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admin\OSE\Operatorzy\2 przetarg łącza\Baza do części paczek 26112018\MAZOWSZE\"/>
    </mc:Choice>
  </mc:AlternateContent>
  <xr:revisionPtr revIDLastSave="0" documentId="13_ncr:1_{C75A7532-9B3E-46C9-B82F-3B7701BDEFC9}" xr6:coauthVersionLast="40" xr6:coauthVersionMax="40" xr10:uidLastSave="{00000000-0000-0000-0000-000000000000}"/>
  <bookViews>
    <workbookView xWindow="0" yWindow="0" windowWidth="20490" windowHeight="7695" tabRatio="839" xr2:uid="{00000000-000D-0000-FFFF-FFFF00000000}"/>
  </bookViews>
  <sheets>
    <sheet name="Części_raport" sheetId="33" r:id="rId1"/>
    <sheet name="Części_wykaz" sheetId="2" r:id="rId2"/>
    <sheet name="23P" sheetId="25" r:id="rId3"/>
    <sheet name="23P.1" sheetId="29" r:id="rId4"/>
    <sheet name="22P" sheetId="26" r:id="rId5"/>
    <sheet name="22P.1" sheetId="30" r:id="rId6"/>
    <sheet name="21P" sheetId="27" r:id="rId7"/>
    <sheet name="21P.1" sheetId="31" r:id="rId8"/>
    <sheet name="20P" sheetId="28" r:id="rId9"/>
    <sheet name="20P.1" sheetId="32" r:id="rId10"/>
    <sheet name="19P" sheetId="22" r:id="rId11"/>
    <sheet name="19P.1" sheetId="21" r:id="rId12"/>
    <sheet name="18P" sheetId="23" r:id="rId13"/>
    <sheet name="17P" sheetId="24" r:id="rId14"/>
    <sheet name="16P" sheetId="20" r:id="rId15"/>
    <sheet name="15P" sheetId="19" r:id="rId16"/>
    <sheet name="14P" sheetId="18" r:id="rId17"/>
    <sheet name="13P" sheetId="17" r:id="rId18"/>
    <sheet name="12P" sheetId="15" r:id="rId19"/>
    <sheet name="12P.1" sheetId="16" r:id="rId20"/>
    <sheet name="11P" sheetId="13" r:id="rId21"/>
    <sheet name="10P" sheetId="12" r:id="rId22"/>
    <sheet name="9P" sheetId="11" r:id="rId23"/>
    <sheet name="8P" sheetId="10" r:id="rId24"/>
    <sheet name="7P" sheetId="9" r:id="rId25"/>
    <sheet name="6P" sheetId="8" r:id="rId26"/>
    <sheet name="5P" sheetId="7" r:id="rId27"/>
    <sheet name="4P" sheetId="6" r:id="rId28"/>
    <sheet name="3P" sheetId="5" r:id="rId29"/>
    <sheet name="3P.1" sheetId="14" r:id="rId30"/>
    <sheet name="2P" sheetId="4" r:id="rId31"/>
    <sheet name="1P" sheetId="3" r:id="rId32"/>
  </sheets>
  <definedNames>
    <definedName name="_xlnm._FilterDatabase" localSheetId="1" hidden="1">Części_wykaz!$A$2:$F$32</definedName>
  </definedNames>
  <calcPr calcId="181029"/>
  <pivotCaches>
    <pivotCache cacheId="0" r:id="rId3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2" l="1"/>
  <c r="J5" i="3" l="1"/>
  <c r="J4" i="3"/>
  <c r="J5" i="4"/>
  <c r="J4" i="4"/>
  <c r="J5" i="5"/>
  <c r="J4" i="5"/>
  <c r="J5" i="14"/>
  <c r="J4" i="14"/>
  <c r="J5" i="6"/>
  <c r="J4" i="6"/>
  <c r="J5" i="7"/>
  <c r="J4" i="7"/>
  <c r="J5" i="8"/>
  <c r="J4" i="8"/>
  <c r="J5" i="9"/>
  <c r="J4" i="9"/>
  <c r="J5" i="10"/>
  <c r="J4" i="10"/>
  <c r="J5" i="11"/>
  <c r="J4" i="11"/>
  <c r="J5" i="12"/>
  <c r="J4" i="12"/>
  <c r="J5" i="13"/>
  <c r="J4" i="13"/>
  <c r="J5" i="15"/>
  <c r="J4" i="15"/>
  <c r="J5" i="16"/>
  <c r="J4" i="16"/>
  <c r="J5" i="17"/>
  <c r="J4" i="17"/>
  <c r="J5" i="18"/>
  <c r="J4" i="18"/>
  <c r="J5" i="19"/>
  <c r="J4" i="19"/>
  <c r="J5" i="20"/>
  <c r="J4" i="20"/>
  <c r="J5" i="24"/>
  <c r="J4" i="24"/>
  <c r="J5" i="23"/>
  <c r="J4" i="23"/>
  <c r="J5" i="22"/>
  <c r="J4" i="22"/>
  <c r="J5" i="21"/>
  <c r="J4" i="21"/>
  <c r="J5" i="28"/>
  <c r="J4" i="28"/>
  <c r="J5" i="27"/>
  <c r="J4" i="27"/>
  <c r="J5" i="25"/>
  <c r="J4" i="25"/>
  <c r="J5" i="32"/>
  <c r="J4" i="32"/>
  <c r="J5" i="31"/>
  <c r="J4" i="31"/>
  <c r="J5" i="30"/>
  <c r="J4" i="30"/>
  <c r="J5" i="26"/>
  <c r="J5" i="29"/>
  <c r="J4" i="26"/>
  <c r="J4" i="29"/>
  <c r="C2" i="3" l="1"/>
  <c r="N14" i="3"/>
  <c r="W26" i="3"/>
  <c r="W58" i="3"/>
  <c r="V17" i="3"/>
  <c r="W17" i="3" s="1"/>
  <c r="V18" i="3"/>
  <c r="W18" i="3" s="1"/>
  <c r="V19" i="3"/>
  <c r="W19" i="3" s="1"/>
  <c r="V20" i="3"/>
  <c r="W20" i="3" s="1"/>
  <c r="V21" i="3"/>
  <c r="W21" i="3" s="1"/>
  <c r="V22" i="3"/>
  <c r="W22" i="3" s="1"/>
  <c r="V23" i="3"/>
  <c r="W23" i="3" s="1"/>
  <c r="V24" i="3"/>
  <c r="W24" i="3" s="1"/>
  <c r="V25" i="3"/>
  <c r="W25" i="3" s="1"/>
  <c r="V26" i="3"/>
  <c r="V27" i="3"/>
  <c r="W27" i="3" s="1"/>
  <c r="V28" i="3"/>
  <c r="W28" i="3" s="1"/>
  <c r="V29" i="3"/>
  <c r="W29" i="3" s="1"/>
  <c r="V30" i="3"/>
  <c r="W30" i="3" s="1"/>
  <c r="V31" i="3"/>
  <c r="W31" i="3" s="1"/>
  <c r="V32" i="3"/>
  <c r="W32" i="3" s="1"/>
  <c r="V33" i="3"/>
  <c r="W33" i="3" s="1"/>
  <c r="V34" i="3"/>
  <c r="W34" i="3" s="1"/>
  <c r="V35" i="3"/>
  <c r="W35" i="3" s="1"/>
  <c r="V36" i="3"/>
  <c r="W36" i="3" s="1"/>
  <c r="V37" i="3"/>
  <c r="W37" i="3" s="1"/>
  <c r="V38" i="3"/>
  <c r="W38" i="3" s="1"/>
  <c r="V39" i="3"/>
  <c r="W39" i="3" s="1"/>
  <c r="V40" i="3"/>
  <c r="W40" i="3" s="1"/>
  <c r="V41" i="3"/>
  <c r="W41" i="3" s="1"/>
  <c r="V42" i="3"/>
  <c r="W42" i="3" s="1"/>
  <c r="V43" i="3"/>
  <c r="W43" i="3" s="1"/>
  <c r="V44" i="3"/>
  <c r="W44" i="3" s="1"/>
  <c r="V45" i="3"/>
  <c r="W45" i="3" s="1"/>
  <c r="V46" i="3"/>
  <c r="W46" i="3" s="1"/>
  <c r="V47" i="3"/>
  <c r="W47" i="3" s="1"/>
  <c r="V48" i="3"/>
  <c r="W48" i="3" s="1"/>
  <c r="V49" i="3"/>
  <c r="W49" i="3" s="1"/>
  <c r="V50" i="3"/>
  <c r="W50" i="3" s="1"/>
  <c r="V51" i="3"/>
  <c r="W51" i="3" s="1"/>
  <c r="V52" i="3"/>
  <c r="W52" i="3" s="1"/>
  <c r="V53" i="3"/>
  <c r="W53" i="3" s="1"/>
  <c r="V54" i="3"/>
  <c r="W54" i="3" s="1"/>
  <c r="V55" i="3"/>
  <c r="W55" i="3" s="1"/>
  <c r="V56" i="3"/>
  <c r="W56" i="3" s="1"/>
  <c r="V57" i="3"/>
  <c r="W57" i="3" s="1"/>
  <c r="V58" i="3"/>
  <c r="V59" i="3"/>
  <c r="W59" i="3" s="1"/>
  <c r="V60" i="3"/>
  <c r="W60" i="3" s="1"/>
  <c r="V61" i="3"/>
  <c r="W61" i="3" s="1"/>
  <c r="V62" i="3"/>
  <c r="W62" i="3" s="1"/>
  <c r="V63" i="3"/>
  <c r="W63" i="3" s="1"/>
  <c r="V64" i="3"/>
  <c r="W64" i="3" s="1"/>
  <c r="V65" i="3"/>
  <c r="W65" i="3" s="1"/>
  <c r="V66" i="3"/>
  <c r="W66" i="3" s="1"/>
  <c r="V67" i="3"/>
  <c r="W67" i="3" s="1"/>
  <c r="V68" i="3"/>
  <c r="W68" i="3" s="1"/>
  <c r="V69" i="3"/>
  <c r="W69" i="3" s="1"/>
  <c r="V70" i="3"/>
  <c r="W70" i="3" s="1"/>
  <c r="V71" i="3"/>
  <c r="W71" i="3" s="1"/>
  <c r="V72" i="3"/>
  <c r="W72" i="3" s="1"/>
  <c r="V73" i="3"/>
  <c r="W73" i="3" s="1"/>
  <c r="V74" i="3"/>
  <c r="W74" i="3" s="1"/>
  <c r="V75" i="3"/>
  <c r="W75" i="3" s="1"/>
  <c r="V76" i="3"/>
  <c r="W76" i="3" s="1"/>
  <c r="V77" i="3"/>
  <c r="W77" i="3" s="1"/>
  <c r="V78" i="3"/>
  <c r="W78" i="3" s="1"/>
  <c r="V79" i="3"/>
  <c r="W79" i="3" s="1"/>
  <c r="V80" i="3"/>
  <c r="W80" i="3" s="1"/>
  <c r="V81" i="3"/>
  <c r="W81" i="3" s="1"/>
  <c r="V82" i="3"/>
  <c r="W82" i="3" s="1"/>
  <c r="R17" i="3"/>
  <c r="S17" i="3" s="1"/>
  <c r="R18" i="3"/>
  <c r="S18" i="3" s="1"/>
  <c r="R19" i="3"/>
  <c r="S19" i="3" s="1"/>
  <c r="R20" i="3"/>
  <c r="S20" i="3" s="1"/>
  <c r="R21" i="3"/>
  <c r="S21" i="3" s="1"/>
  <c r="R22" i="3"/>
  <c r="S22" i="3" s="1"/>
  <c r="R23" i="3"/>
  <c r="S23" i="3" s="1"/>
  <c r="R24" i="3"/>
  <c r="S24" i="3" s="1"/>
  <c r="R25" i="3"/>
  <c r="S25" i="3" s="1"/>
  <c r="R26" i="3"/>
  <c r="S26" i="3" s="1"/>
  <c r="R27" i="3"/>
  <c r="S27" i="3" s="1"/>
  <c r="R28" i="3"/>
  <c r="S28" i="3" s="1"/>
  <c r="R29" i="3"/>
  <c r="S29" i="3" s="1"/>
  <c r="R30" i="3"/>
  <c r="S30" i="3" s="1"/>
  <c r="R31" i="3"/>
  <c r="S31" i="3" s="1"/>
  <c r="R32" i="3"/>
  <c r="S32" i="3" s="1"/>
  <c r="R33" i="3"/>
  <c r="S33" i="3" s="1"/>
  <c r="R34" i="3"/>
  <c r="S34" i="3" s="1"/>
  <c r="R35" i="3"/>
  <c r="S35" i="3" s="1"/>
  <c r="R36" i="3"/>
  <c r="S36" i="3" s="1"/>
  <c r="R37" i="3"/>
  <c r="S37" i="3" s="1"/>
  <c r="R38" i="3"/>
  <c r="S38" i="3" s="1"/>
  <c r="R39" i="3"/>
  <c r="S39" i="3" s="1"/>
  <c r="R40" i="3"/>
  <c r="S40" i="3" s="1"/>
  <c r="R41" i="3"/>
  <c r="S41" i="3" s="1"/>
  <c r="R42" i="3"/>
  <c r="S42" i="3" s="1"/>
  <c r="R43" i="3"/>
  <c r="S43" i="3" s="1"/>
  <c r="R44" i="3"/>
  <c r="S44" i="3" s="1"/>
  <c r="R45" i="3"/>
  <c r="S45" i="3" s="1"/>
  <c r="R46" i="3"/>
  <c r="S46" i="3" s="1"/>
  <c r="R47" i="3"/>
  <c r="S47" i="3" s="1"/>
  <c r="R48" i="3"/>
  <c r="S48" i="3" s="1"/>
  <c r="R49" i="3"/>
  <c r="S49" i="3" s="1"/>
  <c r="R50" i="3"/>
  <c r="S50" i="3" s="1"/>
  <c r="R51" i="3"/>
  <c r="S51" i="3" s="1"/>
  <c r="R52" i="3"/>
  <c r="S52" i="3" s="1"/>
  <c r="R53" i="3"/>
  <c r="S53" i="3" s="1"/>
  <c r="R54" i="3"/>
  <c r="S54" i="3" s="1"/>
  <c r="R55" i="3"/>
  <c r="S55" i="3" s="1"/>
  <c r="R56" i="3"/>
  <c r="S56" i="3" s="1"/>
  <c r="R57" i="3"/>
  <c r="S57" i="3" s="1"/>
  <c r="R58" i="3"/>
  <c r="S58" i="3" s="1"/>
  <c r="R59" i="3"/>
  <c r="S59" i="3" s="1"/>
  <c r="R60" i="3"/>
  <c r="S60" i="3" s="1"/>
  <c r="R61" i="3"/>
  <c r="S61" i="3" s="1"/>
  <c r="R62" i="3"/>
  <c r="S62" i="3" s="1"/>
  <c r="R63" i="3"/>
  <c r="S63" i="3" s="1"/>
  <c r="R64" i="3"/>
  <c r="S64" i="3" s="1"/>
  <c r="R65" i="3"/>
  <c r="S65" i="3" s="1"/>
  <c r="R66" i="3"/>
  <c r="S66" i="3" s="1"/>
  <c r="R67" i="3"/>
  <c r="S67" i="3" s="1"/>
  <c r="R68" i="3"/>
  <c r="S68" i="3" s="1"/>
  <c r="R69" i="3"/>
  <c r="S69" i="3" s="1"/>
  <c r="R70" i="3"/>
  <c r="S70" i="3" s="1"/>
  <c r="R71" i="3"/>
  <c r="S71" i="3" s="1"/>
  <c r="R72" i="3"/>
  <c r="S72" i="3" s="1"/>
  <c r="R73" i="3"/>
  <c r="S73" i="3" s="1"/>
  <c r="R74" i="3"/>
  <c r="S74" i="3" s="1"/>
  <c r="R75" i="3"/>
  <c r="S75" i="3" s="1"/>
  <c r="R76" i="3"/>
  <c r="S76" i="3" s="1"/>
  <c r="R77" i="3"/>
  <c r="S77" i="3" s="1"/>
  <c r="R78" i="3"/>
  <c r="S78" i="3" s="1"/>
  <c r="R79" i="3"/>
  <c r="S79" i="3" s="1"/>
  <c r="R80" i="3"/>
  <c r="S80" i="3" s="1"/>
  <c r="R81" i="3"/>
  <c r="S81" i="3" s="1"/>
  <c r="R82" i="3"/>
  <c r="S82" i="3" s="1"/>
  <c r="V16" i="3"/>
  <c r="R16" i="3"/>
  <c r="V17" i="4"/>
  <c r="W17" i="4" s="1"/>
  <c r="V18" i="4"/>
  <c r="W18" i="4" s="1"/>
  <c r="V19" i="4"/>
  <c r="W19" i="4" s="1"/>
  <c r="V20" i="4"/>
  <c r="W20" i="4" s="1"/>
  <c r="V21" i="4"/>
  <c r="W21" i="4" s="1"/>
  <c r="V22" i="4"/>
  <c r="W22" i="4" s="1"/>
  <c r="V23" i="4"/>
  <c r="W23" i="4" s="1"/>
  <c r="V24" i="4"/>
  <c r="W24" i="4" s="1"/>
  <c r="V25" i="4"/>
  <c r="W25" i="4" s="1"/>
  <c r="V26" i="4"/>
  <c r="W26" i="4" s="1"/>
  <c r="V27" i="4"/>
  <c r="W27" i="4" s="1"/>
  <c r="V28" i="4"/>
  <c r="W28" i="4" s="1"/>
  <c r="V29" i="4"/>
  <c r="W29" i="4" s="1"/>
  <c r="V30" i="4"/>
  <c r="W30" i="4" s="1"/>
  <c r="V31" i="4"/>
  <c r="W31" i="4" s="1"/>
  <c r="V32" i="4"/>
  <c r="W32" i="4" s="1"/>
  <c r="R17" i="4"/>
  <c r="S17" i="4" s="1"/>
  <c r="R18" i="4"/>
  <c r="S18" i="4" s="1"/>
  <c r="R19" i="4"/>
  <c r="S19" i="4" s="1"/>
  <c r="R20" i="4"/>
  <c r="S20" i="4" s="1"/>
  <c r="R21" i="4"/>
  <c r="S21" i="4" s="1"/>
  <c r="R22" i="4"/>
  <c r="S22" i="4" s="1"/>
  <c r="R23" i="4"/>
  <c r="S23" i="4" s="1"/>
  <c r="R24" i="4"/>
  <c r="S24" i="4" s="1"/>
  <c r="R25" i="4"/>
  <c r="S25" i="4" s="1"/>
  <c r="R26" i="4"/>
  <c r="S26" i="4" s="1"/>
  <c r="R27" i="4"/>
  <c r="S27" i="4" s="1"/>
  <c r="R28" i="4"/>
  <c r="S28" i="4" s="1"/>
  <c r="R29" i="4"/>
  <c r="S29" i="4" s="1"/>
  <c r="R30" i="4"/>
  <c r="S30" i="4" s="1"/>
  <c r="R31" i="4"/>
  <c r="S31" i="4" s="1"/>
  <c r="R32" i="4"/>
  <c r="S32" i="4" s="1"/>
  <c r="N14" i="4"/>
  <c r="W28" i="5"/>
  <c r="V17" i="5"/>
  <c r="W17" i="5" s="1"/>
  <c r="V18" i="5"/>
  <c r="W18" i="5" s="1"/>
  <c r="V19" i="5"/>
  <c r="W19" i="5" s="1"/>
  <c r="V20" i="5"/>
  <c r="W20" i="5" s="1"/>
  <c r="V21" i="5"/>
  <c r="W21" i="5" s="1"/>
  <c r="V22" i="5"/>
  <c r="W22" i="5" s="1"/>
  <c r="V23" i="5"/>
  <c r="W23" i="5" s="1"/>
  <c r="V24" i="5"/>
  <c r="W24" i="5" s="1"/>
  <c r="V25" i="5"/>
  <c r="W25" i="5" s="1"/>
  <c r="V26" i="5"/>
  <c r="W26" i="5" s="1"/>
  <c r="V27" i="5"/>
  <c r="W27" i="5" s="1"/>
  <c r="V28" i="5"/>
  <c r="V29" i="5"/>
  <c r="W29" i="5" s="1"/>
  <c r="V30" i="5"/>
  <c r="W30" i="5" s="1"/>
  <c r="V31" i="5"/>
  <c r="W31" i="5" s="1"/>
  <c r="V32" i="5"/>
  <c r="W32" i="5" s="1"/>
  <c r="V33" i="5"/>
  <c r="W33" i="5" s="1"/>
  <c r="V34" i="5"/>
  <c r="W34" i="5" s="1"/>
  <c r="V35" i="5"/>
  <c r="W35" i="5" s="1"/>
  <c r="V36" i="5"/>
  <c r="W36" i="5" s="1"/>
  <c r="V37" i="5"/>
  <c r="W37" i="5" s="1"/>
  <c r="V38" i="5"/>
  <c r="W38" i="5" s="1"/>
  <c r="V39" i="5"/>
  <c r="W39" i="5" s="1"/>
  <c r="V40" i="5"/>
  <c r="W40" i="5" s="1"/>
  <c r="V41" i="5"/>
  <c r="W41" i="5" s="1"/>
  <c r="V42" i="5"/>
  <c r="W42" i="5" s="1"/>
  <c r="V43" i="5"/>
  <c r="W43" i="5" s="1"/>
  <c r="V44" i="5"/>
  <c r="W44" i="5" s="1"/>
  <c r="V45" i="5"/>
  <c r="W45" i="5" s="1"/>
  <c r="V46" i="5"/>
  <c r="W46" i="5" s="1"/>
  <c r="V47" i="5"/>
  <c r="W47" i="5" s="1"/>
  <c r="V48" i="5"/>
  <c r="W48" i="5" s="1"/>
  <c r="V49" i="5"/>
  <c r="W49" i="5" s="1"/>
  <c r="V50" i="5"/>
  <c r="W50" i="5" s="1"/>
  <c r="V51" i="5"/>
  <c r="W51" i="5" s="1"/>
  <c r="V52" i="5"/>
  <c r="W52" i="5" s="1"/>
  <c r="V53" i="5"/>
  <c r="W53" i="5" s="1"/>
  <c r="V54" i="5"/>
  <c r="W54" i="5" s="1"/>
  <c r="V55" i="5"/>
  <c r="W55" i="5" s="1"/>
  <c r="V56" i="5"/>
  <c r="W56" i="5" s="1"/>
  <c r="R17" i="5"/>
  <c r="S17" i="5" s="1"/>
  <c r="R18" i="5"/>
  <c r="S18" i="5" s="1"/>
  <c r="R19" i="5"/>
  <c r="S19" i="5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34" i="5"/>
  <c r="S34" i="5" s="1"/>
  <c r="R35" i="5"/>
  <c r="S35" i="5" s="1"/>
  <c r="R36" i="5"/>
  <c r="S36" i="5" s="1"/>
  <c r="R37" i="5"/>
  <c r="S37" i="5" s="1"/>
  <c r="R38" i="5"/>
  <c r="S38" i="5" s="1"/>
  <c r="R39" i="5"/>
  <c r="S39" i="5" s="1"/>
  <c r="R40" i="5"/>
  <c r="S40" i="5" s="1"/>
  <c r="R41" i="5"/>
  <c r="S41" i="5" s="1"/>
  <c r="R42" i="5"/>
  <c r="S42" i="5" s="1"/>
  <c r="R43" i="5"/>
  <c r="S43" i="5" s="1"/>
  <c r="R44" i="5"/>
  <c r="S44" i="5" s="1"/>
  <c r="R45" i="5"/>
  <c r="S45" i="5" s="1"/>
  <c r="R46" i="5"/>
  <c r="S46" i="5" s="1"/>
  <c r="R47" i="5"/>
  <c r="S47" i="5" s="1"/>
  <c r="R48" i="5"/>
  <c r="S48" i="5" s="1"/>
  <c r="R49" i="5"/>
  <c r="S49" i="5" s="1"/>
  <c r="R50" i="5"/>
  <c r="S50" i="5" s="1"/>
  <c r="R51" i="5"/>
  <c r="S51" i="5" s="1"/>
  <c r="R52" i="5"/>
  <c r="S52" i="5" s="1"/>
  <c r="R53" i="5"/>
  <c r="S53" i="5" s="1"/>
  <c r="R54" i="5"/>
  <c r="S54" i="5" s="1"/>
  <c r="R55" i="5"/>
  <c r="S55" i="5" s="1"/>
  <c r="R56" i="5"/>
  <c r="S56" i="5" s="1"/>
  <c r="N14" i="5"/>
  <c r="M14" i="5" s="1"/>
  <c r="V17" i="14"/>
  <c r="W17" i="14" s="1"/>
  <c r="V18" i="14"/>
  <c r="W18" i="14" s="1"/>
  <c r="V19" i="14"/>
  <c r="W19" i="14" s="1"/>
  <c r="V20" i="14"/>
  <c r="W20" i="14" s="1"/>
  <c r="V21" i="14"/>
  <c r="W21" i="14" s="1"/>
  <c r="V22" i="14"/>
  <c r="W22" i="14" s="1"/>
  <c r="V23" i="14"/>
  <c r="W23" i="14" s="1"/>
  <c r="V24" i="14"/>
  <c r="W24" i="14" s="1"/>
  <c r="V25" i="14"/>
  <c r="W25" i="14" s="1"/>
  <c r="V26" i="14"/>
  <c r="W26" i="14" s="1"/>
  <c r="R17" i="14"/>
  <c r="S17" i="14" s="1"/>
  <c r="R18" i="14"/>
  <c r="S18" i="14" s="1"/>
  <c r="R19" i="14"/>
  <c r="S19" i="14" s="1"/>
  <c r="R20" i="14"/>
  <c r="S20" i="14" s="1"/>
  <c r="R21" i="14"/>
  <c r="S21" i="14" s="1"/>
  <c r="R22" i="14"/>
  <c r="S22" i="14" s="1"/>
  <c r="R23" i="14"/>
  <c r="S23" i="14" s="1"/>
  <c r="R24" i="14"/>
  <c r="S24" i="14" s="1"/>
  <c r="R25" i="14"/>
  <c r="S25" i="14" s="1"/>
  <c r="R26" i="14"/>
  <c r="S26" i="14" s="1"/>
  <c r="N14" i="14"/>
  <c r="V17" i="6"/>
  <c r="W17" i="6" s="1"/>
  <c r="V18" i="6"/>
  <c r="W18" i="6" s="1"/>
  <c r="V19" i="6"/>
  <c r="W19" i="6" s="1"/>
  <c r="V20" i="6"/>
  <c r="W20" i="6" s="1"/>
  <c r="V21" i="6"/>
  <c r="W21" i="6" s="1"/>
  <c r="V22" i="6"/>
  <c r="W22" i="6" s="1"/>
  <c r="V23" i="6"/>
  <c r="W23" i="6" s="1"/>
  <c r="V24" i="6"/>
  <c r="W24" i="6" s="1"/>
  <c r="V25" i="6"/>
  <c r="W25" i="6" s="1"/>
  <c r="V26" i="6"/>
  <c r="W26" i="6" s="1"/>
  <c r="V27" i="6"/>
  <c r="W27" i="6" s="1"/>
  <c r="V28" i="6"/>
  <c r="W28" i="6" s="1"/>
  <c r="V29" i="6"/>
  <c r="W29" i="6" s="1"/>
  <c r="V30" i="6"/>
  <c r="W30" i="6" s="1"/>
  <c r="V31" i="6"/>
  <c r="W31" i="6" s="1"/>
  <c r="V32" i="6"/>
  <c r="W32" i="6" s="1"/>
  <c r="V33" i="6"/>
  <c r="W33" i="6" s="1"/>
  <c r="V34" i="6"/>
  <c r="W34" i="6" s="1"/>
  <c r="V35" i="6"/>
  <c r="W35" i="6" s="1"/>
  <c r="V36" i="6"/>
  <c r="W36" i="6" s="1"/>
  <c r="V37" i="6"/>
  <c r="W37" i="6" s="1"/>
  <c r="R17" i="6"/>
  <c r="S17" i="6" s="1"/>
  <c r="R18" i="6"/>
  <c r="S18" i="6" s="1"/>
  <c r="R19" i="6"/>
  <c r="S19" i="6" s="1"/>
  <c r="R20" i="6"/>
  <c r="S20" i="6" s="1"/>
  <c r="R21" i="6"/>
  <c r="S21" i="6" s="1"/>
  <c r="R22" i="6"/>
  <c r="S22" i="6" s="1"/>
  <c r="R23" i="6"/>
  <c r="S23" i="6" s="1"/>
  <c r="R24" i="6"/>
  <c r="S24" i="6" s="1"/>
  <c r="R25" i="6"/>
  <c r="S25" i="6" s="1"/>
  <c r="R26" i="6"/>
  <c r="S26" i="6" s="1"/>
  <c r="R27" i="6"/>
  <c r="S27" i="6" s="1"/>
  <c r="R28" i="6"/>
  <c r="S28" i="6" s="1"/>
  <c r="R29" i="6"/>
  <c r="S29" i="6" s="1"/>
  <c r="R30" i="6"/>
  <c r="S30" i="6" s="1"/>
  <c r="R31" i="6"/>
  <c r="S31" i="6" s="1"/>
  <c r="R32" i="6"/>
  <c r="S32" i="6" s="1"/>
  <c r="R33" i="6"/>
  <c r="S33" i="6" s="1"/>
  <c r="R34" i="6"/>
  <c r="S34" i="6" s="1"/>
  <c r="R35" i="6"/>
  <c r="S35" i="6" s="1"/>
  <c r="R36" i="6"/>
  <c r="S36" i="6" s="1"/>
  <c r="R37" i="6"/>
  <c r="S37" i="6" s="1"/>
  <c r="N14" i="6"/>
  <c r="W37" i="7"/>
  <c r="W60" i="7"/>
  <c r="W65" i="7"/>
  <c r="V17" i="7"/>
  <c r="W17" i="7" s="1"/>
  <c r="V18" i="7"/>
  <c r="W18" i="7" s="1"/>
  <c r="V19" i="7"/>
  <c r="W19" i="7" s="1"/>
  <c r="V20" i="7"/>
  <c r="W20" i="7" s="1"/>
  <c r="V21" i="7"/>
  <c r="W21" i="7" s="1"/>
  <c r="V22" i="7"/>
  <c r="W22" i="7" s="1"/>
  <c r="V23" i="7"/>
  <c r="W23" i="7" s="1"/>
  <c r="V24" i="7"/>
  <c r="W24" i="7" s="1"/>
  <c r="V25" i="7"/>
  <c r="W25" i="7" s="1"/>
  <c r="V26" i="7"/>
  <c r="W26" i="7" s="1"/>
  <c r="V27" i="7"/>
  <c r="W27" i="7" s="1"/>
  <c r="V28" i="7"/>
  <c r="W28" i="7" s="1"/>
  <c r="V29" i="7"/>
  <c r="W29" i="7" s="1"/>
  <c r="V30" i="7"/>
  <c r="W30" i="7" s="1"/>
  <c r="V31" i="7"/>
  <c r="W31" i="7" s="1"/>
  <c r="V32" i="7"/>
  <c r="W32" i="7" s="1"/>
  <c r="V33" i="7"/>
  <c r="W33" i="7" s="1"/>
  <c r="V34" i="7"/>
  <c r="W34" i="7" s="1"/>
  <c r="V35" i="7"/>
  <c r="W35" i="7" s="1"/>
  <c r="V36" i="7"/>
  <c r="W36" i="7" s="1"/>
  <c r="V37" i="7"/>
  <c r="V38" i="7"/>
  <c r="W38" i="7" s="1"/>
  <c r="V39" i="7"/>
  <c r="W39" i="7" s="1"/>
  <c r="V40" i="7"/>
  <c r="W40" i="7" s="1"/>
  <c r="V41" i="7"/>
  <c r="W41" i="7" s="1"/>
  <c r="V42" i="7"/>
  <c r="W42" i="7" s="1"/>
  <c r="V43" i="7"/>
  <c r="W43" i="7" s="1"/>
  <c r="V44" i="7"/>
  <c r="W44" i="7" s="1"/>
  <c r="V45" i="7"/>
  <c r="W45" i="7" s="1"/>
  <c r="V46" i="7"/>
  <c r="W46" i="7" s="1"/>
  <c r="V47" i="7"/>
  <c r="W47" i="7" s="1"/>
  <c r="V48" i="7"/>
  <c r="W48" i="7" s="1"/>
  <c r="V49" i="7"/>
  <c r="W49" i="7" s="1"/>
  <c r="V50" i="7"/>
  <c r="W50" i="7" s="1"/>
  <c r="V51" i="7"/>
  <c r="W51" i="7" s="1"/>
  <c r="V52" i="7"/>
  <c r="W52" i="7" s="1"/>
  <c r="V53" i="7"/>
  <c r="W53" i="7" s="1"/>
  <c r="V54" i="7"/>
  <c r="W54" i="7" s="1"/>
  <c r="V55" i="7"/>
  <c r="W55" i="7" s="1"/>
  <c r="V56" i="7"/>
  <c r="W56" i="7" s="1"/>
  <c r="V57" i="7"/>
  <c r="W57" i="7" s="1"/>
  <c r="V58" i="7"/>
  <c r="W58" i="7" s="1"/>
  <c r="V59" i="7"/>
  <c r="W59" i="7" s="1"/>
  <c r="V60" i="7"/>
  <c r="V61" i="7"/>
  <c r="W61" i="7" s="1"/>
  <c r="V62" i="7"/>
  <c r="W62" i="7" s="1"/>
  <c r="V63" i="7"/>
  <c r="W63" i="7" s="1"/>
  <c r="V64" i="7"/>
  <c r="W64" i="7" s="1"/>
  <c r="V65" i="7"/>
  <c r="V66" i="7"/>
  <c r="W66" i="7" s="1"/>
  <c r="V67" i="7"/>
  <c r="W67" i="7" s="1"/>
  <c r="S21" i="7"/>
  <c r="S37" i="7"/>
  <c r="S42" i="7"/>
  <c r="S53" i="7"/>
  <c r="S58" i="7"/>
  <c r="R17" i="7"/>
  <c r="S17" i="7" s="1"/>
  <c r="R18" i="7"/>
  <c r="S18" i="7" s="1"/>
  <c r="R19" i="7"/>
  <c r="S19" i="7" s="1"/>
  <c r="R20" i="7"/>
  <c r="S20" i="7" s="1"/>
  <c r="R21" i="7"/>
  <c r="R22" i="7"/>
  <c r="S22" i="7" s="1"/>
  <c r="R23" i="7"/>
  <c r="S23" i="7" s="1"/>
  <c r="R24" i="7"/>
  <c r="S24" i="7" s="1"/>
  <c r="R25" i="7"/>
  <c r="S25" i="7" s="1"/>
  <c r="R26" i="7"/>
  <c r="S26" i="7" s="1"/>
  <c r="R27" i="7"/>
  <c r="S27" i="7" s="1"/>
  <c r="R28" i="7"/>
  <c r="S28" i="7" s="1"/>
  <c r="R29" i="7"/>
  <c r="S29" i="7" s="1"/>
  <c r="R30" i="7"/>
  <c r="S30" i="7" s="1"/>
  <c r="R31" i="7"/>
  <c r="S31" i="7" s="1"/>
  <c r="R32" i="7"/>
  <c r="S32" i="7" s="1"/>
  <c r="R33" i="7"/>
  <c r="S33" i="7" s="1"/>
  <c r="R34" i="7"/>
  <c r="S34" i="7" s="1"/>
  <c r="R35" i="7"/>
  <c r="S35" i="7" s="1"/>
  <c r="R36" i="7"/>
  <c r="S36" i="7" s="1"/>
  <c r="R37" i="7"/>
  <c r="R38" i="7"/>
  <c r="S38" i="7" s="1"/>
  <c r="R39" i="7"/>
  <c r="S39" i="7" s="1"/>
  <c r="R40" i="7"/>
  <c r="S40" i="7" s="1"/>
  <c r="R41" i="7"/>
  <c r="S41" i="7" s="1"/>
  <c r="R42" i="7"/>
  <c r="R43" i="7"/>
  <c r="S43" i="7" s="1"/>
  <c r="R44" i="7"/>
  <c r="S44" i="7" s="1"/>
  <c r="R45" i="7"/>
  <c r="S45" i="7" s="1"/>
  <c r="R46" i="7"/>
  <c r="S46" i="7" s="1"/>
  <c r="R47" i="7"/>
  <c r="S47" i="7" s="1"/>
  <c r="R48" i="7"/>
  <c r="S48" i="7" s="1"/>
  <c r="R49" i="7"/>
  <c r="S49" i="7" s="1"/>
  <c r="R50" i="7"/>
  <c r="S50" i="7" s="1"/>
  <c r="R51" i="7"/>
  <c r="S51" i="7" s="1"/>
  <c r="R52" i="7"/>
  <c r="S52" i="7" s="1"/>
  <c r="R53" i="7"/>
  <c r="R54" i="7"/>
  <c r="S54" i="7" s="1"/>
  <c r="R55" i="7"/>
  <c r="S55" i="7" s="1"/>
  <c r="R56" i="7"/>
  <c r="S56" i="7" s="1"/>
  <c r="R57" i="7"/>
  <c r="S57" i="7" s="1"/>
  <c r="R58" i="7"/>
  <c r="R59" i="7"/>
  <c r="S59" i="7" s="1"/>
  <c r="R60" i="7"/>
  <c r="S60" i="7" s="1"/>
  <c r="R61" i="7"/>
  <c r="S61" i="7" s="1"/>
  <c r="R62" i="7"/>
  <c r="S62" i="7" s="1"/>
  <c r="R63" i="7"/>
  <c r="S63" i="7" s="1"/>
  <c r="R64" i="7"/>
  <c r="S64" i="7" s="1"/>
  <c r="R65" i="7"/>
  <c r="S65" i="7" s="1"/>
  <c r="R66" i="7"/>
  <c r="S66" i="7" s="1"/>
  <c r="R67" i="7"/>
  <c r="S67" i="7" s="1"/>
  <c r="N14" i="7"/>
  <c r="V17" i="8"/>
  <c r="W17" i="8" s="1"/>
  <c r="V18" i="8"/>
  <c r="W18" i="8" s="1"/>
  <c r="V19" i="8"/>
  <c r="W19" i="8" s="1"/>
  <c r="V20" i="8"/>
  <c r="W20" i="8" s="1"/>
  <c r="V21" i="8"/>
  <c r="W21" i="8" s="1"/>
  <c r="V22" i="8"/>
  <c r="W22" i="8" s="1"/>
  <c r="V23" i="8"/>
  <c r="W23" i="8" s="1"/>
  <c r="V24" i="8"/>
  <c r="W24" i="8" s="1"/>
  <c r="V25" i="8"/>
  <c r="W25" i="8" s="1"/>
  <c r="V26" i="8"/>
  <c r="W26" i="8" s="1"/>
  <c r="V27" i="8"/>
  <c r="W27" i="8" s="1"/>
  <c r="V28" i="8"/>
  <c r="W28" i="8" s="1"/>
  <c r="V29" i="8"/>
  <c r="W29" i="8" s="1"/>
  <c r="V30" i="8"/>
  <c r="W30" i="8" s="1"/>
  <c r="V31" i="8"/>
  <c r="W31" i="8" s="1"/>
  <c r="V32" i="8"/>
  <c r="W32" i="8" s="1"/>
  <c r="V33" i="8"/>
  <c r="W33" i="8" s="1"/>
  <c r="V34" i="8"/>
  <c r="W34" i="8" s="1"/>
  <c r="V35" i="8"/>
  <c r="W35" i="8" s="1"/>
  <c r="V36" i="8"/>
  <c r="W36" i="8" s="1"/>
  <c r="V37" i="8"/>
  <c r="W37" i="8" s="1"/>
  <c r="V38" i="8"/>
  <c r="W38" i="8" s="1"/>
  <c r="V39" i="8"/>
  <c r="W39" i="8" s="1"/>
  <c r="V40" i="8"/>
  <c r="W40" i="8" s="1"/>
  <c r="V41" i="8"/>
  <c r="W41" i="8" s="1"/>
  <c r="S34" i="8"/>
  <c r="S38" i="8"/>
  <c r="R17" i="8"/>
  <c r="S17" i="8" s="1"/>
  <c r="R18" i="8"/>
  <c r="S18" i="8" s="1"/>
  <c r="R19" i="8"/>
  <c r="S19" i="8" s="1"/>
  <c r="R20" i="8"/>
  <c r="S20" i="8" s="1"/>
  <c r="R21" i="8"/>
  <c r="S21" i="8" s="1"/>
  <c r="R22" i="8"/>
  <c r="S22" i="8" s="1"/>
  <c r="R23" i="8"/>
  <c r="S23" i="8" s="1"/>
  <c r="R24" i="8"/>
  <c r="S24" i="8" s="1"/>
  <c r="R25" i="8"/>
  <c r="S25" i="8" s="1"/>
  <c r="R26" i="8"/>
  <c r="S26" i="8" s="1"/>
  <c r="R27" i="8"/>
  <c r="S27" i="8" s="1"/>
  <c r="R28" i="8"/>
  <c r="S28" i="8" s="1"/>
  <c r="R29" i="8"/>
  <c r="S29" i="8" s="1"/>
  <c r="R30" i="8"/>
  <c r="S30" i="8" s="1"/>
  <c r="R31" i="8"/>
  <c r="S31" i="8" s="1"/>
  <c r="R32" i="8"/>
  <c r="S32" i="8" s="1"/>
  <c r="R33" i="8"/>
  <c r="S33" i="8" s="1"/>
  <c r="R34" i="8"/>
  <c r="R35" i="8"/>
  <c r="S35" i="8" s="1"/>
  <c r="R36" i="8"/>
  <c r="S36" i="8" s="1"/>
  <c r="R37" i="8"/>
  <c r="S37" i="8" s="1"/>
  <c r="R38" i="8"/>
  <c r="R39" i="8"/>
  <c r="S39" i="8" s="1"/>
  <c r="R40" i="8"/>
  <c r="S40" i="8" s="1"/>
  <c r="R41" i="8"/>
  <c r="S41" i="8" s="1"/>
  <c r="N14" i="8"/>
  <c r="N14" i="9"/>
  <c r="V17" i="9"/>
  <c r="W17" i="9" s="1"/>
  <c r="V18" i="9"/>
  <c r="W18" i="9" s="1"/>
  <c r="V19" i="9"/>
  <c r="W19" i="9" s="1"/>
  <c r="V20" i="9"/>
  <c r="W20" i="9" s="1"/>
  <c r="V21" i="9"/>
  <c r="W21" i="9" s="1"/>
  <c r="V22" i="9"/>
  <c r="W22" i="9" s="1"/>
  <c r="V23" i="9"/>
  <c r="W23" i="9" s="1"/>
  <c r="V24" i="9"/>
  <c r="W24" i="9" s="1"/>
  <c r="V25" i="9"/>
  <c r="W25" i="9" s="1"/>
  <c r="V26" i="9"/>
  <c r="W26" i="9" s="1"/>
  <c r="V27" i="9"/>
  <c r="W27" i="9" s="1"/>
  <c r="V28" i="9"/>
  <c r="W28" i="9" s="1"/>
  <c r="V29" i="9"/>
  <c r="W29" i="9" s="1"/>
  <c r="V30" i="9"/>
  <c r="W30" i="9" s="1"/>
  <c r="V31" i="9"/>
  <c r="W31" i="9" s="1"/>
  <c r="V32" i="9"/>
  <c r="W32" i="9" s="1"/>
  <c r="V33" i="9"/>
  <c r="W33" i="9" s="1"/>
  <c r="V34" i="9"/>
  <c r="W34" i="9" s="1"/>
  <c r="V35" i="9"/>
  <c r="W35" i="9" s="1"/>
  <c r="V36" i="9"/>
  <c r="W36" i="9" s="1"/>
  <c r="V37" i="9"/>
  <c r="W37" i="9" s="1"/>
  <c r="V38" i="9"/>
  <c r="W38" i="9" s="1"/>
  <c r="V39" i="9"/>
  <c r="W39" i="9" s="1"/>
  <c r="V40" i="9"/>
  <c r="W40" i="9" s="1"/>
  <c r="V41" i="9"/>
  <c r="W41" i="9" s="1"/>
  <c r="R17" i="9"/>
  <c r="S17" i="9" s="1"/>
  <c r="R18" i="9"/>
  <c r="S18" i="9" s="1"/>
  <c r="R19" i="9"/>
  <c r="S19" i="9" s="1"/>
  <c r="R20" i="9"/>
  <c r="S20" i="9" s="1"/>
  <c r="R21" i="9"/>
  <c r="S21" i="9" s="1"/>
  <c r="R22" i="9"/>
  <c r="S22" i="9" s="1"/>
  <c r="R23" i="9"/>
  <c r="S23" i="9" s="1"/>
  <c r="R24" i="9"/>
  <c r="S24" i="9" s="1"/>
  <c r="R25" i="9"/>
  <c r="S25" i="9" s="1"/>
  <c r="R26" i="9"/>
  <c r="S26" i="9" s="1"/>
  <c r="R27" i="9"/>
  <c r="S27" i="9" s="1"/>
  <c r="R28" i="9"/>
  <c r="S28" i="9" s="1"/>
  <c r="R29" i="9"/>
  <c r="S29" i="9" s="1"/>
  <c r="R30" i="9"/>
  <c r="S30" i="9" s="1"/>
  <c r="R31" i="9"/>
  <c r="S31" i="9" s="1"/>
  <c r="R32" i="9"/>
  <c r="S32" i="9" s="1"/>
  <c r="R33" i="9"/>
  <c r="S33" i="9" s="1"/>
  <c r="R34" i="9"/>
  <c r="S34" i="9" s="1"/>
  <c r="R35" i="9"/>
  <c r="S35" i="9" s="1"/>
  <c r="R36" i="9"/>
  <c r="S36" i="9" s="1"/>
  <c r="R37" i="9"/>
  <c r="S37" i="9" s="1"/>
  <c r="R38" i="9"/>
  <c r="S38" i="9" s="1"/>
  <c r="R39" i="9"/>
  <c r="S39" i="9" s="1"/>
  <c r="R40" i="9"/>
  <c r="S40" i="9" s="1"/>
  <c r="R41" i="9"/>
  <c r="S41" i="9" s="1"/>
  <c r="W42" i="10"/>
  <c r="W58" i="10"/>
  <c r="V17" i="10"/>
  <c r="W17" i="10" s="1"/>
  <c r="V18" i="10"/>
  <c r="W18" i="10" s="1"/>
  <c r="V19" i="10"/>
  <c r="W19" i="10" s="1"/>
  <c r="V20" i="10"/>
  <c r="W20" i="10" s="1"/>
  <c r="V21" i="10"/>
  <c r="W21" i="10" s="1"/>
  <c r="V22" i="10"/>
  <c r="W22" i="10" s="1"/>
  <c r="V23" i="10"/>
  <c r="W23" i="10" s="1"/>
  <c r="V24" i="10"/>
  <c r="W24" i="10" s="1"/>
  <c r="V25" i="10"/>
  <c r="W25" i="10" s="1"/>
  <c r="V26" i="10"/>
  <c r="W26" i="10" s="1"/>
  <c r="V27" i="10"/>
  <c r="W27" i="10" s="1"/>
  <c r="V28" i="10"/>
  <c r="W28" i="10" s="1"/>
  <c r="V29" i="10"/>
  <c r="W29" i="10" s="1"/>
  <c r="V30" i="10"/>
  <c r="W30" i="10" s="1"/>
  <c r="V31" i="10"/>
  <c r="W31" i="10" s="1"/>
  <c r="V32" i="10"/>
  <c r="W32" i="10" s="1"/>
  <c r="V33" i="10"/>
  <c r="W33" i="10" s="1"/>
  <c r="V34" i="10"/>
  <c r="W34" i="10" s="1"/>
  <c r="V35" i="10"/>
  <c r="W35" i="10" s="1"/>
  <c r="V36" i="10"/>
  <c r="W36" i="10" s="1"/>
  <c r="V37" i="10"/>
  <c r="W37" i="10" s="1"/>
  <c r="V38" i="10"/>
  <c r="W38" i="10" s="1"/>
  <c r="V39" i="10"/>
  <c r="W39" i="10" s="1"/>
  <c r="V40" i="10"/>
  <c r="W40" i="10" s="1"/>
  <c r="V41" i="10"/>
  <c r="W41" i="10" s="1"/>
  <c r="V42" i="10"/>
  <c r="V43" i="10"/>
  <c r="W43" i="10" s="1"/>
  <c r="V44" i="10"/>
  <c r="W44" i="10" s="1"/>
  <c r="V45" i="10"/>
  <c r="W45" i="10" s="1"/>
  <c r="V46" i="10"/>
  <c r="W46" i="10" s="1"/>
  <c r="V47" i="10"/>
  <c r="W47" i="10" s="1"/>
  <c r="V48" i="10"/>
  <c r="W48" i="10" s="1"/>
  <c r="V49" i="10"/>
  <c r="W49" i="10" s="1"/>
  <c r="V50" i="10"/>
  <c r="W50" i="10" s="1"/>
  <c r="V51" i="10"/>
  <c r="W51" i="10" s="1"/>
  <c r="V52" i="10"/>
  <c r="W52" i="10" s="1"/>
  <c r="V53" i="10"/>
  <c r="W53" i="10" s="1"/>
  <c r="V54" i="10"/>
  <c r="W54" i="10" s="1"/>
  <c r="V55" i="10"/>
  <c r="W55" i="10" s="1"/>
  <c r="V56" i="10"/>
  <c r="W56" i="10" s="1"/>
  <c r="V57" i="10"/>
  <c r="W57" i="10" s="1"/>
  <c r="V58" i="10"/>
  <c r="V59" i="10"/>
  <c r="W59" i="10" s="1"/>
  <c r="V60" i="10"/>
  <c r="W60" i="10" s="1"/>
  <c r="V61" i="10"/>
  <c r="W61" i="10" s="1"/>
  <c r="V62" i="10"/>
  <c r="W62" i="10" s="1"/>
  <c r="V63" i="10"/>
  <c r="W63" i="10" s="1"/>
  <c r="V64" i="10"/>
  <c r="W64" i="10" s="1"/>
  <c r="V65" i="10"/>
  <c r="W65" i="10" s="1"/>
  <c r="V66" i="10"/>
  <c r="W66" i="10" s="1"/>
  <c r="V67" i="10"/>
  <c r="W67" i="10" s="1"/>
  <c r="V68" i="10"/>
  <c r="W68" i="10" s="1"/>
  <c r="V69" i="10"/>
  <c r="W69" i="10" s="1"/>
  <c r="S39" i="10"/>
  <c r="S48" i="10"/>
  <c r="R17" i="10"/>
  <c r="S17" i="10" s="1"/>
  <c r="R18" i="10"/>
  <c r="S18" i="10" s="1"/>
  <c r="R19" i="10"/>
  <c r="S19" i="10" s="1"/>
  <c r="R20" i="10"/>
  <c r="S20" i="10" s="1"/>
  <c r="R21" i="10"/>
  <c r="S21" i="10" s="1"/>
  <c r="R22" i="10"/>
  <c r="S22" i="10" s="1"/>
  <c r="R23" i="10"/>
  <c r="S23" i="10" s="1"/>
  <c r="R24" i="10"/>
  <c r="S24" i="10" s="1"/>
  <c r="R25" i="10"/>
  <c r="S25" i="10" s="1"/>
  <c r="R26" i="10"/>
  <c r="S26" i="10" s="1"/>
  <c r="R27" i="10"/>
  <c r="S27" i="10" s="1"/>
  <c r="R28" i="10"/>
  <c r="S28" i="10" s="1"/>
  <c r="R29" i="10"/>
  <c r="S29" i="10" s="1"/>
  <c r="R30" i="10"/>
  <c r="S30" i="10" s="1"/>
  <c r="R31" i="10"/>
  <c r="S31" i="10" s="1"/>
  <c r="R32" i="10"/>
  <c r="S32" i="10" s="1"/>
  <c r="R33" i="10"/>
  <c r="S33" i="10" s="1"/>
  <c r="R34" i="10"/>
  <c r="S34" i="10" s="1"/>
  <c r="R35" i="10"/>
  <c r="S35" i="10" s="1"/>
  <c r="R36" i="10"/>
  <c r="S36" i="10" s="1"/>
  <c r="R37" i="10"/>
  <c r="S37" i="10" s="1"/>
  <c r="R38" i="10"/>
  <c r="S38" i="10" s="1"/>
  <c r="R39" i="10"/>
  <c r="R40" i="10"/>
  <c r="S40" i="10" s="1"/>
  <c r="R41" i="10"/>
  <c r="S41" i="10" s="1"/>
  <c r="R42" i="10"/>
  <c r="S42" i="10" s="1"/>
  <c r="R43" i="10"/>
  <c r="S43" i="10" s="1"/>
  <c r="R44" i="10"/>
  <c r="S44" i="10" s="1"/>
  <c r="R45" i="10"/>
  <c r="S45" i="10" s="1"/>
  <c r="R46" i="10"/>
  <c r="S46" i="10" s="1"/>
  <c r="R47" i="10"/>
  <c r="S47" i="10" s="1"/>
  <c r="R48" i="10"/>
  <c r="R49" i="10"/>
  <c r="S49" i="10" s="1"/>
  <c r="R50" i="10"/>
  <c r="S50" i="10" s="1"/>
  <c r="R51" i="10"/>
  <c r="S51" i="10" s="1"/>
  <c r="R52" i="10"/>
  <c r="S52" i="10" s="1"/>
  <c r="R53" i="10"/>
  <c r="S53" i="10" s="1"/>
  <c r="R54" i="10"/>
  <c r="S54" i="10" s="1"/>
  <c r="R55" i="10"/>
  <c r="S55" i="10" s="1"/>
  <c r="R56" i="10"/>
  <c r="S56" i="10" s="1"/>
  <c r="R57" i="10"/>
  <c r="S57" i="10" s="1"/>
  <c r="R58" i="10"/>
  <c r="S58" i="10" s="1"/>
  <c r="R59" i="10"/>
  <c r="S59" i="10" s="1"/>
  <c r="R60" i="10"/>
  <c r="S60" i="10" s="1"/>
  <c r="R61" i="10"/>
  <c r="S61" i="10" s="1"/>
  <c r="R62" i="10"/>
  <c r="S62" i="10" s="1"/>
  <c r="R63" i="10"/>
  <c r="S63" i="10" s="1"/>
  <c r="R64" i="10"/>
  <c r="S64" i="10" s="1"/>
  <c r="R65" i="10"/>
  <c r="S65" i="10" s="1"/>
  <c r="R66" i="10"/>
  <c r="S66" i="10" s="1"/>
  <c r="R67" i="10"/>
  <c r="S67" i="10" s="1"/>
  <c r="R68" i="10"/>
  <c r="S68" i="10" s="1"/>
  <c r="R69" i="10"/>
  <c r="S69" i="10" s="1"/>
  <c r="N14" i="10"/>
  <c r="M14" i="10" s="1"/>
  <c r="V17" i="11"/>
  <c r="W17" i="11" s="1"/>
  <c r="V18" i="11"/>
  <c r="W18" i="11" s="1"/>
  <c r="V19" i="11"/>
  <c r="W19" i="11" s="1"/>
  <c r="V20" i="11"/>
  <c r="W20" i="11" s="1"/>
  <c r="V21" i="11"/>
  <c r="W21" i="11" s="1"/>
  <c r="V22" i="11"/>
  <c r="W22" i="11" s="1"/>
  <c r="V23" i="11"/>
  <c r="W23" i="11" s="1"/>
  <c r="V24" i="11"/>
  <c r="W24" i="11" s="1"/>
  <c r="V25" i="11"/>
  <c r="W25" i="11" s="1"/>
  <c r="V26" i="11"/>
  <c r="W26" i="11" s="1"/>
  <c r="V27" i="11"/>
  <c r="W27" i="11" s="1"/>
  <c r="V28" i="11"/>
  <c r="W28" i="11" s="1"/>
  <c r="V29" i="11"/>
  <c r="W29" i="11" s="1"/>
  <c r="V30" i="11"/>
  <c r="W30" i="11" s="1"/>
  <c r="V31" i="11"/>
  <c r="W31" i="11" s="1"/>
  <c r="V32" i="11"/>
  <c r="W32" i="11" s="1"/>
  <c r="V33" i="11"/>
  <c r="W33" i="11" s="1"/>
  <c r="V34" i="11"/>
  <c r="W34" i="11" s="1"/>
  <c r="V35" i="11"/>
  <c r="W35" i="11" s="1"/>
  <c r="V36" i="11"/>
  <c r="W36" i="11" s="1"/>
  <c r="V37" i="11"/>
  <c r="W37" i="11" s="1"/>
  <c r="V38" i="11"/>
  <c r="W38" i="11" s="1"/>
  <c r="V39" i="11"/>
  <c r="W39" i="11" s="1"/>
  <c r="V40" i="11"/>
  <c r="W40" i="11" s="1"/>
  <c r="V41" i="11"/>
  <c r="W41" i="11" s="1"/>
  <c r="V42" i="11"/>
  <c r="W42" i="11" s="1"/>
  <c r="V43" i="11"/>
  <c r="W43" i="11" s="1"/>
  <c r="V44" i="11"/>
  <c r="W44" i="11" s="1"/>
  <c r="S17" i="11"/>
  <c r="R17" i="11"/>
  <c r="R18" i="11"/>
  <c r="S18" i="11" s="1"/>
  <c r="R19" i="11"/>
  <c r="S19" i="11" s="1"/>
  <c r="R20" i="11"/>
  <c r="S20" i="11" s="1"/>
  <c r="R21" i="11"/>
  <c r="S21" i="11" s="1"/>
  <c r="R22" i="11"/>
  <c r="S22" i="11" s="1"/>
  <c r="R23" i="11"/>
  <c r="S23" i="11" s="1"/>
  <c r="R24" i="11"/>
  <c r="S24" i="11" s="1"/>
  <c r="R25" i="11"/>
  <c r="S25" i="11" s="1"/>
  <c r="R26" i="11"/>
  <c r="S26" i="11" s="1"/>
  <c r="R27" i="11"/>
  <c r="S27" i="11" s="1"/>
  <c r="R28" i="11"/>
  <c r="S28" i="11" s="1"/>
  <c r="R29" i="11"/>
  <c r="S29" i="11" s="1"/>
  <c r="R30" i="11"/>
  <c r="S30" i="11" s="1"/>
  <c r="R31" i="11"/>
  <c r="S31" i="11" s="1"/>
  <c r="R32" i="11"/>
  <c r="S32" i="11" s="1"/>
  <c r="R33" i="11"/>
  <c r="S33" i="11" s="1"/>
  <c r="R34" i="11"/>
  <c r="S34" i="11" s="1"/>
  <c r="R35" i="11"/>
  <c r="S35" i="11" s="1"/>
  <c r="R36" i="11"/>
  <c r="S36" i="11" s="1"/>
  <c r="R37" i="11"/>
  <c r="S37" i="11" s="1"/>
  <c r="R38" i="11"/>
  <c r="S38" i="11" s="1"/>
  <c r="R39" i="11"/>
  <c r="S39" i="11" s="1"/>
  <c r="R40" i="11"/>
  <c r="S40" i="11" s="1"/>
  <c r="R41" i="11"/>
  <c r="S41" i="11" s="1"/>
  <c r="R42" i="11"/>
  <c r="S42" i="11" s="1"/>
  <c r="R43" i="11"/>
  <c r="S43" i="11" s="1"/>
  <c r="R44" i="11"/>
  <c r="S44" i="11" s="1"/>
  <c r="N14" i="11"/>
  <c r="W20" i="12"/>
  <c r="W32" i="12"/>
  <c r="V17" i="12"/>
  <c r="W17" i="12" s="1"/>
  <c r="V18" i="12"/>
  <c r="W18" i="12" s="1"/>
  <c r="V19" i="12"/>
  <c r="W19" i="12" s="1"/>
  <c r="V20" i="12"/>
  <c r="V21" i="12"/>
  <c r="W21" i="12" s="1"/>
  <c r="V22" i="12"/>
  <c r="W22" i="12" s="1"/>
  <c r="V23" i="12"/>
  <c r="W23" i="12" s="1"/>
  <c r="V24" i="12"/>
  <c r="W24" i="12" s="1"/>
  <c r="V25" i="12"/>
  <c r="W25" i="12" s="1"/>
  <c r="V26" i="12"/>
  <c r="W26" i="12" s="1"/>
  <c r="V27" i="12"/>
  <c r="W27" i="12" s="1"/>
  <c r="V28" i="12"/>
  <c r="W28" i="12" s="1"/>
  <c r="V29" i="12"/>
  <c r="W29" i="12" s="1"/>
  <c r="V30" i="12"/>
  <c r="W30" i="12" s="1"/>
  <c r="V31" i="12"/>
  <c r="W31" i="12" s="1"/>
  <c r="V32" i="12"/>
  <c r="V33" i="12"/>
  <c r="W33" i="12" s="1"/>
  <c r="V34" i="12"/>
  <c r="W34" i="12" s="1"/>
  <c r="V35" i="12"/>
  <c r="W35" i="12" s="1"/>
  <c r="V36" i="12"/>
  <c r="W36" i="12" s="1"/>
  <c r="V37" i="12"/>
  <c r="W37" i="12" s="1"/>
  <c r="V38" i="12"/>
  <c r="W38" i="12" s="1"/>
  <c r="V39" i="12"/>
  <c r="W39" i="12" s="1"/>
  <c r="V40" i="12"/>
  <c r="W40" i="12" s="1"/>
  <c r="V41" i="12"/>
  <c r="W41" i="12" s="1"/>
  <c r="V42" i="12"/>
  <c r="W42" i="12" s="1"/>
  <c r="V43" i="12"/>
  <c r="W43" i="12" s="1"/>
  <c r="V44" i="12"/>
  <c r="W44" i="12" s="1"/>
  <c r="V45" i="12"/>
  <c r="W45" i="12" s="1"/>
  <c r="V46" i="12"/>
  <c r="W46" i="12" s="1"/>
  <c r="V47" i="12"/>
  <c r="W47" i="12" s="1"/>
  <c r="V48" i="12"/>
  <c r="W48" i="12" s="1"/>
  <c r="V49" i="12"/>
  <c r="W49" i="12" s="1"/>
  <c r="V50" i="12"/>
  <c r="W50" i="12" s="1"/>
  <c r="S32" i="12"/>
  <c r="R17" i="12"/>
  <c r="S17" i="12" s="1"/>
  <c r="R18" i="12"/>
  <c r="S18" i="12" s="1"/>
  <c r="R19" i="12"/>
  <c r="S19" i="12" s="1"/>
  <c r="R20" i="12"/>
  <c r="S20" i="12" s="1"/>
  <c r="R21" i="12"/>
  <c r="S21" i="12" s="1"/>
  <c r="R22" i="12"/>
  <c r="S22" i="12" s="1"/>
  <c r="R23" i="12"/>
  <c r="S23" i="12" s="1"/>
  <c r="R24" i="12"/>
  <c r="S24" i="12" s="1"/>
  <c r="R25" i="12"/>
  <c r="S25" i="12" s="1"/>
  <c r="R26" i="12"/>
  <c r="S26" i="12" s="1"/>
  <c r="R27" i="12"/>
  <c r="S27" i="12" s="1"/>
  <c r="R28" i="12"/>
  <c r="S28" i="12" s="1"/>
  <c r="R29" i="12"/>
  <c r="S29" i="12" s="1"/>
  <c r="R30" i="12"/>
  <c r="S30" i="12" s="1"/>
  <c r="R31" i="12"/>
  <c r="S31" i="12" s="1"/>
  <c r="R32" i="12"/>
  <c r="R33" i="12"/>
  <c r="S33" i="12" s="1"/>
  <c r="R34" i="12"/>
  <c r="S34" i="12" s="1"/>
  <c r="R35" i="12"/>
  <c r="S35" i="12" s="1"/>
  <c r="R36" i="12"/>
  <c r="S36" i="12" s="1"/>
  <c r="R37" i="12"/>
  <c r="S37" i="12" s="1"/>
  <c r="R38" i="12"/>
  <c r="S38" i="12" s="1"/>
  <c r="R39" i="12"/>
  <c r="S39" i="12" s="1"/>
  <c r="R40" i="12"/>
  <c r="S40" i="12" s="1"/>
  <c r="R41" i="12"/>
  <c r="S41" i="12" s="1"/>
  <c r="R42" i="12"/>
  <c r="S42" i="12" s="1"/>
  <c r="R43" i="12"/>
  <c r="S43" i="12" s="1"/>
  <c r="R44" i="12"/>
  <c r="S44" i="12" s="1"/>
  <c r="R45" i="12"/>
  <c r="S45" i="12" s="1"/>
  <c r="R46" i="12"/>
  <c r="S46" i="12" s="1"/>
  <c r="R47" i="12"/>
  <c r="S47" i="12" s="1"/>
  <c r="R48" i="12"/>
  <c r="S48" i="12" s="1"/>
  <c r="R49" i="12"/>
  <c r="S49" i="12" s="1"/>
  <c r="R50" i="12"/>
  <c r="S50" i="12" s="1"/>
  <c r="N14" i="12"/>
  <c r="M14" i="12" s="1"/>
  <c r="V17" i="13"/>
  <c r="W17" i="13" s="1"/>
  <c r="V18" i="13"/>
  <c r="W18" i="13" s="1"/>
  <c r="V19" i="13"/>
  <c r="W19" i="13" s="1"/>
  <c r="V20" i="13"/>
  <c r="W20" i="13" s="1"/>
  <c r="V21" i="13"/>
  <c r="W21" i="13" s="1"/>
  <c r="V22" i="13"/>
  <c r="W22" i="13" s="1"/>
  <c r="V23" i="13"/>
  <c r="W23" i="13" s="1"/>
  <c r="V24" i="13"/>
  <c r="W24" i="13" s="1"/>
  <c r="V25" i="13"/>
  <c r="W25" i="13" s="1"/>
  <c r="V26" i="13"/>
  <c r="W26" i="13" s="1"/>
  <c r="V27" i="13"/>
  <c r="W27" i="13" s="1"/>
  <c r="V28" i="13"/>
  <c r="W28" i="13" s="1"/>
  <c r="V29" i="13"/>
  <c r="W29" i="13" s="1"/>
  <c r="V30" i="13"/>
  <c r="W30" i="13" s="1"/>
  <c r="V31" i="13"/>
  <c r="W31" i="13" s="1"/>
  <c r="V32" i="13"/>
  <c r="W32" i="13" s="1"/>
  <c r="V33" i="13"/>
  <c r="W33" i="13" s="1"/>
  <c r="V34" i="13"/>
  <c r="W34" i="13" s="1"/>
  <c r="V35" i="13"/>
  <c r="W35" i="13" s="1"/>
  <c r="V36" i="13"/>
  <c r="W36" i="13" s="1"/>
  <c r="V37" i="13"/>
  <c r="W37" i="13" s="1"/>
  <c r="V38" i="13"/>
  <c r="W38" i="13" s="1"/>
  <c r="V39" i="13"/>
  <c r="W39" i="13" s="1"/>
  <c r="V40" i="13"/>
  <c r="W40" i="13" s="1"/>
  <c r="V41" i="13"/>
  <c r="W41" i="13" s="1"/>
  <c r="V42" i="13"/>
  <c r="W42" i="13" s="1"/>
  <c r="V43" i="13"/>
  <c r="W43" i="13" s="1"/>
  <c r="V44" i="13"/>
  <c r="W44" i="13" s="1"/>
  <c r="R17" i="13"/>
  <c r="S17" i="13" s="1"/>
  <c r="R18" i="13"/>
  <c r="S18" i="13" s="1"/>
  <c r="R19" i="13"/>
  <c r="S19" i="13" s="1"/>
  <c r="R20" i="13"/>
  <c r="S20" i="13" s="1"/>
  <c r="R21" i="13"/>
  <c r="S21" i="13" s="1"/>
  <c r="R22" i="13"/>
  <c r="S22" i="13" s="1"/>
  <c r="R23" i="13"/>
  <c r="S23" i="13" s="1"/>
  <c r="R24" i="13"/>
  <c r="S24" i="13" s="1"/>
  <c r="R25" i="13"/>
  <c r="S25" i="13" s="1"/>
  <c r="R26" i="13"/>
  <c r="S26" i="13" s="1"/>
  <c r="R27" i="13"/>
  <c r="S27" i="13" s="1"/>
  <c r="R28" i="13"/>
  <c r="S28" i="13" s="1"/>
  <c r="R29" i="13"/>
  <c r="S29" i="13" s="1"/>
  <c r="R30" i="13"/>
  <c r="S30" i="13" s="1"/>
  <c r="R31" i="13"/>
  <c r="S31" i="13" s="1"/>
  <c r="R32" i="13"/>
  <c r="S32" i="13" s="1"/>
  <c r="R33" i="13"/>
  <c r="S33" i="13" s="1"/>
  <c r="R34" i="13"/>
  <c r="S34" i="13" s="1"/>
  <c r="R35" i="13"/>
  <c r="S35" i="13" s="1"/>
  <c r="R36" i="13"/>
  <c r="S36" i="13" s="1"/>
  <c r="R37" i="13"/>
  <c r="S37" i="13" s="1"/>
  <c r="R38" i="13"/>
  <c r="S38" i="13" s="1"/>
  <c r="R39" i="13"/>
  <c r="S39" i="13" s="1"/>
  <c r="R40" i="13"/>
  <c r="S40" i="13" s="1"/>
  <c r="R41" i="13"/>
  <c r="S41" i="13" s="1"/>
  <c r="R42" i="13"/>
  <c r="S42" i="13" s="1"/>
  <c r="R43" i="13"/>
  <c r="S43" i="13" s="1"/>
  <c r="R44" i="13"/>
  <c r="S44" i="13" s="1"/>
  <c r="N14" i="13"/>
  <c r="W18" i="15"/>
  <c r="V17" i="15"/>
  <c r="W17" i="15" s="1"/>
  <c r="V18" i="15"/>
  <c r="V19" i="15"/>
  <c r="W19" i="15" s="1"/>
  <c r="V20" i="15"/>
  <c r="W20" i="15" s="1"/>
  <c r="V21" i="15"/>
  <c r="W21" i="15" s="1"/>
  <c r="V22" i="15"/>
  <c r="W22" i="15" s="1"/>
  <c r="V23" i="15"/>
  <c r="W23" i="15" s="1"/>
  <c r="V24" i="15"/>
  <c r="W24" i="15" s="1"/>
  <c r="V25" i="15"/>
  <c r="W25" i="15" s="1"/>
  <c r="R17" i="15"/>
  <c r="S17" i="15" s="1"/>
  <c r="R18" i="15"/>
  <c r="S18" i="15" s="1"/>
  <c r="R19" i="15"/>
  <c r="S19" i="15" s="1"/>
  <c r="R20" i="15"/>
  <c r="S20" i="15" s="1"/>
  <c r="R21" i="15"/>
  <c r="S21" i="15" s="1"/>
  <c r="R22" i="15"/>
  <c r="S22" i="15" s="1"/>
  <c r="R23" i="15"/>
  <c r="S23" i="15" s="1"/>
  <c r="R24" i="15"/>
  <c r="S24" i="15" s="1"/>
  <c r="R25" i="15"/>
  <c r="S25" i="15" s="1"/>
  <c r="N14" i="15"/>
  <c r="V17" i="16"/>
  <c r="W17" i="16" s="1"/>
  <c r="V18" i="16"/>
  <c r="W18" i="16" s="1"/>
  <c r="V19" i="16"/>
  <c r="W19" i="16" s="1"/>
  <c r="V20" i="16"/>
  <c r="W20" i="16" s="1"/>
  <c r="V21" i="16"/>
  <c r="W21" i="16" s="1"/>
  <c r="R17" i="16"/>
  <c r="S17" i="16" s="1"/>
  <c r="R18" i="16"/>
  <c r="S18" i="16" s="1"/>
  <c r="R19" i="16"/>
  <c r="S19" i="16" s="1"/>
  <c r="R20" i="16"/>
  <c r="S20" i="16" s="1"/>
  <c r="R21" i="16"/>
  <c r="S21" i="16" s="1"/>
  <c r="N14" i="16"/>
  <c r="M14" i="16" s="1"/>
  <c r="J8" i="16" s="1"/>
  <c r="V17" i="17"/>
  <c r="W17" i="17" s="1"/>
  <c r="V18" i="17"/>
  <c r="W18" i="17" s="1"/>
  <c r="V19" i="17"/>
  <c r="W19" i="17" s="1"/>
  <c r="V20" i="17"/>
  <c r="W20" i="17" s="1"/>
  <c r="V21" i="17"/>
  <c r="W21" i="17" s="1"/>
  <c r="V22" i="17"/>
  <c r="W22" i="17" s="1"/>
  <c r="V23" i="17"/>
  <c r="W23" i="17" s="1"/>
  <c r="V24" i="17"/>
  <c r="W24" i="17" s="1"/>
  <c r="V25" i="17"/>
  <c r="W25" i="17" s="1"/>
  <c r="V26" i="17"/>
  <c r="W26" i="17" s="1"/>
  <c r="V27" i="17"/>
  <c r="W27" i="17" s="1"/>
  <c r="V28" i="17"/>
  <c r="W28" i="17" s="1"/>
  <c r="V29" i="17"/>
  <c r="W29" i="17" s="1"/>
  <c r="V30" i="17"/>
  <c r="W30" i="17" s="1"/>
  <c r="V31" i="17"/>
  <c r="W31" i="17" s="1"/>
  <c r="V32" i="17"/>
  <c r="W32" i="17" s="1"/>
  <c r="V33" i="17"/>
  <c r="W33" i="17" s="1"/>
  <c r="V34" i="17"/>
  <c r="W34" i="17" s="1"/>
  <c r="V35" i="17"/>
  <c r="W35" i="17" s="1"/>
  <c r="V36" i="17"/>
  <c r="W36" i="17" s="1"/>
  <c r="V37" i="17"/>
  <c r="W37" i="17" s="1"/>
  <c r="V38" i="17"/>
  <c r="W38" i="17" s="1"/>
  <c r="V39" i="17"/>
  <c r="W39" i="17" s="1"/>
  <c r="V40" i="17"/>
  <c r="W40" i="17" s="1"/>
  <c r="V41" i="17"/>
  <c r="W41" i="17" s="1"/>
  <c r="V42" i="17"/>
  <c r="W42" i="17" s="1"/>
  <c r="V43" i="17"/>
  <c r="W43" i="17" s="1"/>
  <c r="V44" i="17"/>
  <c r="W44" i="17" s="1"/>
  <c r="V45" i="17"/>
  <c r="W45" i="17" s="1"/>
  <c r="V46" i="17"/>
  <c r="W46" i="17" s="1"/>
  <c r="V47" i="17"/>
  <c r="W47" i="17" s="1"/>
  <c r="V48" i="17"/>
  <c r="W48" i="17" s="1"/>
  <c r="V49" i="17"/>
  <c r="W49" i="17" s="1"/>
  <c r="V50" i="17"/>
  <c r="W50" i="17" s="1"/>
  <c r="V51" i="17"/>
  <c r="W51" i="17" s="1"/>
  <c r="V52" i="17"/>
  <c r="W52" i="17" s="1"/>
  <c r="V53" i="17"/>
  <c r="W53" i="17" s="1"/>
  <c r="V54" i="17"/>
  <c r="W54" i="17" s="1"/>
  <c r="V55" i="17"/>
  <c r="W55" i="17" s="1"/>
  <c r="V56" i="17"/>
  <c r="W56" i="17" s="1"/>
  <c r="V57" i="17"/>
  <c r="W57" i="17" s="1"/>
  <c r="V58" i="17"/>
  <c r="W58" i="17" s="1"/>
  <c r="V59" i="17"/>
  <c r="W59" i="17" s="1"/>
  <c r="V60" i="17"/>
  <c r="W60" i="17" s="1"/>
  <c r="V61" i="17"/>
  <c r="W61" i="17" s="1"/>
  <c r="V62" i="17"/>
  <c r="W62" i="17" s="1"/>
  <c r="V63" i="17"/>
  <c r="W63" i="17" s="1"/>
  <c r="V64" i="17"/>
  <c r="W64" i="17" s="1"/>
  <c r="V65" i="17"/>
  <c r="W65" i="17" s="1"/>
  <c r="V66" i="17"/>
  <c r="W66" i="17" s="1"/>
  <c r="V67" i="17"/>
  <c r="W67" i="17" s="1"/>
  <c r="V68" i="17"/>
  <c r="W68" i="17" s="1"/>
  <c r="V69" i="17"/>
  <c r="W69" i="17" s="1"/>
  <c r="V70" i="17"/>
  <c r="W70" i="17" s="1"/>
  <c r="V71" i="17"/>
  <c r="W71" i="17" s="1"/>
  <c r="V72" i="17"/>
  <c r="W72" i="17" s="1"/>
  <c r="S44" i="17"/>
  <c r="R17" i="17"/>
  <c r="S17" i="17" s="1"/>
  <c r="R18" i="17"/>
  <c r="S18" i="17" s="1"/>
  <c r="R19" i="17"/>
  <c r="S19" i="17" s="1"/>
  <c r="R20" i="17"/>
  <c r="S20" i="17" s="1"/>
  <c r="R21" i="17"/>
  <c r="S21" i="17" s="1"/>
  <c r="R22" i="17"/>
  <c r="S22" i="17" s="1"/>
  <c r="R23" i="17"/>
  <c r="S23" i="17" s="1"/>
  <c r="R24" i="17"/>
  <c r="S24" i="17" s="1"/>
  <c r="R25" i="17"/>
  <c r="S25" i="17" s="1"/>
  <c r="R26" i="17"/>
  <c r="S26" i="17" s="1"/>
  <c r="R27" i="17"/>
  <c r="S27" i="17" s="1"/>
  <c r="R28" i="17"/>
  <c r="S28" i="17" s="1"/>
  <c r="R29" i="17"/>
  <c r="S29" i="17" s="1"/>
  <c r="R30" i="17"/>
  <c r="S30" i="17" s="1"/>
  <c r="R31" i="17"/>
  <c r="S31" i="17" s="1"/>
  <c r="R32" i="17"/>
  <c r="S32" i="17" s="1"/>
  <c r="R33" i="17"/>
  <c r="S33" i="17" s="1"/>
  <c r="R34" i="17"/>
  <c r="S34" i="17" s="1"/>
  <c r="R35" i="17"/>
  <c r="S35" i="17" s="1"/>
  <c r="R36" i="17"/>
  <c r="S36" i="17" s="1"/>
  <c r="R37" i="17"/>
  <c r="S37" i="17" s="1"/>
  <c r="R38" i="17"/>
  <c r="S38" i="17" s="1"/>
  <c r="R39" i="17"/>
  <c r="S39" i="17" s="1"/>
  <c r="R40" i="17"/>
  <c r="S40" i="17" s="1"/>
  <c r="R41" i="17"/>
  <c r="S41" i="17" s="1"/>
  <c r="R42" i="17"/>
  <c r="S42" i="17" s="1"/>
  <c r="R43" i="17"/>
  <c r="S43" i="17" s="1"/>
  <c r="R44" i="17"/>
  <c r="R45" i="17"/>
  <c r="S45" i="17" s="1"/>
  <c r="R46" i="17"/>
  <c r="S46" i="17" s="1"/>
  <c r="R47" i="17"/>
  <c r="S47" i="17" s="1"/>
  <c r="R48" i="17"/>
  <c r="S48" i="17" s="1"/>
  <c r="R49" i="17"/>
  <c r="S49" i="17" s="1"/>
  <c r="R50" i="17"/>
  <c r="S50" i="17" s="1"/>
  <c r="R51" i="17"/>
  <c r="S51" i="17" s="1"/>
  <c r="R52" i="17"/>
  <c r="S52" i="17" s="1"/>
  <c r="R53" i="17"/>
  <c r="S53" i="17" s="1"/>
  <c r="R54" i="17"/>
  <c r="S54" i="17" s="1"/>
  <c r="R55" i="17"/>
  <c r="S55" i="17" s="1"/>
  <c r="R56" i="17"/>
  <c r="S56" i="17" s="1"/>
  <c r="R57" i="17"/>
  <c r="S57" i="17" s="1"/>
  <c r="R58" i="17"/>
  <c r="S58" i="17" s="1"/>
  <c r="R59" i="17"/>
  <c r="S59" i="17" s="1"/>
  <c r="R60" i="17"/>
  <c r="S60" i="17" s="1"/>
  <c r="R61" i="17"/>
  <c r="S61" i="17" s="1"/>
  <c r="R62" i="17"/>
  <c r="S62" i="17" s="1"/>
  <c r="R63" i="17"/>
  <c r="S63" i="17" s="1"/>
  <c r="R64" i="17"/>
  <c r="S64" i="17" s="1"/>
  <c r="R65" i="17"/>
  <c r="S65" i="17" s="1"/>
  <c r="R66" i="17"/>
  <c r="S66" i="17" s="1"/>
  <c r="R67" i="17"/>
  <c r="S67" i="17" s="1"/>
  <c r="R68" i="17"/>
  <c r="S68" i="17" s="1"/>
  <c r="R69" i="17"/>
  <c r="S69" i="17" s="1"/>
  <c r="R70" i="17"/>
  <c r="S70" i="17" s="1"/>
  <c r="R71" i="17"/>
  <c r="S71" i="17" s="1"/>
  <c r="R72" i="17"/>
  <c r="S72" i="17" s="1"/>
  <c r="N14" i="17"/>
  <c r="M14" i="17" s="1"/>
  <c r="W33" i="18"/>
  <c r="V17" i="18"/>
  <c r="W17" i="18" s="1"/>
  <c r="V18" i="18"/>
  <c r="W18" i="18" s="1"/>
  <c r="V19" i="18"/>
  <c r="W19" i="18" s="1"/>
  <c r="V20" i="18"/>
  <c r="W20" i="18" s="1"/>
  <c r="V21" i="18"/>
  <c r="W21" i="18" s="1"/>
  <c r="V22" i="18"/>
  <c r="W22" i="18" s="1"/>
  <c r="V23" i="18"/>
  <c r="W23" i="18" s="1"/>
  <c r="V24" i="18"/>
  <c r="W24" i="18" s="1"/>
  <c r="V25" i="18"/>
  <c r="W25" i="18" s="1"/>
  <c r="V26" i="18"/>
  <c r="W26" i="18" s="1"/>
  <c r="V27" i="18"/>
  <c r="W27" i="18" s="1"/>
  <c r="V28" i="18"/>
  <c r="W28" i="18" s="1"/>
  <c r="V29" i="18"/>
  <c r="W29" i="18" s="1"/>
  <c r="V30" i="18"/>
  <c r="W30" i="18" s="1"/>
  <c r="V31" i="18"/>
  <c r="W31" i="18" s="1"/>
  <c r="V32" i="18"/>
  <c r="W32" i="18" s="1"/>
  <c r="V33" i="18"/>
  <c r="V34" i="18"/>
  <c r="W34" i="18" s="1"/>
  <c r="V35" i="18"/>
  <c r="W35" i="18" s="1"/>
  <c r="V36" i="18"/>
  <c r="W36" i="18" s="1"/>
  <c r="V37" i="18"/>
  <c r="W37" i="18" s="1"/>
  <c r="V38" i="18"/>
  <c r="W38" i="18" s="1"/>
  <c r="V39" i="18"/>
  <c r="W39" i="18" s="1"/>
  <c r="V40" i="18"/>
  <c r="W40" i="18" s="1"/>
  <c r="V41" i="18"/>
  <c r="W41" i="18" s="1"/>
  <c r="R17" i="18"/>
  <c r="S17" i="18" s="1"/>
  <c r="R18" i="18"/>
  <c r="S18" i="18" s="1"/>
  <c r="R19" i="18"/>
  <c r="S19" i="18" s="1"/>
  <c r="R20" i="18"/>
  <c r="S20" i="18" s="1"/>
  <c r="R21" i="18"/>
  <c r="S21" i="18" s="1"/>
  <c r="R22" i="18"/>
  <c r="S22" i="18" s="1"/>
  <c r="R23" i="18"/>
  <c r="S23" i="18" s="1"/>
  <c r="R24" i="18"/>
  <c r="S24" i="18" s="1"/>
  <c r="R25" i="18"/>
  <c r="S25" i="18" s="1"/>
  <c r="R26" i="18"/>
  <c r="S26" i="18" s="1"/>
  <c r="R27" i="18"/>
  <c r="S27" i="18" s="1"/>
  <c r="R28" i="18"/>
  <c r="S28" i="18" s="1"/>
  <c r="R29" i="18"/>
  <c r="S29" i="18" s="1"/>
  <c r="R30" i="18"/>
  <c r="S30" i="18" s="1"/>
  <c r="R31" i="18"/>
  <c r="S31" i="18" s="1"/>
  <c r="R32" i="18"/>
  <c r="S32" i="18" s="1"/>
  <c r="R33" i="18"/>
  <c r="S33" i="18" s="1"/>
  <c r="R34" i="18"/>
  <c r="S34" i="18" s="1"/>
  <c r="R35" i="18"/>
  <c r="S35" i="18" s="1"/>
  <c r="R36" i="18"/>
  <c r="S36" i="18" s="1"/>
  <c r="R37" i="18"/>
  <c r="S37" i="18" s="1"/>
  <c r="R38" i="18"/>
  <c r="S38" i="18" s="1"/>
  <c r="R39" i="18"/>
  <c r="S39" i="18" s="1"/>
  <c r="R40" i="18"/>
  <c r="S40" i="18" s="1"/>
  <c r="R41" i="18"/>
  <c r="S41" i="18" s="1"/>
  <c r="N14" i="18"/>
  <c r="M14" i="18" s="1"/>
  <c r="J8" i="18" s="1"/>
  <c r="K8" i="18" s="1"/>
  <c r="V17" i="19"/>
  <c r="W17" i="19" s="1"/>
  <c r="V18" i="19"/>
  <c r="W18" i="19" s="1"/>
  <c r="V19" i="19"/>
  <c r="W19" i="19" s="1"/>
  <c r="V20" i="19"/>
  <c r="W20" i="19" s="1"/>
  <c r="V21" i="19"/>
  <c r="W21" i="19" s="1"/>
  <c r="V22" i="19"/>
  <c r="W22" i="19" s="1"/>
  <c r="V23" i="19"/>
  <c r="W23" i="19" s="1"/>
  <c r="V24" i="19"/>
  <c r="W24" i="19" s="1"/>
  <c r="V25" i="19"/>
  <c r="W25" i="19" s="1"/>
  <c r="V26" i="19"/>
  <c r="W26" i="19" s="1"/>
  <c r="V27" i="19"/>
  <c r="W27" i="19" s="1"/>
  <c r="V28" i="19"/>
  <c r="W28" i="19" s="1"/>
  <c r="V29" i="19"/>
  <c r="W29" i="19" s="1"/>
  <c r="V30" i="19"/>
  <c r="W30" i="19" s="1"/>
  <c r="V31" i="19"/>
  <c r="W31" i="19" s="1"/>
  <c r="V32" i="19"/>
  <c r="W32" i="19" s="1"/>
  <c r="V33" i="19"/>
  <c r="W33" i="19" s="1"/>
  <c r="V34" i="19"/>
  <c r="W34" i="19" s="1"/>
  <c r="V35" i="19"/>
  <c r="W35" i="19" s="1"/>
  <c r="V36" i="19"/>
  <c r="W36" i="19" s="1"/>
  <c r="V37" i="19"/>
  <c r="W37" i="19" s="1"/>
  <c r="V38" i="19"/>
  <c r="W38" i="19" s="1"/>
  <c r="V39" i="19"/>
  <c r="W39" i="19" s="1"/>
  <c r="V40" i="19"/>
  <c r="W40" i="19" s="1"/>
  <c r="V41" i="19"/>
  <c r="W41" i="19" s="1"/>
  <c r="S41" i="19"/>
  <c r="R17" i="19"/>
  <c r="S17" i="19" s="1"/>
  <c r="R18" i="19"/>
  <c r="S18" i="19" s="1"/>
  <c r="R19" i="19"/>
  <c r="S19" i="19" s="1"/>
  <c r="R20" i="19"/>
  <c r="S20" i="19" s="1"/>
  <c r="R21" i="19"/>
  <c r="S21" i="19" s="1"/>
  <c r="R22" i="19"/>
  <c r="S22" i="19" s="1"/>
  <c r="R23" i="19"/>
  <c r="S23" i="19" s="1"/>
  <c r="R24" i="19"/>
  <c r="S24" i="19" s="1"/>
  <c r="R25" i="19"/>
  <c r="S25" i="19" s="1"/>
  <c r="R26" i="19"/>
  <c r="S26" i="19" s="1"/>
  <c r="R27" i="19"/>
  <c r="S27" i="19" s="1"/>
  <c r="R28" i="19"/>
  <c r="S28" i="19" s="1"/>
  <c r="R29" i="19"/>
  <c r="S29" i="19" s="1"/>
  <c r="R30" i="19"/>
  <c r="S30" i="19" s="1"/>
  <c r="R31" i="19"/>
  <c r="S31" i="19" s="1"/>
  <c r="R32" i="19"/>
  <c r="S32" i="19" s="1"/>
  <c r="R33" i="19"/>
  <c r="S33" i="19" s="1"/>
  <c r="R34" i="19"/>
  <c r="S34" i="19" s="1"/>
  <c r="R35" i="19"/>
  <c r="S35" i="19" s="1"/>
  <c r="R36" i="19"/>
  <c r="S36" i="19" s="1"/>
  <c r="R37" i="19"/>
  <c r="S37" i="19" s="1"/>
  <c r="R38" i="19"/>
  <c r="S38" i="19" s="1"/>
  <c r="R39" i="19"/>
  <c r="S39" i="19" s="1"/>
  <c r="R40" i="19"/>
  <c r="S40" i="19" s="1"/>
  <c r="R41" i="19"/>
  <c r="N14" i="19"/>
  <c r="V17" i="20"/>
  <c r="W17" i="20" s="1"/>
  <c r="V18" i="20"/>
  <c r="W18" i="20" s="1"/>
  <c r="V19" i="20"/>
  <c r="W19" i="20" s="1"/>
  <c r="V20" i="20"/>
  <c r="W20" i="20" s="1"/>
  <c r="V21" i="20"/>
  <c r="W21" i="20" s="1"/>
  <c r="V22" i="20"/>
  <c r="W22" i="20" s="1"/>
  <c r="V23" i="20"/>
  <c r="W23" i="20" s="1"/>
  <c r="V24" i="20"/>
  <c r="W24" i="20" s="1"/>
  <c r="V25" i="20"/>
  <c r="W25" i="20" s="1"/>
  <c r="V26" i="20"/>
  <c r="W26" i="20" s="1"/>
  <c r="V27" i="20"/>
  <c r="W27" i="20" s="1"/>
  <c r="V28" i="20"/>
  <c r="W28" i="20" s="1"/>
  <c r="V29" i="20"/>
  <c r="W29" i="20" s="1"/>
  <c r="V30" i="20"/>
  <c r="W30" i="20" s="1"/>
  <c r="V31" i="20"/>
  <c r="W31" i="20" s="1"/>
  <c r="V32" i="20"/>
  <c r="W32" i="20" s="1"/>
  <c r="V33" i="20"/>
  <c r="W33" i="20" s="1"/>
  <c r="V34" i="20"/>
  <c r="W34" i="20" s="1"/>
  <c r="V35" i="20"/>
  <c r="W35" i="20" s="1"/>
  <c r="V36" i="20"/>
  <c r="W36" i="20" s="1"/>
  <c r="V37" i="20"/>
  <c r="W37" i="20" s="1"/>
  <c r="V38" i="20"/>
  <c r="W38" i="20" s="1"/>
  <c r="V39" i="20"/>
  <c r="W39" i="20" s="1"/>
  <c r="V40" i="20"/>
  <c r="W40" i="20" s="1"/>
  <c r="V41" i="20"/>
  <c r="W41" i="20" s="1"/>
  <c r="V42" i="20"/>
  <c r="W42" i="20" s="1"/>
  <c r="V43" i="20"/>
  <c r="W43" i="20" s="1"/>
  <c r="V44" i="20"/>
  <c r="W44" i="20" s="1"/>
  <c r="R17" i="20"/>
  <c r="S17" i="20" s="1"/>
  <c r="R18" i="20"/>
  <c r="S18" i="20" s="1"/>
  <c r="R19" i="20"/>
  <c r="S19" i="20" s="1"/>
  <c r="R20" i="20"/>
  <c r="S20" i="20" s="1"/>
  <c r="R21" i="20"/>
  <c r="S21" i="20" s="1"/>
  <c r="R22" i="20"/>
  <c r="S22" i="20" s="1"/>
  <c r="R23" i="20"/>
  <c r="S23" i="20" s="1"/>
  <c r="R24" i="20"/>
  <c r="S24" i="20" s="1"/>
  <c r="R25" i="20"/>
  <c r="S25" i="20" s="1"/>
  <c r="R26" i="20"/>
  <c r="S26" i="20" s="1"/>
  <c r="R27" i="20"/>
  <c r="S27" i="20" s="1"/>
  <c r="R28" i="20"/>
  <c r="S28" i="20" s="1"/>
  <c r="R29" i="20"/>
  <c r="S29" i="20" s="1"/>
  <c r="R30" i="20"/>
  <c r="S30" i="20" s="1"/>
  <c r="R31" i="20"/>
  <c r="S31" i="20" s="1"/>
  <c r="R32" i="20"/>
  <c r="S32" i="20" s="1"/>
  <c r="R33" i="20"/>
  <c r="S33" i="20" s="1"/>
  <c r="R34" i="20"/>
  <c r="S34" i="20" s="1"/>
  <c r="R35" i="20"/>
  <c r="S35" i="20" s="1"/>
  <c r="R36" i="20"/>
  <c r="S36" i="20" s="1"/>
  <c r="R37" i="20"/>
  <c r="S37" i="20" s="1"/>
  <c r="R38" i="20"/>
  <c r="S38" i="20" s="1"/>
  <c r="R39" i="20"/>
  <c r="S39" i="20" s="1"/>
  <c r="R40" i="20"/>
  <c r="S40" i="20" s="1"/>
  <c r="R41" i="20"/>
  <c r="S41" i="20" s="1"/>
  <c r="R42" i="20"/>
  <c r="S42" i="20" s="1"/>
  <c r="R43" i="20"/>
  <c r="S43" i="20" s="1"/>
  <c r="R44" i="20"/>
  <c r="S44" i="20" s="1"/>
  <c r="N14" i="20"/>
  <c r="M14" i="20" s="1"/>
  <c r="J8" i="20" s="1"/>
  <c r="K8" i="20" s="1"/>
  <c r="W17" i="24"/>
  <c r="W41" i="24"/>
  <c r="V17" i="24"/>
  <c r="V18" i="24"/>
  <c r="W18" i="24" s="1"/>
  <c r="V19" i="24"/>
  <c r="W19" i="24" s="1"/>
  <c r="V20" i="24"/>
  <c r="W20" i="24" s="1"/>
  <c r="V21" i="24"/>
  <c r="W21" i="24" s="1"/>
  <c r="V22" i="24"/>
  <c r="W22" i="24" s="1"/>
  <c r="V23" i="24"/>
  <c r="W23" i="24" s="1"/>
  <c r="V24" i="24"/>
  <c r="W24" i="24" s="1"/>
  <c r="V25" i="24"/>
  <c r="W25" i="24" s="1"/>
  <c r="V26" i="24"/>
  <c r="W26" i="24" s="1"/>
  <c r="V27" i="24"/>
  <c r="W27" i="24" s="1"/>
  <c r="V28" i="24"/>
  <c r="W28" i="24" s="1"/>
  <c r="V29" i="24"/>
  <c r="W29" i="24" s="1"/>
  <c r="V30" i="24"/>
  <c r="W30" i="24" s="1"/>
  <c r="V31" i="24"/>
  <c r="W31" i="24" s="1"/>
  <c r="V32" i="24"/>
  <c r="W32" i="24" s="1"/>
  <c r="V33" i="24"/>
  <c r="W33" i="24" s="1"/>
  <c r="V34" i="24"/>
  <c r="W34" i="24" s="1"/>
  <c r="V35" i="24"/>
  <c r="W35" i="24" s="1"/>
  <c r="V36" i="24"/>
  <c r="W36" i="24" s="1"/>
  <c r="V37" i="24"/>
  <c r="W37" i="24" s="1"/>
  <c r="V38" i="24"/>
  <c r="W38" i="24" s="1"/>
  <c r="V39" i="24"/>
  <c r="W39" i="24" s="1"/>
  <c r="V40" i="24"/>
  <c r="W40" i="24" s="1"/>
  <c r="V41" i="24"/>
  <c r="V42" i="24"/>
  <c r="W42" i="24" s="1"/>
  <c r="V43" i="24"/>
  <c r="W43" i="24" s="1"/>
  <c r="V44" i="24"/>
  <c r="W44" i="24" s="1"/>
  <c r="V45" i="24"/>
  <c r="W45" i="24" s="1"/>
  <c r="V46" i="24"/>
  <c r="W46" i="24" s="1"/>
  <c r="V47" i="24"/>
  <c r="W47" i="24" s="1"/>
  <c r="V48" i="24"/>
  <c r="W48" i="24" s="1"/>
  <c r="V49" i="24"/>
  <c r="W49" i="24" s="1"/>
  <c r="V50" i="24"/>
  <c r="W50" i="24" s="1"/>
  <c r="V51" i="24"/>
  <c r="W51" i="24" s="1"/>
  <c r="V52" i="24"/>
  <c r="W52" i="24" s="1"/>
  <c r="V53" i="24"/>
  <c r="W53" i="24" s="1"/>
  <c r="V54" i="24"/>
  <c r="W54" i="24" s="1"/>
  <c r="V55" i="24"/>
  <c r="W55" i="24" s="1"/>
  <c r="V56" i="24"/>
  <c r="W56" i="24" s="1"/>
  <c r="V57" i="24"/>
  <c r="W57" i="24" s="1"/>
  <c r="V58" i="24"/>
  <c r="W58" i="24" s="1"/>
  <c r="V59" i="24"/>
  <c r="W59" i="24" s="1"/>
  <c r="V60" i="24"/>
  <c r="W60" i="24" s="1"/>
  <c r="S58" i="24"/>
  <c r="R17" i="24"/>
  <c r="S17" i="24" s="1"/>
  <c r="R18" i="24"/>
  <c r="S18" i="24" s="1"/>
  <c r="R19" i="24"/>
  <c r="S19" i="24" s="1"/>
  <c r="R20" i="24"/>
  <c r="S20" i="24" s="1"/>
  <c r="R21" i="24"/>
  <c r="S21" i="24" s="1"/>
  <c r="R22" i="24"/>
  <c r="S22" i="24" s="1"/>
  <c r="R23" i="24"/>
  <c r="S23" i="24" s="1"/>
  <c r="R24" i="24"/>
  <c r="S24" i="24" s="1"/>
  <c r="R25" i="24"/>
  <c r="S25" i="24" s="1"/>
  <c r="R26" i="24"/>
  <c r="S26" i="24" s="1"/>
  <c r="R27" i="24"/>
  <c r="S27" i="24" s="1"/>
  <c r="R28" i="24"/>
  <c r="S28" i="24" s="1"/>
  <c r="R29" i="24"/>
  <c r="S29" i="24" s="1"/>
  <c r="R30" i="24"/>
  <c r="S30" i="24" s="1"/>
  <c r="R31" i="24"/>
  <c r="S31" i="24" s="1"/>
  <c r="R32" i="24"/>
  <c r="S32" i="24" s="1"/>
  <c r="R33" i="24"/>
  <c r="S33" i="24" s="1"/>
  <c r="R34" i="24"/>
  <c r="S34" i="24" s="1"/>
  <c r="R35" i="24"/>
  <c r="S35" i="24" s="1"/>
  <c r="R36" i="24"/>
  <c r="S36" i="24" s="1"/>
  <c r="R37" i="24"/>
  <c r="S37" i="24" s="1"/>
  <c r="R38" i="24"/>
  <c r="S38" i="24" s="1"/>
  <c r="R39" i="24"/>
  <c r="S39" i="24" s="1"/>
  <c r="R40" i="24"/>
  <c r="S40" i="24" s="1"/>
  <c r="R41" i="24"/>
  <c r="S41" i="24" s="1"/>
  <c r="R42" i="24"/>
  <c r="S42" i="24" s="1"/>
  <c r="R43" i="24"/>
  <c r="S43" i="24" s="1"/>
  <c r="R44" i="24"/>
  <c r="S44" i="24" s="1"/>
  <c r="R45" i="24"/>
  <c r="S45" i="24" s="1"/>
  <c r="R46" i="24"/>
  <c r="S46" i="24" s="1"/>
  <c r="R47" i="24"/>
  <c r="S47" i="24" s="1"/>
  <c r="R48" i="24"/>
  <c r="S48" i="24" s="1"/>
  <c r="R49" i="24"/>
  <c r="S49" i="24" s="1"/>
  <c r="R50" i="24"/>
  <c r="S50" i="24" s="1"/>
  <c r="R51" i="24"/>
  <c r="S51" i="24" s="1"/>
  <c r="R52" i="24"/>
  <c r="S52" i="24" s="1"/>
  <c r="R53" i="24"/>
  <c r="S53" i="24" s="1"/>
  <c r="R54" i="24"/>
  <c r="S54" i="24" s="1"/>
  <c r="R55" i="24"/>
  <c r="S55" i="24" s="1"/>
  <c r="R56" i="24"/>
  <c r="S56" i="24" s="1"/>
  <c r="R57" i="24"/>
  <c r="S57" i="24" s="1"/>
  <c r="R58" i="24"/>
  <c r="R59" i="24"/>
  <c r="S59" i="24" s="1"/>
  <c r="R60" i="24"/>
  <c r="S60" i="24" s="1"/>
  <c r="N14" i="24"/>
  <c r="M14" i="24" s="1"/>
  <c r="V17" i="23"/>
  <c r="W17" i="23" s="1"/>
  <c r="V18" i="23"/>
  <c r="W18" i="23" s="1"/>
  <c r="V19" i="23"/>
  <c r="W19" i="23" s="1"/>
  <c r="V20" i="23"/>
  <c r="W20" i="23" s="1"/>
  <c r="V21" i="23"/>
  <c r="W21" i="23" s="1"/>
  <c r="V22" i="23"/>
  <c r="W22" i="23" s="1"/>
  <c r="V23" i="23"/>
  <c r="W23" i="23" s="1"/>
  <c r="V24" i="23"/>
  <c r="W24" i="23" s="1"/>
  <c r="V25" i="23"/>
  <c r="W25" i="23" s="1"/>
  <c r="V26" i="23"/>
  <c r="W26" i="23" s="1"/>
  <c r="V27" i="23"/>
  <c r="W27" i="23" s="1"/>
  <c r="V28" i="23"/>
  <c r="W28" i="23" s="1"/>
  <c r="V29" i="23"/>
  <c r="W29" i="23" s="1"/>
  <c r="V30" i="23"/>
  <c r="W30" i="23" s="1"/>
  <c r="V31" i="23"/>
  <c r="W31" i="23" s="1"/>
  <c r="V32" i="23"/>
  <c r="W32" i="23" s="1"/>
  <c r="V33" i="23"/>
  <c r="W33" i="23" s="1"/>
  <c r="V34" i="23"/>
  <c r="W34" i="23" s="1"/>
  <c r="V35" i="23"/>
  <c r="W35" i="23" s="1"/>
  <c r="V36" i="23"/>
  <c r="W36" i="23" s="1"/>
  <c r="V37" i="23"/>
  <c r="W37" i="23" s="1"/>
  <c r="V38" i="23"/>
  <c r="W38" i="23" s="1"/>
  <c r="V39" i="23"/>
  <c r="W39" i="23" s="1"/>
  <c r="V40" i="23"/>
  <c r="W40" i="23" s="1"/>
  <c r="R17" i="23"/>
  <c r="S17" i="23" s="1"/>
  <c r="R18" i="23"/>
  <c r="S18" i="23" s="1"/>
  <c r="R19" i="23"/>
  <c r="S19" i="23" s="1"/>
  <c r="R20" i="23"/>
  <c r="S20" i="23" s="1"/>
  <c r="R21" i="23"/>
  <c r="S21" i="23" s="1"/>
  <c r="R22" i="23"/>
  <c r="S22" i="23" s="1"/>
  <c r="R23" i="23"/>
  <c r="S23" i="23" s="1"/>
  <c r="R24" i="23"/>
  <c r="S24" i="23" s="1"/>
  <c r="R25" i="23"/>
  <c r="S25" i="23" s="1"/>
  <c r="R26" i="23"/>
  <c r="S26" i="23" s="1"/>
  <c r="R27" i="23"/>
  <c r="S27" i="23" s="1"/>
  <c r="R28" i="23"/>
  <c r="S28" i="23" s="1"/>
  <c r="R29" i="23"/>
  <c r="S29" i="23" s="1"/>
  <c r="R30" i="23"/>
  <c r="S30" i="23" s="1"/>
  <c r="R31" i="23"/>
  <c r="S31" i="23" s="1"/>
  <c r="R32" i="23"/>
  <c r="S32" i="23" s="1"/>
  <c r="R33" i="23"/>
  <c r="S33" i="23" s="1"/>
  <c r="R34" i="23"/>
  <c r="S34" i="23" s="1"/>
  <c r="R35" i="23"/>
  <c r="S35" i="23" s="1"/>
  <c r="R36" i="23"/>
  <c r="S36" i="23" s="1"/>
  <c r="R37" i="23"/>
  <c r="S37" i="23" s="1"/>
  <c r="R38" i="23"/>
  <c r="S38" i="23" s="1"/>
  <c r="R39" i="23"/>
  <c r="S39" i="23" s="1"/>
  <c r="R40" i="23"/>
  <c r="S40" i="23" s="1"/>
  <c r="N14" i="23"/>
  <c r="W24" i="22"/>
  <c r="W32" i="22"/>
  <c r="V17" i="22"/>
  <c r="W17" i="22" s="1"/>
  <c r="V18" i="22"/>
  <c r="W18" i="22" s="1"/>
  <c r="V19" i="22"/>
  <c r="W19" i="22" s="1"/>
  <c r="V20" i="22"/>
  <c r="W20" i="22" s="1"/>
  <c r="V21" i="22"/>
  <c r="W21" i="22" s="1"/>
  <c r="V22" i="22"/>
  <c r="W22" i="22" s="1"/>
  <c r="V23" i="22"/>
  <c r="W23" i="22" s="1"/>
  <c r="V24" i="22"/>
  <c r="V25" i="22"/>
  <c r="W25" i="22" s="1"/>
  <c r="V26" i="22"/>
  <c r="W26" i="22" s="1"/>
  <c r="V27" i="22"/>
  <c r="W27" i="22" s="1"/>
  <c r="V28" i="22"/>
  <c r="W28" i="22" s="1"/>
  <c r="V29" i="22"/>
  <c r="W29" i="22" s="1"/>
  <c r="V30" i="22"/>
  <c r="W30" i="22" s="1"/>
  <c r="V31" i="22"/>
  <c r="W31" i="22" s="1"/>
  <c r="V32" i="22"/>
  <c r="V33" i="22"/>
  <c r="W33" i="22" s="1"/>
  <c r="V34" i="22"/>
  <c r="W34" i="22" s="1"/>
  <c r="V35" i="22"/>
  <c r="W35" i="22" s="1"/>
  <c r="V36" i="22"/>
  <c r="W36" i="22" s="1"/>
  <c r="V37" i="22"/>
  <c r="W37" i="22" s="1"/>
  <c r="V38" i="22"/>
  <c r="W38" i="22" s="1"/>
  <c r="V39" i="22"/>
  <c r="W39" i="22" s="1"/>
  <c r="V40" i="22"/>
  <c r="W40" i="22" s="1"/>
  <c r="V41" i="22"/>
  <c r="W41" i="22" s="1"/>
  <c r="S26" i="22"/>
  <c r="R17" i="22"/>
  <c r="S17" i="22" s="1"/>
  <c r="R18" i="22"/>
  <c r="S18" i="22" s="1"/>
  <c r="R19" i="22"/>
  <c r="S19" i="22" s="1"/>
  <c r="R20" i="22"/>
  <c r="S20" i="22" s="1"/>
  <c r="R21" i="22"/>
  <c r="S21" i="22" s="1"/>
  <c r="R22" i="22"/>
  <c r="S22" i="22" s="1"/>
  <c r="R23" i="22"/>
  <c r="S23" i="22" s="1"/>
  <c r="R24" i="22"/>
  <c r="S24" i="22" s="1"/>
  <c r="R25" i="22"/>
  <c r="S25" i="22" s="1"/>
  <c r="R26" i="22"/>
  <c r="R27" i="22"/>
  <c r="S27" i="22" s="1"/>
  <c r="R28" i="22"/>
  <c r="S28" i="22" s="1"/>
  <c r="R29" i="22"/>
  <c r="S29" i="22" s="1"/>
  <c r="R30" i="22"/>
  <c r="S30" i="22" s="1"/>
  <c r="R31" i="22"/>
  <c r="S31" i="22" s="1"/>
  <c r="R32" i="22"/>
  <c r="S32" i="22" s="1"/>
  <c r="R33" i="22"/>
  <c r="S33" i="22" s="1"/>
  <c r="R34" i="22"/>
  <c r="S34" i="22" s="1"/>
  <c r="R35" i="22"/>
  <c r="S35" i="22" s="1"/>
  <c r="R36" i="22"/>
  <c r="S36" i="22" s="1"/>
  <c r="R37" i="22"/>
  <c r="S37" i="22" s="1"/>
  <c r="R38" i="22"/>
  <c r="S38" i="22" s="1"/>
  <c r="R39" i="22"/>
  <c r="S39" i="22" s="1"/>
  <c r="R40" i="22"/>
  <c r="S40" i="22" s="1"/>
  <c r="R41" i="22"/>
  <c r="S41" i="22" s="1"/>
  <c r="N14" i="22"/>
  <c r="V17" i="21"/>
  <c r="W17" i="21" s="1"/>
  <c r="V18" i="21"/>
  <c r="W18" i="21" s="1"/>
  <c r="V19" i="21"/>
  <c r="W19" i="21" s="1"/>
  <c r="V20" i="21"/>
  <c r="W20" i="21" s="1"/>
  <c r="V21" i="21"/>
  <c r="W21" i="21" s="1"/>
  <c r="S18" i="21"/>
  <c r="R17" i="21"/>
  <c r="S17" i="21" s="1"/>
  <c r="R18" i="21"/>
  <c r="R19" i="21"/>
  <c r="S19" i="21" s="1"/>
  <c r="R20" i="21"/>
  <c r="S20" i="21" s="1"/>
  <c r="R21" i="21"/>
  <c r="S21" i="21" s="1"/>
  <c r="N14" i="21"/>
  <c r="M14" i="21" s="1"/>
  <c r="W30" i="28"/>
  <c r="V17" i="28"/>
  <c r="W17" i="28" s="1"/>
  <c r="V18" i="28"/>
  <c r="W18" i="28" s="1"/>
  <c r="V19" i="28"/>
  <c r="W19" i="28" s="1"/>
  <c r="V20" i="28"/>
  <c r="W20" i="28" s="1"/>
  <c r="V21" i="28"/>
  <c r="W21" i="28" s="1"/>
  <c r="V22" i="28"/>
  <c r="W22" i="28" s="1"/>
  <c r="V23" i="28"/>
  <c r="W23" i="28" s="1"/>
  <c r="V24" i="28"/>
  <c r="W24" i="28" s="1"/>
  <c r="V25" i="28"/>
  <c r="W25" i="28" s="1"/>
  <c r="V26" i="28"/>
  <c r="W26" i="28" s="1"/>
  <c r="V27" i="28"/>
  <c r="W27" i="28" s="1"/>
  <c r="V28" i="28"/>
  <c r="W28" i="28" s="1"/>
  <c r="V29" i="28"/>
  <c r="W29" i="28" s="1"/>
  <c r="V30" i="28"/>
  <c r="R17" i="28"/>
  <c r="S17" i="28" s="1"/>
  <c r="R18" i="28"/>
  <c r="S18" i="28" s="1"/>
  <c r="R19" i="28"/>
  <c r="S19" i="28" s="1"/>
  <c r="R20" i="28"/>
  <c r="S20" i="28" s="1"/>
  <c r="R21" i="28"/>
  <c r="S21" i="28" s="1"/>
  <c r="R22" i="28"/>
  <c r="S22" i="28" s="1"/>
  <c r="R23" i="28"/>
  <c r="S23" i="28" s="1"/>
  <c r="R24" i="28"/>
  <c r="S24" i="28" s="1"/>
  <c r="R25" i="28"/>
  <c r="S25" i="28" s="1"/>
  <c r="R26" i="28"/>
  <c r="S26" i="28" s="1"/>
  <c r="R27" i="28"/>
  <c r="S27" i="28" s="1"/>
  <c r="R28" i="28"/>
  <c r="S28" i="28" s="1"/>
  <c r="R29" i="28"/>
  <c r="S29" i="28" s="1"/>
  <c r="R30" i="28"/>
  <c r="S30" i="28" s="1"/>
  <c r="N14" i="28"/>
  <c r="M14" i="28" s="1"/>
  <c r="V17" i="27"/>
  <c r="W17" i="27" s="1"/>
  <c r="V18" i="27"/>
  <c r="W18" i="27" s="1"/>
  <c r="V19" i="27"/>
  <c r="W19" i="27" s="1"/>
  <c r="V20" i="27"/>
  <c r="W20" i="27" s="1"/>
  <c r="V21" i="27"/>
  <c r="W21" i="27" s="1"/>
  <c r="V22" i="27"/>
  <c r="W22" i="27" s="1"/>
  <c r="V23" i="27"/>
  <c r="W23" i="27" s="1"/>
  <c r="V24" i="27"/>
  <c r="W24" i="27" s="1"/>
  <c r="V25" i="27"/>
  <c r="W25" i="27" s="1"/>
  <c r="V26" i="27"/>
  <c r="W26" i="27" s="1"/>
  <c r="V27" i="27"/>
  <c r="W27" i="27" s="1"/>
  <c r="V28" i="27"/>
  <c r="W28" i="27" s="1"/>
  <c r="V29" i="27"/>
  <c r="W29" i="27" s="1"/>
  <c r="V30" i="27"/>
  <c r="W30" i="27" s="1"/>
  <c r="V31" i="27"/>
  <c r="W31" i="27" s="1"/>
  <c r="V32" i="27"/>
  <c r="W32" i="27" s="1"/>
  <c r="R17" i="27"/>
  <c r="S17" i="27" s="1"/>
  <c r="R18" i="27"/>
  <c r="S18" i="27" s="1"/>
  <c r="R19" i="27"/>
  <c r="S19" i="27" s="1"/>
  <c r="R20" i="27"/>
  <c r="S20" i="27" s="1"/>
  <c r="R21" i="27"/>
  <c r="S21" i="27" s="1"/>
  <c r="R22" i="27"/>
  <c r="S22" i="27" s="1"/>
  <c r="R23" i="27"/>
  <c r="S23" i="27" s="1"/>
  <c r="R24" i="27"/>
  <c r="S24" i="27" s="1"/>
  <c r="R25" i="27"/>
  <c r="S25" i="27" s="1"/>
  <c r="R26" i="27"/>
  <c r="S26" i="27" s="1"/>
  <c r="R27" i="27"/>
  <c r="S27" i="27" s="1"/>
  <c r="R28" i="27"/>
  <c r="S28" i="27" s="1"/>
  <c r="R29" i="27"/>
  <c r="S29" i="27" s="1"/>
  <c r="R30" i="27"/>
  <c r="S30" i="27" s="1"/>
  <c r="R31" i="27"/>
  <c r="S31" i="27" s="1"/>
  <c r="R32" i="27"/>
  <c r="S32" i="27" s="1"/>
  <c r="N14" i="27"/>
  <c r="V17" i="26"/>
  <c r="W17" i="26" s="1"/>
  <c r="V18" i="26"/>
  <c r="W18" i="26" s="1"/>
  <c r="V19" i="26"/>
  <c r="W19" i="26" s="1"/>
  <c r="V20" i="26"/>
  <c r="W20" i="26" s="1"/>
  <c r="V21" i="26"/>
  <c r="W21" i="26" s="1"/>
  <c r="V22" i="26"/>
  <c r="W22" i="26" s="1"/>
  <c r="R17" i="26"/>
  <c r="S17" i="26" s="1"/>
  <c r="R18" i="26"/>
  <c r="S18" i="26" s="1"/>
  <c r="R19" i="26"/>
  <c r="S19" i="26" s="1"/>
  <c r="R20" i="26"/>
  <c r="S20" i="26" s="1"/>
  <c r="R21" i="26"/>
  <c r="S21" i="26" s="1"/>
  <c r="R22" i="26"/>
  <c r="S22" i="26" s="1"/>
  <c r="N14" i="26"/>
  <c r="M14" i="26" s="1"/>
  <c r="W50" i="25"/>
  <c r="V17" i="25"/>
  <c r="W17" i="25" s="1"/>
  <c r="V18" i="25"/>
  <c r="W18" i="25" s="1"/>
  <c r="V19" i="25"/>
  <c r="W19" i="25" s="1"/>
  <c r="V20" i="25"/>
  <c r="W20" i="25" s="1"/>
  <c r="V21" i="25"/>
  <c r="W21" i="25" s="1"/>
  <c r="V22" i="25"/>
  <c r="W22" i="25" s="1"/>
  <c r="V23" i="25"/>
  <c r="W23" i="25" s="1"/>
  <c r="V24" i="25"/>
  <c r="W24" i="25" s="1"/>
  <c r="V25" i="25"/>
  <c r="W25" i="25" s="1"/>
  <c r="V26" i="25"/>
  <c r="W26" i="25" s="1"/>
  <c r="V27" i="25"/>
  <c r="W27" i="25" s="1"/>
  <c r="V28" i="25"/>
  <c r="W28" i="25" s="1"/>
  <c r="V29" i="25"/>
  <c r="W29" i="25" s="1"/>
  <c r="V30" i="25"/>
  <c r="W30" i="25" s="1"/>
  <c r="V31" i="25"/>
  <c r="W31" i="25" s="1"/>
  <c r="V32" i="25"/>
  <c r="W32" i="25" s="1"/>
  <c r="V33" i="25"/>
  <c r="W33" i="25" s="1"/>
  <c r="V34" i="25"/>
  <c r="W34" i="25" s="1"/>
  <c r="V35" i="25"/>
  <c r="W35" i="25" s="1"/>
  <c r="V36" i="25"/>
  <c r="W36" i="25" s="1"/>
  <c r="V37" i="25"/>
  <c r="W37" i="25" s="1"/>
  <c r="V38" i="25"/>
  <c r="W38" i="25" s="1"/>
  <c r="V39" i="25"/>
  <c r="W39" i="25" s="1"/>
  <c r="V40" i="25"/>
  <c r="W40" i="25" s="1"/>
  <c r="V41" i="25"/>
  <c r="W41" i="25" s="1"/>
  <c r="V42" i="25"/>
  <c r="W42" i="25" s="1"/>
  <c r="V43" i="25"/>
  <c r="W43" i="25" s="1"/>
  <c r="V44" i="25"/>
  <c r="W44" i="25" s="1"/>
  <c r="V45" i="25"/>
  <c r="W45" i="25" s="1"/>
  <c r="V46" i="25"/>
  <c r="W46" i="25" s="1"/>
  <c r="V47" i="25"/>
  <c r="W47" i="25" s="1"/>
  <c r="V48" i="25"/>
  <c r="W48" i="25" s="1"/>
  <c r="V49" i="25"/>
  <c r="W49" i="25" s="1"/>
  <c r="V50" i="25"/>
  <c r="V51" i="25"/>
  <c r="W51" i="25" s="1"/>
  <c r="S20" i="25"/>
  <c r="S32" i="25"/>
  <c r="R17" i="25"/>
  <c r="S17" i="25" s="1"/>
  <c r="R18" i="25"/>
  <c r="S18" i="25" s="1"/>
  <c r="R19" i="25"/>
  <c r="S19" i="25" s="1"/>
  <c r="R20" i="25"/>
  <c r="R21" i="25"/>
  <c r="S21" i="25" s="1"/>
  <c r="R22" i="25"/>
  <c r="S22" i="25" s="1"/>
  <c r="R23" i="25"/>
  <c r="S23" i="25" s="1"/>
  <c r="R24" i="25"/>
  <c r="S24" i="25" s="1"/>
  <c r="R25" i="25"/>
  <c r="S25" i="25" s="1"/>
  <c r="R26" i="25"/>
  <c r="S26" i="25" s="1"/>
  <c r="R27" i="25"/>
  <c r="S27" i="25" s="1"/>
  <c r="R28" i="25"/>
  <c r="S28" i="25" s="1"/>
  <c r="R29" i="25"/>
  <c r="S29" i="25" s="1"/>
  <c r="R30" i="25"/>
  <c r="S30" i="25" s="1"/>
  <c r="R31" i="25"/>
  <c r="S31" i="25" s="1"/>
  <c r="R32" i="25"/>
  <c r="R33" i="25"/>
  <c r="S33" i="25" s="1"/>
  <c r="R34" i="25"/>
  <c r="S34" i="25" s="1"/>
  <c r="R35" i="25"/>
  <c r="S35" i="25" s="1"/>
  <c r="R36" i="25"/>
  <c r="S36" i="25" s="1"/>
  <c r="R37" i="25"/>
  <c r="S37" i="25" s="1"/>
  <c r="R38" i="25"/>
  <c r="S38" i="25" s="1"/>
  <c r="R39" i="25"/>
  <c r="S39" i="25" s="1"/>
  <c r="R40" i="25"/>
  <c r="S40" i="25" s="1"/>
  <c r="R41" i="25"/>
  <c r="S41" i="25" s="1"/>
  <c r="R42" i="25"/>
  <c r="S42" i="25" s="1"/>
  <c r="R43" i="25"/>
  <c r="S43" i="25" s="1"/>
  <c r="R44" i="25"/>
  <c r="S44" i="25" s="1"/>
  <c r="R45" i="25"/>
  <c r="S45" i="25" s="1"/>
  <c r="R46" i="25"/>
  <c r="S46" i="25" s="1"/>
  <c r="R47" i="25"/>
  <c r="S47" i="25" s="1"/>
  <c r="R48" i="25"/>
  <c r="S48" i="25" s="1"/>
  <c r="R49" i="25"/>
  <c r="S49" i="25" s="1"/>
  <c r="R50" i="25"/>
  <c r="S50" i="25" s="1"/>
  <c r="R51" i="25"/>
  <c r="S51" i="25" s="1"/>
  <c r="N14" i="25"/>
  <c r="V17" i="32"/>
  <c r="W17" i="32" s="1"/>
  <c r="V18" i="32"/>
  <c r="W18" i="32" s="1"/>
  <c r="V19" i="32"/>
  <c r="W19" i="32" s="1"/>
  <c r="R17" i="32"/>
  <c r="S17" i="32" s="1"/>
  <c r="R18" i="32"/>
  <c r="S18" i="32" s="1"/>
  <c r="R19" i="32"/>
  <c r="S19" i="32" s="1"/>
  <c r="N14" i="32"/>
  <c r="W24" i="31"/>
  <c r="V17" i="31"/>
  <c r="W17" i="31" s="1"/>
  <c r="V18" i="31"/>
  <c r="W18" i="31" s="1"/>
  <c r="V19" i="31"/>
  <c r="W19" i="31" s="1"/>
  <c r="V20" i="31"/>
  <c r="W20" i="31" s="1"/>
  <c r="V21" i="31"/>
  <c r="W21" i="31" s="1"/>
  <c r="V22" i="31"/>
  <c r="W22" i="31" s="1"/>
  <c r="V23" i="31"/>
  <c r="W23" i="31" s="1"/>
  <c r="V24" i="31"/>
  <c r="V25" i="31"/>
  <c r="W25" i="31" s="1"/>
  <c r="V26" i="31"/>
  <c r="W26" i="31" s="1"/>
  <c r="V27" i="31"/>
  <c r="W27" i="31" s="1"/>
  <c r="V28" i="31"/>
  <c r="W28" i="31" s="1"/>
  <c r="V29" i="31"/>
  <c r="W29" i="31" s="1"/>
  <c r="V30" i="31"/>
  <c r="W30" i="31" s="1"/>
  <c r="V31" i="31"/>
  <c r="W31" i="31" s="1"/>
  <c r="V32" i="31"/>
  <c r="W32" i="31" s="1"/>
  <c r="V33" i="31"/>
  <c r="W33" i="31" s="1"/>
  <c r="V34" i="31"/>
  <c r="W34" i="31" s="1"/>
  <c r="V35" i="31"/>
  <c r="W35" i="31" s="1"/>
  <c r="V36" i="31"/>
  <c r="W36" i="31" s="1"/>
  <c r="V37" i="31"/>
  <c r="W37" i="31" s="1"/>
  <c r="V38" i="31"/>
  <c r="W38" i="31" s="1"/>
  <c r="V39" i="31"/>
  <c r="W39" i="31" s="1"/>
  <c r="V40" i="31"/>
  <c r="W40" i="31" s="1"/>
  <c r="V41" i="31"/>
  <c r="W41" i="31" s="1"/>
  <c r="V42" i="31"/>
  <c r="W42" i="31" s="1"/>
  <c r="V43" i="31"/>
  <c r="W43" i="31" s="1"/>
  <c r="V44" i="31"/>
  <c r="W44" i="31" s="1"/>
  <c r="V45" i="31"/>
  <c r="W45" i="31" s="1"/>
  <c r="V46" i="31"/>
  <c r="W46" i="31" s="1"/>
  <c r="V47" i="31"/>
  <c r="W47" i="31" s="1"/>
  <c r="V48" i="31"/>
  <c r="W48" i="31" s="1"/>
  <c r="V49" i="31"/>
  <c r="W49" i="31" s="1"/>
  <c r="V50" i="31"/>
  <c r="W50" i="31" s="1"/>
  <c r="V51" i="31"/>
  <c r="W51" i="31" s="1"/>
  <c r="V52" i="31"/>
  <c r="W52" i="31" s="1"/>
  <c r="R17" i="31"/>
  <c r="S17" i="31" s="1"/>
  <c r="R18" i="31"/>
  <c r="S18" i="31" s="1"/>
  <c r="R19" i="31"/>
  <c r="S19" i="31" s="1"/>
  <c r="R20" i="31"/>
  <c r="S20" i="31" s="1"/>
  <c r="R21" i="31"/>
  <c r="S21" i="31" s="1"/>
  <c r="R22" i="31"/>
  <c r="S22" i="31" s="1"/>
  <c r="R23" i="31"/>
  <c r="S23" i="31" s="1"/>
  <c r="R24" i="31"/>
  <c r="S24" i="31" s="1"/>
  <c r="R25" i="31"/>
  <c r="S25" i="31" s="1"/>
  <c r="R26" i="31"/>
  <c r="S26" i="31" s="1"/>
  <c r="R27" i="31"/>
  <c r="S27" i="31" s="1"/>
  <c r="R28" i="31"/>
  <c r="S28" i="31" s="1"/>
  <c r="R29" i="31"/>
  <c r="S29" i="31" s="1"/>
  <c r="R30" i="31"/>
  <c r="S30" i="31" s="1"/>
  <c r="R31" i="31"/>
  <c r="S31" i="31" s="1"/>
  <c r="R32" i="31"/>
  <c r="S32" i="31" s="1"/>
  <c r="R33" i="31"/>
  <c r="S33" i="31" s="1"/>
  <c r="R34" i="31"/>
  <c r="S34" i="31" s="1"/>
  <c r="R35" i="31"/>
  <c r="S35" i="31" s="1"/>
  <c r="R36" i="31"/>
  <c r="S36" i="31" s="1"/>
  <c r="R37" i="31"/>
  <c r="S37" i="31" s="1"/>
  <c r="R38" i="31"/>
  <c r="S38" i="31" s="1"/>
  <c r="R39" i="31"/>
  <c r="S39" i="31" s="1"/>
  <c r="R40" i="31"/>
  <c r="S40" i="31" s="1"/>
  <c r="R41" i="31"/>
  <c r="S41" i="31" s="1"/>
  <c r="R42" i="31"/>
  <c r="S42" i="31" s="1"/>
  <c r="R43" i="31"/>
  <c r="S43" i="31" s="1"/>
  <c r="R44" i="31"/>
  <c r="S44" i="31" s="1"/>
  <c r="R45" i="31"/>
  <c r="S45" i="31" s="1"/>
  <c r="R46" i="31"/>
  <c r="S46" i="31" s="1"/>
  <c r="R47" i="31"/>
  <c r="S47" i="31" s="1"/>
  <c r="R48" i="31"/>
  <c r="S48" i="31" s="1"/>
  <c r="R49" i="31"/>
  <c r="S49" i="31" s="1"/>
  <c r="R50" i="31"/>
  <c r="S50" i="31" s="1"/>
  <c r="R51" i="31"/>
  <c r="S51" i="31" s="1"/>
  <c r="R52" i="31"/>
  <c r="S52" i="31" s="1"/>
  <c r="N14" i="31"/>
  <c r="M14" i="31" s="1"/>
  <c r="J8" i="31" s="1"/>
  <c r="K8" i="31" s="1"/>
  <c r="W19" i="30"/>
  <c r="W27" i="30"/>
  <c r="V17" i="30"/>
  <c r="W17" i="30" s="1"/>
  <c r="V18" i="30"/>
  <c r="W18" i="30" s="1"/>
  <c r="V19" i="30"/>
  <c r="V20" i="30"/>
  <c r="W20" i="30" s="1"/>
  <c r="V21" i="30"/>
  <c r="W21" i="30" s="1"/>
  <c r="V22" i="30"/>
  <c r="W22" i="30" s="1"/>
  <c r="V23" i="30"/>
  <c r="W23" i="30" s="1"/>
  <c r="V24" i="30"/>
  <c r="W24" i="30" s="1"/>
  <c r="V25" i="30"/>
  <c r="W25" i="30" s="1"/>
  <c r="V26" i="30"/>
  <c r="W26" i="30" s="1"/>
  <c r="V27" i="30"/>
  <c r="S21" i="30"/>
  <c r="R17" i="30"/>
  <c r="S17" i="30" s="1"/>
  <c r="R18" i="30"/>
  <c r="S18" i="30" s="1"/>
  <c r="R19" i="30"/>
  <c r="S19" i="30" s="1"/>
  <c r="R20" i="30"/>
  <c r="S20" i="30" s="1"/>
  <c r="R21" i="30"/>
  <c r="R22" i="30"/>
  <c r="S22" i="30" s="1"/>
  <c r="R23" i="30"/>
  <c r="S23" i="30" s="1"/>
  <c r="R24" i="30"/>
  <c r="S24" i="30" s="1"/>
  <c r="R25" i="30"/>
  <c r="S25" i="30" s="1"/>
  <c r="R26" i="30"/>
  <c r="S26" i="30" s="1"/>
  <c r="R27" i="30"/>
  <c r="S27" i="30" s="1"/>
  <c r="N14" i="30"/>
  <c r="M14" i="30" s="1"/>
  <c r="V17" i="29"/>
  <c r="W17" i="29" s="1"/>
  <c r="V18" i="29"/>
  <c r="W18" i="29" s="1"/>
  <c r="V19" i="29"/>
  <c r="W19" i="29" s="1"/>
  <c r="V20" i="29"/>
  <c r="W20" i="29" s="1"/>
  <c r="V21" i="29"/>
  <c r="W21" i="29" s="1"/>
  <c r="V22" i="29"/>
  <c r="W22" i="29" s="1"/>
  <c r="R17" i="29"/>
  <c r="S17" i="29" s="1"/>
  <c r="R18" i="29"/>
  <c r="S18" i="29" s="1"/>
  <c r="R19" i="29"/>
  <c r="S19" i="29" s="1"/>
  <c r="R20" i="29"/>
  <c r="S20" i="29" s="1"/>
  <c r="R21" i="29"/>
  <c r="S21" i="29" s="1"/>
  <c r="R22" i="29"/>
  <c r="S22" i="29" s="1"/>
  <c r="N14" i="29"/>
  <c r="V16" i="30"/>
  <c r="V16" i="31"/>
  <c r="V16" i="32"/>
  <c r="V16" i="25"/>
  <c r="V16" i="26"/>
  <c r="V16" i="27"/>
  <c r="V16" i="28"/>
  <c r="V16" i="21"/>
  <c r="V16" i="22"/>
  <c r="V16" i="23"/>
  <c r="V16" i="24"/>
  <c r="V16" i="20"/>
  <c r="V16" i="19"/>
  <c r="V16" i="18"/>
  <c r="V16" i="17"/>
  <c r="V16" i="16"/>
  <c r="V16" i="15"/>
  <c r="V16" i="13"/>
  <c r="V16" i="12"/>
  <c r="V16" i="11"/>
  <c r="V16" i="10"/>
  <c r="V16" i="9"/>
  <c r="V16" i="8"/>
  <c r="V16" i="7"/>
  <c r="V16" i="6"/>
  <c r="V16" i="14"/>
  <c r="V16" i="5"/>
  <c r="V16" i="4"/>
  <c r="V16" i="29"/>
  <c r="R16" i="30"/>
  <c r="R16" i="31"/>
  <c r="S16" i="32"/>
  <c r="R16" i="32"/>
  <c r="R16" i="25"/>
  <c r="R16" i="26"/>
  <c r="R16" i="27"/>
  <c r="R16" i="28"/>
  <c r="R16" i="21"/>
  <c r="R16" i="22"/>
  <c r="R16" i="23"/>
  <c r="K4" i="23" s="1"/>
  <c r="R16" i="24"/>
  <c r="R16" i="20"/>
  <c r="R16" i="19"/>
  <c r="R16" i="18"/>
  <c r="K4" i="18" s="1"/>
  <c r="R16" i="17"/>
  <c r="R16" i="16"/>
  <c r="R16" i="15"/>
  <c r="S16" i="13"/>
  <c r="R16" i="13"/>
  <c r="R16" i="12"/>
  <c r="R16" i="11"/>
  <c r="R16" i="10"/>
  <c r="R16" i="9"/>
  <c r="R16" i="8"/>
  <c r="R16" i="7"/>
  <c r="R16" i="6"/>
  <c r="R16" i="14"/>
  <c r="R16" i="5"/>
  <c r="R16" i="4"/>
  <c r="R16" i="29"/>
  <c r="M14" i="32"/>
  <c r="M14" i="25"/>
  <c r="J8" i="25" s="1"/>
  <c r="M14" i="27"/>
  <c r="J8" i="27" s="1"/>
  <c r="M14" i="22"/>
  <c r="M14" i="23"/>
  <c r="J8" i="23" s="1"/>
  <c r="M14" i="19"/>
  <c r="J8" i="19" s="1"/>
  <c r="M14" i="15"/>
  <c r="M14" i="13"/>
  <c r="B2" i="13" s="1"/>
  <c r="M14" i="11"/>
  <c r="J8" i="11" s="1"/>
  <c r="K8" i="11" s="1"/>
  <c r="M14" i="9"/>
  <c r="B2" i="9" s="1"/>
  <c r="M14" i="8"/>
  <c r="M14" i="7"/>
  <c r="M14" i="6"/>
  <c r="M14" i="14"/>
  <c r="J8" i="14" s="1"/>
  <c r="M14" i="4"/>
  <c r="J8" i="4" s="1"/>
  <c r="M14" i="3"/>
  <c r="M14" i="29"/>
  <c r="H10" i="30"/>
  <c r="I10" i="30" s="1"/>
  <c r="H9" i="30"/>
  <c r="I9" i="30" s="1"/>
  <c r="H8" i="30"/>
  <c r="I8" i="30" s="1"/>
  <c r="H7" i="30"/>
  <c r="H6" i="30"/>
  <c r="I7" i="30" s="1"/>
  <c r="L3" i="30"/>
  <c r="K3" i="30"/>
  <c r="J3" i="30"/>
  <c r="C2" i="30"/>
  <c r="H10" i="31"/>
  <c r="I10" i="31" s="1"/>
  <c r="H9" i="31"/>
  <c r="I9" i="31" s="1"/>
  <c r="H8" i="31"/>
  <c r="I8" i="31" s="1"/>
  <c r="H7" i="31"/>
  <c r="H6" i="31"/>
  <c r="I7" i="31" s="1"/>
  <c r="L3" i="31"/>
  <c r="K3" i="31"/>
  <c r="J3" i="31"/>
  <c r="C2" i="31"/>
  <c r="H10" i="32"/>
  <c r="I10" i="32" s="1"/>
  <c r="H9" i="32"/>
  <c r="I9" i="32" s="1"/>
  <c r="H8" i="32"/>
  <c r="I8" i="32" s="1"/>
  <c r="H7" i="32"/>
  <c r="H6" i="32"/>
  <c r="I7" i="32" s="1"/>
  <c r="L3" i="32"/>
  <c r="K3" i="32"/>
  <c r="J3" i="32"/>
  <c r="C2" i="32"/>
  <c r="H10" i="25"/>
  <c r="I10" i="25" s="1"/>
  <c r="I9" i="25"/>
  <c r="H9" i="25"/>
  <c r="H8" i="25"/>
  <c r="I8" i="25" s="1"/>
  <c r="H7" i="25"/>
  <c r="H6" i="25"/>
  <c r="I7" i="25" s="1"/>
  <c r="L3" i="25"/>
  <c r="K3" i="25"/>
  <c r="J3" i="25"/>
  <c r="C2" i="25"/>
  <c r="H10" i="26"/>
  <c r="I10" i="26" s="1"/>
  <c r="H9" i="26"/>
  <c r="I9" i="26" s="1"/>
  <c r="H8" i="26"/>
  <c r="I8" i="26" s="1"/>
  <c r="H7" i="26"/>
  <c r="H6" i="26"/>
  <c r="I7" i="26" s="1"/>
  <c r="L3" i="26"/>
  <c r="K3" i="26"/>
  <c r="J3" i="26"/>
  <c r="C2" i="26"/>
  <c r="H10" i="27"/>
  <c r="I10" i="27" s="1"/>
  <c r="H9" i="27"/>
  <c r="I9" i="27" s="1"/>
  <c r="I8" i="27"/>
  <c r="H8" i="27"/>
  <c r="H7" i="27"/>
  <c r="I6" i="27"/>
  <c r="H6" i="27"/>
  <c r="I7" i="27" s="1"/>
  <c r="L3" i="27"/>
  <c r="K3" i="27"/>
  <c r="J3" i="27"/>
  <c r="C2" i="27"/>
  <c r="H10" i="28"/>
  <c r="I10" i="28" s="1"/>
  <c r="H9" i="28"/>
  <c r="I9" i="28" s="1"/>
  <c r="H8" i="28"/>
  <c r="I8" i="28" s="1"/>
  <c r="H7" i="28"/>
  <c r="H6" i="28"/>
  <c r="I7" i="28" s="1"/>
  <c r="L3" i="28"/>
  <c r="K3" i="28"/>
  <c r="J3" i="28"/>
  <c r="C2" i="28"/>
  <c r="H10" i="21"/>
  <c r="I10" i="21" s="1"/>
  <c r="I9" i="21"/>
  <c r="H9" i="21"/>
  <c r="H8" i="21"/>
  <c r="I8" i="21" s="1"/>
  <c r="H7" i="21"/>
  <c r="H6" i="21"/>
  <c r="I7" i="21" s="1"/>
  <c r="L3" i="21"/>
  <c r="K3" i="21"/>
  <c r="J3" i="21"/>
  <c r="C2" i="21"/>
  <c r="H10" i="22"/>
  <c r="I10" i="22" s="1"/>
  <c r="H9" i="22"/>
  <c r="I9" i="22" s="1"/>
  <c r="I8" i="22"/>
  <c r="H8" i="22"/>
  <c r="H7" i="22"/>
  <c r="H6" i="22"/>
  <c r="I7" i="22" s="1"/>
  <c r="L3" i="22"/>
  <c r="K3" i="22"/>
  <c r="J3" i="22"/>
  <c r="C2" i="22"/>
  <c r="H10" i="23"/>
  <c r="I10" i="23" s="1"/>
  <c r="H9" i="23"/>
  <c r="I9" i="23" s="1"/>
  <c r="H8" i="23"/>
  <c r="I8" i="23" s="1"/>
  <c r="H7" i="23"/>
  <c r="H6" i="23"/>
  <c r="I7" i="23" s="1"/>
  <c r="L3" i="23"/>
  <c r="K3" i="23"/>
  <c r="J3" i="23"/>
  <c r="C2" i="23"/>
  <c r="H10" i="24"/>
  <c r="I10" i="24" s="1"/>
  <c r="H9" i="24"/>
  <c r="I9" i="24" s="1"/>
  <c r="H8" i="24"/>
  <c r="I8" i="24" s="1"/>
  <c r="H7" i="24"/>
  <c r="H6" i="24"/>
  <c r="I7" i="24" s="1"/>
  <c r="L3" i="24"/>
  <c r="K3" i="24"/>
  <c r="J3" i="24"/>
  <c r="C2" i="24"/>
  <c r="H10" i="20"/>
  <c r="I10" i="20" s="1"/>
  <c r="H9" i="20"/>
  <c r="I9" i="20" s="1"/>
  <c r="H8" i="20"/>
  <c r="I8" i="20" s="1"/>
  <c r="I7" i="20"/>
  <c r="H7" i="20"/>
  <c r="H6" i="20"/>
  <c r="I6" i="20" s="1"/>
  <c r="L3" i="20"/>
  <c r="K3" i="20"/>
  <c r="J3" i="20"/>
  <c r="C2" i="20"/>
  <c r="I10" i="19"/>
  <c r="H10" i="19"/>
  <c r="H9" i="19"/>
  <c r="I9" i="19" s="1"/>
  <c r="I8" i="19"/>
  <c r="H8" i="19"/>
  <c r="H7" i="19"/>
  <c r="H6" i="19"/>
  <c r="I7" i="19" s="1"/>
  <c r="L3" i="19"/>
  <c r="K3" i="19"/>
  <c r="J3" i="19"/>
  <c r="C2" i="19"/>
  <c r="H10" i="18"/>
  <c r="I10" i="18" s="1"/>
  <c r="H9" i="18"/>
  <c r="I9" i="18" s="1"/>
  <c r="H8" i="18"/>
  <c r="I8" i="18" s="1"/>
  <c r="H7" i="18"/>
  <c r="I6" i="18"/>
  <c r="H6" i="18"/>
  <c r="I7" i="18" s="1"/>
  <c r="L3" i="18"/>
  <c r="K3" i="18"/>
  <c r="J3" i="18"/>
  <c r="C2" i="18"/>
  <c r="H10" i="17"/>
  <c r="I10" i="17" s="1"/>
  <c r="H9" i="17"/>
  <c r="I9" i="17" s="1"/>
  <c r="H8" i="17"/>
  <c r="I8" i="17" s="1"/>
  <c r="H7" i="17"/>
  <c r="H6" i="17"/>
  <c r="I7" i="17" s="1"/>
  <c r="L3" i="17"/>
  <c r="K3" i="17"/>
  <c r="J3" i="17"/>
  <c r="C2" i="17"/>
  <c r="H10" i="16"/>
  <c r="I10" i="16" s="1"/>
  <c r="H9" i="16"/>
  <c r="I9" i="16" s="1"/>
  <c r="H8" i="16"/>
  <c r="I8" i="16" s="1"/>
  <c r="H7" i="16"/>
  <c r="H6" i="16"/>
  <c r="I7" i="16" s="1"/>
  <c r="L3" i="16"/>
  <c r="K3" i="16"/>
  <c r="J3" i="16"/>
  <c r="C2" i="16"/>
  <c r="H10" i="15"/>
  <c r="I10" i="15" s="1"/>
  <c r="H9" i="15"/>
  <c r="I9" i="15" s="1"/>
  <c r="H8" i="15"/>
  <c r="I8" i="15" s="1"/>
  <c r="H7" i="15"/>
  <c r="H6" i="15"/>
  <c r="I7" i="15" s="1"/>
  <c r="L3" i="15"/>
  <c r="K3" i="15"/>
  <c r="J3" i="15"/>
  <c r="C2" i="15"/>
  <c r="H10" i="13"/>
  <c r="I10" i="13" s="1"/>
  <c r="H9" i="13"/>
  <c r="I9" i="13" s="1"/>
  <c r="H8" i="13"/>
  <c r="I8" i="13" s="1"/>
  <c r="H7" i="13"/>
  <c r="I6" i="13"/>
  <c r="H6" i="13"/>
  <c r="I7" i="13" s="1"/>
  <c r="L3" i="13"/>
  <c r="K3" i="13"/>
  <c r="J3" i="13"/>
  <c r="C2" i="13"/>
  <c r="H10" i="12"/>
  <c r="I10" i="12" s="1"/>
  <c r="H9" i="12"/>
  <c r="I9" i="12" s="1"/>
  <c r="I8" i="12"/>
  <c r="H8" i="12"/>
  <c r="H7" i="12"/>
  <c r="H6" i="12"/>
  <c r="I7" i="12" s="1"/>
  <c r="L3" i="12"/>
  <c r="K3" i="12"/>
  <c r="J3" i="12"/>
  <c r="C2" i="12"/>
  <c r="H10" i="11"/>
  <c r="I10" i="11" s="1"/>
  <c r="H9" i="11"/>
  <c r="I9" i="11" s="1"/>
  <c r="H8" i="11"/>
  <c r="I8" i="11" s="1"/>
  <c r="H7" i="11"/>
  <c r="H6" i="11"/>
  <c r="I6" i="11" s="1"/>
  <c r="L3" i="11"/>
  <c r="K3" i="11"/>
  <c r="J3" i="11"/>
  <c r="C2" i="11"/>
  <c r="H10" i="10"/>
  <c r="I10" i="10" s="1"/>
  <c r="H9" i="10"/>
  <c r="I9" i="10" s="1"/>
  <c r="H8" i="10"/>
  <c r="I8" i="10" s="1"/>
  <c r="H7" i="10"/>
  <c r="H6" i="10"/>
  <c r="I7" i="10" s="1"/>
  <c r="L3" i="10"/>
  <c r="K3" i="10"/>
  <c r="J3" i="10"/>
  <c r="C2" i="10"/>
  <c r="H10" i="9"/>
  <c r="I10" i="9" s="1"/>
  <c r="H9" i="9"/>
  <c r="I9" i="9" s="1"/>
  <c r="H8" i="9"/>
  <c r="I8" i="9" s="1"/>
  <c r="H7" i="9"/>
  <c r="H6" i="9"/>
  <c r="I6" i="9" s="1"/>
  <c r="L3" i="9"/>
  <c r="K3" i="9"/>
  <c r="J3" i="9"/>
  <c r="C2" i="9"/>
  <c r="H10" i="8"/>
  <c r="I10" i="8" s="1"/>
  <c r="H9" i="8"/>
  <c r="I9" i="8" s="1"/>
  <c r="H8" i="8"/>
  <c r="I8" i="8" s="1"/>
  <c r="H7" i="8"/>
  <c r="I6" i="8"/>
  <c r="H6" i="8"/>
  <c r="I7" i="8" s="1"/>
  <c r="L3" i="8"/>
  <c r="K3" i="8"/>
  <c r="J3" i="8"/>
  <c r="C2" i="8"/>
  <c r="H10" i="7"/>
  <c r="I10" i="7" s="1"/>
  <c r="H9" i="7"/>
  <c r="I9" i="7" s="1"/>
  <c r="H8" i="7"/>
  <c r="I8" i="7" s="1"/>
  <c r="H7" i="7"/>
  <c r="H6" i="7"/>
  <c r="I6" i="7" s="1"/>
  <c r="L3" i="7"/>
  <c r="K3" i="7"/>
  <c r="J3" i="7"/>
  <c r="C2" i="7"/>
  <c r="H10" i="6"/>
  <c r="I10" i="6" s="1"/>
  <c r="H9" i="6"/>
  <c r="I9" i="6" s="1"/>
  <c r="H8" i="6"/>
  <c r="I8" i="6" s="1"/>
  <c r="H7" i="6"/>
  <c r="H6" i="6"/>
  <c r="I7" i="6" s="1"/>
  <c r="L3" i="6"/>
  <c r="K3" i="6"/>
  <c r="J3" i="6"/>
  <c r="C2" i="6"/>
  <c r="H10" i="14"/>
  <c r="I10" i="14" s="1"/>
  <c r="H9" i="14"/>
  <c r="I9" i="14" s="1"/>
  <c r="H8" i="14"/>
  <c r="I8" i="14" s="1"/>
  <c r="H7" i="14"/>
  <c r="H6" i="14"/>
  <c r="I6" i="14" s="1"/>
  <c r="L3" i="14"/>
  <c r="K3" i="14"/>
  <c r="J3" i="14"/>
  <c r="C2" i="14"/>
  <c r="H10" i="5"/>
  <c r="I10" i="5" s="1"/>
  <c r="H9" i="5"/>
  <c r="I9" i="5" s="1"/>
  <c r="H8" i="5"/>
  <c r="I8" i="5" s="1"/>
  <c r="H7" i="5"/>
  <c r="H6" i="5"/>
  <c r="I7" i="5" s="1"/>
  <c r="L3" i="5"/>
  <c r="K3" i="5"/>
  <c r="J3" i="5"/>
  <c r="C2" i="5"/>
  <c r="H10" i="4"/>
  <c r="I10" i="4" s="1"/>
  <c r="H9" i="4"/>
  <c r="I9" i="4" s="1"/>
  <c r="H8" i="4"/>
  <c r="I8" i="4" s="1"/>
  <c r="H7" i="4"/>
  <c r="H6" i="4"/>
  <c r="I6" i="4" s="1"/>
  <c r="L3" i="4"/>
  <c r="K3" i="4"/>
  <c r="J3" i="4"/>
  <c r="C2" i="4"/>
  <c r="H10" i="3"/>
  <c r="I10" i="3" s="1"/>
  <c r="H9" i="3"/>
  <c r="I9" i="3" s="1"/>
  <c r="H8" i="3"/>
  <c r="I8" i="3" s="1"/>
  <c r="H7" i="3"/>
  <c r="H6" i="3"/>
  <c r="I7" i="3" s="1"/>
  <c r="L3" i="3"/>
  <c r="K3" i="3"/>
  <c r="J3" i="3"/>
  <c r="H10" i="29"/>
  <c r="I10" i="29" s="1"/>
  <c r="H9" i="29"/>
  <c r="I9" i="29" s="1"/>
  <c r="H8" i="29"/>
  <c r="I8" i="29" s="1"/>
  <c r="H7" i="29"/>
  <c r="H6" i="29"/>
  <c r="I6" i="29" s="1"/>
  <c r="L3" i="29"/>
  <c r="K3" i="29"/>
  <c r="J3" i="29"/>
  <c r="C2" i="29"/>
  <c r="S16" i="30" l="1"/>
  <c r="L4" i="30" s="1"/>
  <c r="K4" i="30"/>
  <c r="W16" i="23"/>
  <c r="L5" i="23" s="1"/>
  <c r="K5" i="23"/>
  <c r="S16" i="7"/>
  <c r="L4" i="7" s="1"/>
  <c r="K4" i="7"/>
  <c r="S16" i="25"/>
  <c r="L4" i="25" s="1"/>
  <c r="K4" i="25"/>
  <c r="W16" i="9"/>
  <c r="L5" i="9" s="1"/>
  <c r="K5" i="9"/>
  <c r="W16" i="13"/>
  <c r="L5" i="13" s="1"/>
  <c r="K5" i="13"/>
  <c r="W16" i="27"/>
  <c r="L5" i="27" s="1"/>
  <c r="K5" i="27"/>
  <c r="I6" i="24"/>
  <c r="B2" i="25"/>
  <c r="S16" i="5"/>
  <c r="L4" i="5" s="1"/>
  <c r="K4" i="5"/>
  <c r="S16" i="8"/>
  <c r="L4" i="8" s="1"/>
  <c r="K4" i="8"/>
  <c r="S16" i="12"/>
  <c r="L4" i="12" s="1"/>
  <c r="K4" i="12"/>
  <c r="S16" i="16"/>
  <c r="L4" i="16" s="1"/>
  <c r="K4" i="16"/>
  <c r="S16" i="19"/>
  <c r="L4" i="19" s="1"/>
  <c r="K4" i="19"/>
  <c r="S16" i="23"/>
  <c r="L4" i="23" s="1"/>
  <c r="K4" i="27"/>
  <c r="K4" i="32"/>
  <c r="W16" i="29"/>
  <c r="L5" i="29" s="1"/>
  <c r="K5" i="29"/>
  <c r="W16" i="6"/>
  <c r="L5" i="6" s="1"/>
  <c r="K5" i="6"/>
  <c r="W16" i="10"/>
  <c r="L5" i="10" s="1"/>
  <c r="K5" i="10"/>
  <c r="W16" i="15"/>
  <c r="L5" i="15" s="1"/>
  <c r="K5" i="15"/>
  <c r="W16" i="19"/>
  <c r="L5" i="19" s="1"/>
  <c r="K5" i="19"/>
  <c r="W16" i="22"/>
  <c r="L5" i="22" s="1"/>
  <c r="K5" i="22"/>
  <c r="W16" i="26"/>
  <c r="L5" i="26" s="1"/>
  <c r="K5" i="26"/>
  <c r="W16" i="30"/>
  <c r="L5" i="30" s="1"/>
  <c r="K5" i="30"/>
  <c r="S16" i="3"/>
  <c r="L4" i="3" s="1"/>
  <c r="K4" i="3"/>
  <c r="I6" i="17"/>
  <c r="S16" i="4"/>
  <c r="L4" i="4" s="1"/>
  <c r="K4" i="4"/>
  <c r="S16" i="11"/>
  <c r="L4" i="11" s="1"/>
  <c r="K4" i="11"/>
  <c r="S16" i="15"/>
  <c r="L4" i="15" s="1"/>
  <c r="K4" i="15"/>
  <c r="S16" i="18"/>
  <c r="L4" i="18" s="1"/>
  <c r="S16" i="28"/>
  <c r="L4" i="28" s="1"/>
  <c r="K4" i="28"/>
  <c r="W16" i="14"/>
  <c r="L5" i="14" s="1"/>
  <c r="K5" i="14"/>
  <c r="W16" i="18"/>
  <c r="L5" i="18" s="1"/>
  <c r="K5" i="18"/>
  <c r="W16" i="31"/>
  <c r="L5" i="31" s="1"/>
  <c r="K5" i="31"/>
  <c r="S16" i="14"/>
  <c r="L4" i="14" s="1"/>
  <c r="K4" i="14"/>
  <c r="S16" i="9"/>
  <c r="L4" i="9" s="1"/>
  <c r="K4" i="9"/>
  <c r="K4" i="13"/>
  <c r="S16" i="17"/>
  <c r="L4" i="17" s="1"/>
  <c r="K4" i="17"/>
  <c r="S16" i="20"/>
  <c r="L4" i="20" s="1"/>
  <c r="K4" i="20"/>
  <c r="S16" i="22"/>
  <c r="L4" i="22" s="1"/>
  <c r="K4" i="22"/>
  <c r="S16" i="27"/>
  <c r="L4" i="27" s="1"/>
  <c r="L4" i="32"/>
  <c r="W16" i="4"/>
  <c r="L5" i="4" s="1"/>
  <c r="K5" i="4"/>
  <c r="W16" i="7"/>
  <c r="L5" i="7" s="1"/>
  <c r="K5" i="7"/>
  <c r="W16" i="11"/>
  <c r="L5" i="11" s="1"/>
  <c r="K5" i="11"/>
  <c r="W16" i="16"/>
  <c r="L5" i="16" s="1"/>
  <c r="K5" i="16"/>
  <c r="W16" i="20"/>
  <c r="L5" i="20" s="1"/>
  <c r="K5" i="20"/>
  <c r="W16" i="21"/>
  <c r="L5" i="21" s="1"/>
  <c r="K5" i="21"/>
  <c r="W16" i="25"/>
  <c r="L5" i="25" s="1"/>
  <c r="K5" i="25"/>
  <c r="W16" i="3"/>
  <c r="L5" i="3" s="1"/>
  <c r="K5" i="3"/>
  <c r="S16" i="29"/>
  <c r="L4" i="29" s="1"/>
  <c r="K4" i="29"/>
  <c r="S16" i="6"/>
  <c r="L4" i="6" s="1"/>
  <c r="K4" i="6"/>
  <c r="S16" i="10"/>
  <c r="L4" i="10" s="1"/>
  <c r="K4" i="10"/>
  <c r="L4" i="13"/>
  <c r="S16" i="24"/>
  <c r="L4" i="24" s="1"/>
  <c r="K4" i="24"/>
  <c r="S16" i="21"/>
  <c r="L4" i="21" s="1"/>
  <c r="K4" i="21"/>
  <c r="S16" i="26"/>
  <c r="L4" i="26" s="1"/>
  <c r="K4" i="26"/>
  <c r="S16" i="31"/>
  <c r="L4" i="31" s="1"/>
  <c r="K4" i="31"/>
  <c r="W16" i="5"/>
  <c r="L5" i="5" s="1"/>
  <c r="K5" i="5"/>
  <c r="W16" i="8"/>
  <c r="L5" i="8" s="1"/>
  <c r="K5" i="8"/>
  <c r="W16" i="12"/>
  <c r="L5" i="12" s="1"/>
  <c r="K5" i="12"/>
  <c r="W16" i="17"/>
  <c r="L5" i="17" s="1"/>
  <c r="K5" i="17"/>
  <c r="W16" i="24"/>
  <c r="L5" i="24" s="1"/>
  <c r="K5" i="24"/>
  <c r="W16" i="28"/>
  <c r="L5" i="28" s="1"/>
  <c r="K5" i="28"/>
  <c r="W16" i="32"/>
  <c r="L5" i="32" s="1"/>
  <c r="K5" i="32"/>
  <c r="I6" i="16"/>
  <c r="I7" i="9"/>
  <c r="I7" i="14"/>
  <c r="I6" i="5"/>
  <c r="I6" i="12"/>
  <c r="B2" i="16"/>
  <c r="I6" i="23"/>
  <c r="I6" i="28"/>
  <c r="I6" i="26"/>
  <c r="I6" i="25"/>
  <c r="I6" i="6"/>
  <c r="I7" i="7"/>
  <c r="I6" i="10"/>
  <c r="I6" i="15"/>
  <c r="I6" i="19"/>
  <c r="I6" i="22"/>
  <c r="I6" i="21"/>
  <c r="I6" i="32"/>
  <c r="I6" i="31"/>
  <c r="I6" i="30"/>
  <c r="I7" i="29"/>
  <c r="I7" i="4"/>
  <c r="I7" i="11"/>
  <c r="I6" i="3"/>
  <c r="B2" i="7"/>
  <c r="B2" i="19"/>
  <c r="B2" i="24"/>
  <c r="J8" i="22"/>
  <c r="B2" i="22"/>
  <c r="J8" i="21"/>
  <c r="K8" i="21" s="1"/>
  <c r="L8" i="21" s="1"/>
  <c r="B2" i="27"/>
  <c r="J8" i="29"/>
  <c r="K8" i="29" s="1"/>
  <c r="L8" i="29" s="1"/>
  <c r="K8" i="16"/>
  <c r="L8" i="16" s="1"/>
  <c r="B2" i="32"/>
  <c r="J8" i="32"/>
  <c r="B2" i="3"/>
  <c r="J8" i="3"/>
  <c r="K8" i="3" s="1"/>
  <c r="L8" i="3" s="1"/>
  <c r="K8" i="14"/>
  <c r="L8" i="14" s="1"/>
  <c r="B2" i="10"/>
  <c r="J8" i="10"/>
  <c r="K8" i="10" s="1"/>
  <c r="L8" i="10" s="1"/>
  <c r="J8" i="26"/>
  <c r="B2" i="26"/>
  <c r="B2" i="5"/>
  <c r="J8" i="5"/>
  <c r="K8" i="5" s="1"/>
  <c r="L8" i="5" s="1"/>
  <c r="B2" i="12"/>
  <c r="J8" i="12"/>
  <c r="K8" i="22"/>
  <c r="L8" i="22" s="1"/>
  <c r="K8" i="4"/>
  <c r="L8" i="4" s="1"/>
  <c r="J8" i="8"/>
  <c r="K8" i="8" s="1"/>
  <c r="L8" i="8" s="1"/>
  <c r="B2" i="8"/>
  <c r="J8" i="17"/>
  <c r="B2" i="17"/>
  <c r="L8" i="20"/>
  <c r="K8" i="25"/>
  <c r="L8" i="25" s="1"/>
  <c r="K8" i="19"/>
  <c r="L8" i="19" s="1"/>
  <c r="J8" i="28"/>
  <c r="B2" i="28"/>
  <c r="J8" i="24"/>
  <c r="K8" i="23"/>
  <c r="L8" i="23" s="1"/>
  <c r="B2" i="6"/>
  <c r="J8" i="6"/>
  <c r="K8" i="6" s="1"/>
  <c r="L8" i="6" s="1"/>
  <c r="J8" i="15"/>
  <c r="B2" i="15"/>
  <c r="K8" i="27"/>
  <c r="L8" i="27" s="1"/>
  <c r="B2" i="30"/>
  <c r="J8" i="30"/>
  <c r="K8" i="30" s="1"/>
  <c r="L8" i="30" s="1"/>
  <c r="B2" i="29"/>
  <c r="B2" i="4"/>
  <c r="B2" i="14"/>
  <c r="J8" i="7"/>
  <c r="K8" i="7" s="1"/>
  <c r="L8" i="7" s="1"/>
  <c r="J8" i="9"/>
  <c r="B2" i="11"/>
  <c r="J8" i="13"/>
  <c r="K8" i="13" s="1"/>
  <c r="B2" i="18"/>
  <c r="B2" i="20"/>
  <c r="B2" i="23"/>
  <c r="B2" i="21"/>
  <c r="B2" i="31"/>
  <c r="L8" i="31"/>
  <c r="L8" i="11"/>
  <c r="L8" i="18"/>
  <c r="K8" i="9" l="1"/>
  <c r="L8" i="9" s="1"/>
  <c r="K8" i="15"/>
  <c r="L8" i="15" s="1"/>
  <c r="K8" i="28"/>
  <c r="L8" i="28" s="1"/>
  <c r="K8" i="12"/>
  <c r="L8" i="12" s="1"/>
  <c r="K8" i="26"/>
  <c r="L8" i="26" s="1"/>
  <c r="L8" i="13"/>
  <c r="K8" i="24"/>
  <c r="L8" i="24" s="1"/>
  <c r="K8" i="17"/>
  <c r="L8" i="17" s="1"/>
  <c r="K8" i="32"/>
  <c r="L8" i="32" s="1"/>
  <c r="H4" i="7" l="1"/>
  <c r="H4" i="18"/>
  <c r="H4" i="32"/>
  <c r="H4" i="13"/>
  <c r="H4" i="23"/>
  <c r="H4" i="14"/>
  <c r="H4" i="12"/>
  <c r="H4" i="28"/>
  <c r="H4" i="9"/>
  <c r="H4" i="30"/>
  <c r="H4" i="21"/>
  <c r="H4" i="29"/>
  <c r="H4" i="25"/>
  <c r="H4" i="17"/>
  <c r="H4" i="4"/>
  <c r="H4" i="31"/>
  <c r="H4" i="10"/>
  <c r="H4" i="22"/>
  <c r="H4" i="26"/>
  <c r="H4" i="20"/>
  <c r="H4" i="16"/>
  <c r="H4" i="5"/>
  <c r="H4" i="6"/>
  <c r="H4" i="27"/>
  <c r="H4" i="3"/>
  <c r="H4" i="11"/>
  <c r="H4" i="24"/>
  <c r="H4" i="19"/>
  <c r="I4" i="19" s="1"/>
  <c r="H4" i="8"/>
  <c r="H4" i="15"/>
  <c r="H5" i="23"/>
  <c r="H5" i="21"/>
  <c r="H5" i="3"/>
  <c r="H5" i="31"/>
  <c r="H5" i="9"/>
  <c r="H5" i="17"/>
  <c r="H5" i="4"/>
  <c r="H5" i="18"/>
  <c r="H5" i="5"/>
  <c r="H5" i="13"/>
  <c r="H5" i="8"/>
  <c r="H5" i="24"/>
  <c r="H5" i="27"/>
  <c r="H5" i="19"/>
  <c r="H5" i="29"/>
  <c r="H5" i="30"/>
  <c r="H5" i="14"/>
  <c r="H5" i="26"/>
  <c r="H5" i="12"/>
  <c r="H5" i="10"/>
  <c r="H5" i="6"/>
  <c r="H5" i="7"/>
  <c r="H5" i="25"/>
  <c r="H5" i="15"/>
  <c r="H5" i="16"/>
  <c r="H5" i="28"/>
  <c r="H5" i="11"/>
  <c r="H5" i="20"/>
  <c r="H5" i="22"/>
  <c r="H5" i="32"/>
  <c r="G4" i="9"/>
  <c r="I4" i="9" s="1"/>
  <c r="G4" i="6"/>
  <c r="G4" i="13"/>
  <c r="G4" i="31"/>
  <c r="G4" i="20"/>
  <c r="G4" i="5"/>
  <c r="G4" i="24"/>
  <c r="G4" i="23"/>
  <c r="I4" i="23" s="1"/>
  <c r="G4" i="29"/>
  <c r="I4" i="29" s="1"/>
  <c r="G4" i="11"/>
  <c r="G4" i="18"/>
  <c r="G4" i="7"/>
  <c r="I4" i="7" s="1"/>
  <c r="G4" i="27"/>
  <c r="G4" i="8"/>
  <c r="G4" i="22"/>
  <c r="G4" i="26"/>
  <c r="I4" i="26" s="1"/>
  <c r="G4" i="4"/>
  <c r="G4" i="17"/>
  <c r="G4" i="21"/>
  <c r="G4" i="19"/>
  <c r="G4" i="3"/>
  <c r="G4" i="15"/>
  <c r="G4" i="25"/>
  <c r="I4" i="25" s="1"/>
  <c r="G4" i="14"/>
  <c r="G4" i="32"/>
  <c r="G4" i="30"/>
  <c r="G4" i="28"/>
  <c r="I4" i="28" s="1"/>
  <c r="G4" i="12"/>
  <c r="I4" i="12" s="1"/>
  <c r="G4" i="16"/>
  <c r="G4" i="10"/>
  <c r="I5" i="21"/>
  <c r="G5" i="9"/>
  <c r="I5" i="9" s="1"/>
  <c r="G5" i="30"/>
  <c r="G5" i="20"/>
  <c r="G5" i="28"/>
  <c r="I5" i="28" s="1"/>
  <c r="G5" i="21"/>
  <c r="G5" i="22"/>
  <c r="I5" i="22" s="1"/>
  <c r="G5" i="24"/>
  <c r="G5" i="13"/>
  <c r="I5" i="13" s="1"/>
  <c r="G5" i="32"/>
  <c r="G5" i="16"/>
  <c r="G5" i="6"/>
  <c r="G5" i="17"/>
  <c r="G5" i="4"/>
  <c r="G5" i="5"/>
  <c r="G5" i="31"/>
  <c r="G5" i="19"/>
  <c r="G5" i="27"/>
  <c r="I5" i="27" s="1"/>
  <c r="G5" i="11"/>
  <c r="G5" i="14"/>
  <c r="G5" i="7"/>
  <c r="G5" i="10"/>
  <c r="G5" i="18"/>
  <c r="G5" i="8"/>
  <c r="G5" i="15"/>
  <c r="G5" i="3"/>
  <c r="I5" i="3" s="1"/>
  <c r="G5" i="26"/>
  <c r="G5" i="29"/>
  <c r="I5" i="29" s="1"/>
  <c r="G5" i="23"/>
  <c r="G5" i="12"/>
  <c r="G5" i="25"/>
  <c r="I4" i="6" l="1"/>
  <c r="I5" i="26"/>
  <c r="I4" i="27"/>
  <c r="I4" i="20"/>
  <c r="I4" i="17"/>
  <c r="I5" i="32"/>
  <c r="I4" i="31"/>
  <c r="I4" i="3"/>
  <c r="I5" i="4"/>
  <c r="I4" i="4"/>
  <c r="I5" i="5"/>
  <c r="I4" i="5"/>
  <c r="I5" i="14"/>
  <c r="I4" i="14"/>
  <c r="I5" i="6"/>
  <c r="I5" i="7"/>
  <c r="I5" i="8"/>
  <c r="I4" i="8"/>
  <c r="I5" i="10"/>
  <c r="I4" i="10"/>
  <c r="I5" i="11"/>
  <c r="I4" i="11"/>
  <c r="I5" i="12"/>
  <c r="I4" i="13"/>
  <c r="I5" i="15"/>
  <c r="I4" i="15"/>
  <c r="I5" i="16"/>
  <c r="I4" i="16"/>
  <c r="I5" i="17"/>
  <c r="I5" i="18"/>
  <c r="I4" i="18"/>
  <c r="I5" i="19"/>
  <c r="I5" i="20"/>
  <c r="I5" i="24"/>
  <c r="I4" i="24"/>
  <c r="I5" i="23"/>
  <c r="I4" i="22"/>
  <c r="I4" i="21"/>
  <c r="I5" i="25"/>
  <c r="I4" i="32"/>
  <c r="I5" i="31"/>
  <c r="I5" i="30"/>
  <c r="I4" i="30"/>
</calcChain>
</file>

<file path=xl/sharedStrings.xml><?xml version="1.0" encoding="utf-8"?>
<sst xmlns="http://schemas.openxmlformats.org/spreadsheetml/2006/main" count="9354" uniqueCount="3552">
  <si>
    <t>Identyfikatory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</si>
  <si>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</si>
  <si>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</si>
  <si>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</si>
  <si>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</si>
  <si>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</si>
  <si>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</si>
  <si>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</si>
  <si>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</si>
  <si>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</si>
  <si>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</si>
  <si>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</si>
  <si>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</si>
  <si>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</si>
  <si>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8763752</t>
  </si>
  <si>
    <t>26885,26887</t>
  </si>
  <si>
    <t>MAZOWIECKIE</t>
  </si>
  <si>
    <t>WARSZAWSKI ZACHODNI</t>
  </si>
  <si>
    <t>BŁONIE</t>
  </si>
  <si>
    <t>0000046</t>
  </si>
  <si>
    <t>BIENIEWICE</t>
  </si>
  <si>
    <t>01469</t>
  </si>
  <si>
    <t>UL. BŁOŃSKA</t>
  </si>
  <si>
    <t/>
  </si>
  <si>
    <t>18154303</t>
  </si>
  <si>
    <t>103627,103628</t>
  </si>
  <si>
    <t>PRUSZKOWSKI</t>
  </si>
  <si>
    <t>BRWINÓW</t>
  </si>
  <si>
    <t>0000715</t>
  </si>
  <si>
    <t>OTRĘBUSY</t>
  </si>
  <si>
    <t>45298</t>
  </si>
  <si>
    <t>UL. DR. MARIANA PIASECKIEGO</t>
  </si>
  <si>
    <t>939227</t>
  </si>
  <si>
    <t>103625,103626</t>
  </si>
  <si>
    <t>0000773</t>
  </si>
  <si>
    <t>ŻÓŁWIN</t>
  </si>
  <si>
    <t>21970</t>
  </si>
  <si>
    <t>UL. SZKOLNA</t>
  </si>
  <si>
    <t>OTWOCKI</t>
  </si>
  <si>
    <t>CELESTYNÓW</t>
  </si>
  <si>
    <t>5895045</t>
  </si>
  <si>
    <t>27983</t>
  </si>
  <si>
    <t>0000974</t>
  </si>
  <si>
    <t>OSTRÓW</t>
  </si>
  <si>
    <t>99999</t>
  </si>
  <si>
    <t>8190570</t>
  </si>
  <si>
    <t>31599</t>
  </si>
  <si>
    <t>0000980</t>
  </si>
  <si>
    <t>PODBIEL</t>
  </si>
  <si>
    <t>5514055</t>
  </si>
  <si>
    <t>28020</t>
  </si>
  <si>
    <t>0001063</t>
  </si>
  <si>
    <t>REGUT</t>
  </si>
  <si>
    <t>23972</t>
  </si>
  <si>
    <t>UL. WIATRACZNA</t>
  </si>
  <si>
    <t>7300105</t>
  </si>
  <si>
    <t>28037</t>
  </si>
  <si>
    <t>0001070</t>
  </si>
  <si>
    <t>STARA WIEŚ</t>
  </si>
  <si>
    <t>04863</t>
  </si>
  <si>
    <t>UL. FABRYCZNA</t>
  </si>
  <si>
    <t>7170340</t>
  </si>
  <si>
    <t>58311,64941</t>
  </si>
  <si>
    <t>NOWODWORSKI</t>
  </si>
  <si>
    <t>CZOSNÓW</t>
  </si>
  <si>
    <t>0001152</t>
  </si>
  <si>
    <t>CZĄSTKÓW MAZOWIECKI</t>
  </si>
  <si>
    <t>7808085</t>
  </si>
  <si>
    <t>123750</t>
  </si>
  <si>
    <t>0001293</t>
  </si>
  <si>
    <t>KALISZKI</t>
  </si>
  <si>
    <t>00157</t>
  </si>
  <si>
    <t>UL. AKACJOWA</t>
  </si>
  <si>
    <t>878226</t>
  </si>
  <si>
    <t>77599</t>
  </si>
  <si>
    <t>2289413</t>
  </si>
  <si>
    <t>58313,89319</t>
  </si>
  <si>
    <t>0001324</t>
  </si>
  <si>
    <t>KAZUŃ POLSKI</t>
  </si>
  <si>
    <t>8420604</t>
  </si>
  <si>
    <t>90166,90168</t>
  </si>
  <si>
    <t>0001347</t>
  </si>
  <si>
    <t>ŁOMNA</t>
  </si>
  <si>
    <t>UL. JANA KOCHANOWSKIEGO</t>
  </si>
  <si>
    <t>24628</t>
  </si>
  <si>
    <t>UL. WOJSKA POLSKIEGO</t>
  </si>
  <si>
    <t>3538636</t>
  </si>
  <si>
    <t>31992</t>
  </si>
  <si>
    <t>0001382</t>
  </si>
  <si>
    <t>KAZUŃ NOWY</t>
  </si>
  <si>
    <t>05635</t>
  </si>
  <si>
    <t>UL. GŁÓWNA</t>
  </si>
  <si>
    <t>4177446</t>
  </si>
  <si>
    <t>58314,77603</t>
  </si>
  <si>
    <t>0001442</t>
  </si>
  <si>
    <t>SOWIA WOLA</t>
  </si>
  <si>
    <t>3510632</t>
  </si>
  <si>
    <t>57874,58544</t>
  </si>
  <si>
    <t>PIASECZYŃSKI</t>
  </si>
  <si>
    <t>GÓRA KALWARIA</t>
  </si>
  <si>
    <t>0001519</t>
  </si>
  <si>
    <t>BANIOCHA</t>
  </si>
  <si>
    <t>5133193</t>
  </si>
  <si>
    <t>57320,58469</t>
  </si>
  <si>
    <t>0001531</t>
  </si>
  <si>
    <t>BRZEŚCE</t>
  </si>
  <si>
    <t>24259</t>
  </si>
  <si>
    <t>UL. WILANOWSKA</t>
  </si>
  <si>
    <t>903088</t>
  </si>
  <si>
    <t>60808</t>
  </si>
  <si>
    <t>0001583</t>
  </si>
  <si>
    <t>CENDROWICE</t>
  </si>
  <si>
    <t>6151866</t>
  </si>
  <si>
    <t>57105,57114</t>
  </si>
  <si>
    <t>0001590</t>
  </si>
  <si>
    <t>CONIEW</t>
  </si>
  <si>
    <t>8635907</t>
  </si>
  <si>
    <t>59575</t>
  </si>
  <si>
    <t>0001620</t>
  </si>
  <si>
    <t>CZACHÓWEK</t>
  </si>
  <si>
    <t>1889544</t>
  </si>
  <si>
    <t>59580</t>
  </si>
  <si>
    <t>0001666</t>
  </si>
  <si>
    <t>CZAPLINEK</t>
  </si>
  <si>
    <t>903399</t>
  </si>
  <si>
    <t>58847</t>
  </si>
  <si>
    <t>0001695</t>
  </si>
  <si>
    <t>CZERSK</t>
  </si>
  <si>
    <t>23682</t>
  </si>
  <si>
    <t>UL. WARSZAWSKA</t>
  </si>
  <si>
    <t>5707390</t>
  </si>
  <si>
    <t>64554</t>
  </si>
  <si>
    <t>0001726</t>
  </si>
  <si>
    <t>DOBIESZ</t>
  </si>
  <si>
    <t>24694</t>
  </si>
  <si>
    <t>UL. WOLSKA</t>
  </si>
  <si>
    <t>6342756</t>
  </si>
  <si>
    <t>60542</t>
  </si>
  <si>
    <t>0001778</t>
  </si>
  <si>
    <t>KĄTY</t>
  </si>
  <si>
    <t>18102</t>
  </si>
  <si>
    <t>UL. PUŁAWSKA</t>
  </si>
  <si>
    <t>5069447</t>
  </si>
  <si>
    <t>4471</t>
  </si>
  <si>
    <t>GRODZISKI</t>
  </si>
  <si>
    <t>GRODZISK MAZOWIECKI</t>
  </si>
  <si>
    <t>0002111</t>
  </si>
  <si>
    <t>ADAMOWIZNA</t>
  </si>
  <si>
    <t>15339</t>
  </si>
  <si>
    <t>UL. OSOWIECKA</t>
  </si>
  <si>
    <t>3796209</t>
  </si>
  <si>
    <t>4472</t>
  </si>
  <si>
    <t>0002223</t>
  </si>
  <si>
    <t>IZDEBNO KOŚCIELNE</t>
  </si>
  <si>
    <t>36579</t>
  </si>
  <si>
    <t>UL. KS. M. OZIĘBŁOWSKIEGO</t>
  </si>
  <si>
    <t>4751317</t>
  </si>
  <si>
    <t>123964</t>
  </si>
  <si>
    <t>0002312</t>
  </si>
  <si>
    <t>KSIĄŻENICE</t>
  </si>
  <si>
    <t>12540</t>
  </si>
  <si>
    <t>UL. MAZOWIECKA</t>
  </si>
  <si>
    <t>87A</t>
  </si>
  <si>
    <t>4179120</t>
  </si>
  <si>
    <t>3798</t>
  </si>
  <si>
    <t>36586</t>
  </si>
  <si>
    <t>AL. E. MARYLSKIEGO</t>
  </si>
  <si>
    <t>5068272</t>
  </si>
  <si>
    <t>111101,122927</t>
  </si>
  <si>
    <t>MIŃSKI</t>
  </si>
  <si>
    <t>HALINÓW</t>
  </si>
  <si>
    <t>0002631</t>
  </si>
  <si>
    <t>BRZEZINY</t>
  </si>
  <si>
    <t>5324823</t>
  </si>
  <si>
    <t>107534</t>
  </si>
  <si>
    <t>0002677</t>
  </si>
  <si>
    <t>CHOBOT</t>
  </si>
  <si>
    <t>868761</t>
  </si>
  <si>
    <t>89918</t>
  </si>
  <si>
    <t>0002690</t>
  </si>
  <si>
    <t>CISIE</t>
  </si>
  <si>
    <t>13379</t>
  </si>
  <si>
    <t>UL. MOSTOWA</t>
  </si>
  <si>
    <t>867313</t>
  </si>
  <si>
    <t>111105,111113</t>
  </si>
  <si>
    <t>0002766</t>
  </si>
  <si>
    <t>14933</t>
  </si>
  <si>
    <t>UL. OKUNIEWSKA</t>
  </si>
  <si>
    <t>2497746</t>
  </si>
  <si>
    <t>111117,112011</t>
  </si>
  <si>
    <t>0002890</t>
  </si>
  <si>
    <t>OKUNIEW</t>
  </si>
  <si>
    <t>3668573</t>
  </si>
  <si>
    <t>61898</t>
  </si>
  <si>
    <t>LEGIONOWSKI</t>
  </si>
  <si>
    <t>JABŁONNA</t>
  </si>
  <si>
    <t>0002973</t>
  </si>
  <si>
    <t>CHOTOMÓW</t>
  </si>
  <si>
    <t>15733</t>
  </si>
  <si>
    <t>UL. PARTYZANTÓW</t>
  </si>
  <si>
    <t>5960519</t>
  </si>
  <si>
    <t>61901</t>
  </si>
  <si>
    <t>859132</t>
  </si>
  <si>
    <t>85817</t>
  </si>
  <si>
    <t>0003004</t>
  </si>
  <si>
    <t>4874853</t>
  </si>
  <si>
    <t>110345,110489</t>
  </si>
  <si>
    <t>0003040</t>
  </si>
  <si>
    <t>RAJSZEW</t>
  </si>
  <si>
    <t>13171</t>
  </si>
  <si>
    <t>UL. MODLIŃSKA</t>
  </si>
  <si>
    <t>2160562</t>
  </si>
  <si>
    <t>126578,126579</t>
  </si>
  <si>
    <t>KAMPINOS</t>
  </si>
  <si>
    <t>0003197</t>
  </si>
  <si>
    <t>7745992</t>
  </si>
  <si>
    <t>7088</t>
  </si>
  <si>
    <t>KARCZEW</t>
  </si>
  <si>
    <t>0003441</t>
  </si>
  <si>
    <t>GLINKI</t>
  </si>
  <si>
    <t>899507</t>
  </si>
  <si>
    <t>104462</t>
  </si>
  <si>
    <t>0003553</t>
  </si>
  <si>
    <t>NADBRZEŻ</t>
  </si>
  <si>
    <t>3858309</t>
  </si>
  <si>
    <t>15216</t>
  </si>
  <si>
    <t>0003607</t>
  </si>
  <si>
    <t>OTWOCK WIELKI</t>
  </si>
  <si>
    <t>25547</t>
  </si>
  <si>
    <t>UL. ZAMKOWA</t>
  </si>
  <si>
    <t>3541740</t>
  </si>
  <si>
    <t>63407</t>
  </si>
  <si>
    <t>0003642</t>
  </si>
  <si>
    <t>SOBIEKURSK</t>
  </si>
  <si>
    <t>4684610</t>
  </si>
  <si>
    <t>77606</t>
  </si>
  <si>
    <t>KONSTANCIN-JEZIORNA</t>
  </si>
  <si>
    <t>0003978</t>
  </si>
  <si>
    <t>OPACZ</t>
  </si>
  <si>
    <t>1892123</t>
  </si>
  <si>
    <t>103366,103371</t>
  </si>
  <si>
    <t>0004015</t>
  </si>
  <si>
    <t>SŁOMCZYN</t>
  </si>
  <si>
    <t>7299844</t>
  </si>
  <si>
    <t>110342,110344</t>
  </si>
  <si>
    <t>LEONCIN</t>
  </si>
  <si>
    <t>0004073</t>
  </si>
  <si>
    <t>GÓRKI</t>
  </si>
  <si>
    <t>1994334</t>
  </si>
  <si>
    <t>110336,110339</t>
  </si>
  <si>
    <t>0004096</t>
  </si>
  <si>
    <t>36993</t>
  </si>
  <si>
    <t>UL. ISAACA BASHEVISA SINGERA</t>
  </si>
  <si>
    <t>879047</t>
  </si>
  <si>
    <t>110327,110328</t>
  </si>
  <si>
    <t>0004162</t>
  </si>
  <si>
    <t>NOWE GROCHALE</t>
  </si>
  <si>
    <t>7935450</t>
  </si>
  <si>
    <t>50356</t>
  </si>
  <si>
    <t>LESZNO</t>
  </si>
  <si>
    <t>0004423</t>
  </si>
  <si>
    <t>JULINEK</t>
  </si>
  <si>
    <t>0004452</t>
  </si>
  <si>
    <t>10898</t>
  </si>
  <si>
    <t>UL. LEŚNA</t>
  </si>
  <si>
    <t>986286</t>
  </si>
  <si>
    <t>34947,35107,35173,38996</t>
  </si>
  <si>
    <t>20463</t>
  </si>
  <si>
    <t>UL. SOCHACZEWSKA</t>
  </si>
  <si>
    <t>ZABORÓW</t>
  </si>
  <si>
    <t>2224056</t>
  </si>
  <si>
    <t>88735</t>
  </si>
  <si>
    <t>LESZNOWOLA</t>
  </si>
  <si>
    <t>0004771</t>
  </si>
  <si>
    <t>JAZGARZEWSZCZYZNA</t>
  </si>
  <si>
    <t>14907</t>
  </si>
  <si>
    <t>UL. OKRĘŻNA</t>
  </si>
  <si>
    <t>25A</t>
  </si>
  <si>
    <t>4751134</t>
  </si>
  <si>
    <t>123896</t>
  </si>
  <si>
    <t>0004788</t>
  </si>
  <si>
    <t>KOSÓW</t>
  </si>
  <si>
    <t>19404</t>
  </si>
  <si>
    <t>UL. SADOWA</t>
  </si>
  <si>
    <t>34H</t>
  </si>
  <si>
    <t>5834625</t>
  </si>
  <si>
    <t>107314,107387</t>
  </si>
  <si>
    <t>0004802</t>
  </si>
  <si>
    <t>918124</t>
  </si>
  <si>
    <t>68580</t>
  </si>
  <si>
    <t>918595</t>
  </si>
  <si>
    <t>124142,124668</t>
  </si>
  <si>
    <t>0004848</t>
  </si>
  <si>
    <t>ŁAZY</t>
  </si>
  <si>
    <t>24048</t>
  </si>
  <si>
    <t>UL. WIEJSKA</t>
  </si>
  <si>
    <t>5579862</t>
  </si>
  <si>
    <t>104805,106091</t>
  </si>
  <si>
    <t>50145</t>
  </si>
  <si>
    <t>UL. KSIĘDZA KANONIKA HENRYKA SŁOJEWSKIEGO</t>
  </si>
  <si>
    <t>6280088</t>
  </si>
  <si>
    <t>123934</t>
  </si>
  <si>
    <t>3606402</t>
  </si>
  <si>
    <t>128465</t>
  </si>
  <si>
    <t>0004883</t>
  </si>
  <si>
    <t>ŁOZISKA</t>
  </si>
  <si>
    <t>10591</t>
  </si>
  <si>
    <t>UL. KWITNĄCEJ WIŚNI</t>
  </si>
  <si>
    <t>7746167</t>
  </si>
  <si>
    <t>104804,106087</t>
  </si>
  <si>
    <t>0004920</t>
  </si>
  <si>
    <t>MROKÓW</t>
  </si>
  <si>
    <t>49857</t>
  </si>
  <si>
    <t>UL. MARII ŚWIĄTKIEWICZ</t>
  </si>
  <si>
    <t>2A</t>
  </si>
  <si>
    <t>7298648</t>
  </si>
  <si>
    <t>127802</t>
  </si>
  <si>
    <t>0004943</t>
  </si>
  <si>
    <t>MYSIADŁO</t>
  </si>
  <si>
    <t>10009</t>
  </si>
  <si>
    <t>UL. KRÓTKA</t>
  </si>
  <si>
    <t>3286972</t>
  </si>
  <si>
    <t>115012,88349</t>
  </si>
  <si>
    <t>10562</t>
  </si>
  <si>
    <t>UL. KWIATOWA</t>
  </si>
  <si>
    <t>6791408</t>
  </si>
  <si>
    <t>128458</t>
  </si>
  <si>
    <t>0004972</t>
  </si>
  <si>
    <t>NOWA WOLA</t>
  </si>
  <si>
    <t>17248</t>
  </si>
  <si>
    <t>UL. POSTĘPU</t>
  </si>
  <si>
    <t>18154123</t>
  </si>
  <si>
    <t>130293</t>
  </si>
  <si>
    <t>0005109</t>
  </si>
  <si>
    <t>ZGORZAŁA</t>
  </si>
  <si>
    <t>03194</t>
  </si>
  <si>
    <t>UL. CYRANECZKI</t>
  </si>
  <si>
    <t>ŁOMIANKI</t>
  </si>
  <si>
    <t>09186</t>
  </si>
  <si>
    <t>UL. MARII KONOPNICKIEJ</t>
  </si>
  <si>
    <t>5962288</t>
  </si>
  <si>
    <t>11828</t>
  </si>
  <si>
    <t>0005180</t>
  </si>
  <si>
    <t>SADOWA</t>
  </si>
  <si>
    <t>21381</t>
  </si>
  <si>
    <t>UL. STRZELECKA</t>
  </si>
  <si>
    <t>18154275</t>
  </si>
  <si>
    <t>27150,48076,48077</t>
  </si>
  <si>
    <t>MICHAŁOWICE</t>
  </si>
  <si>
    <t>0005204</t>
  </si>
  <si>
    <t>KOMORÓW</t>
  </si>
  <si>
    <t>44226</t>
  </si>
  <si>
    <t>UL. ALEJA MARII DĄBROWSKIEJ</t>
  </si>
  <si>
    <t>12/20</t>
  </si>
  <si>
    <t>7235657</t>
  </si>
  <si>
    <t>75179,87838</t>
  </si>
  <si>
    <t>0005210</t>
  </si>
  <si>
    <t>6277428</t>
  </si>
  <si>
    <t>47484,47489</t>
  </si>
  <si>
    <t>0005233</t>
  </si>
  <si>
    <t>NOWA WIEŚ</t>
  </si>
  <si>
    <t>5193615</t>
  </si>
  <si>
    <t>20352</t>
  </si>
  <si>
    <t>NADARZYN</t>
  </si>
  <si>
    <t>0005351</t>
  </si>
  <si>
    <t>MŁOCHÓW</t>
  </si>
  <si>
    <t>0005374</t>
  </si>
  <si>
    <t>6536130</t>
  </si>
  <si>
    <t>129106,22667</t>
  </si>
  <si>
    <t>09075</t>
  </si>
  <si>
    <t>UL. KOMOROWSKA</t>
  </si>
  <si>
    <t>5962104</t>
  </si>
  <si>
    <t>115291,21987</t>
  </si>
  <si>
    <t>26538</t>
  </si>
  <si>
    <t>UL. ŻÓŁWIŃSKA</t>
  </si>
  <si>
    <t>8192102</t>
  </si>
  <si>
    <t>84225</t>
  </si>
  <si>
    <t>33457</t>
  </si>
  <si>
    <t>UL. SITARSKICH</t>
  </si>
  <si>
    <t>6535942</t>
  </si>
  <si>
    <t>20408</t>
  </si>
  <si>
    <t>0005411</t>
  </si>
  <si>
    <t>RUSIEC</t>
  </si>
  <si>
    <t>15300</t>
  </si>
  <si>
    <t>UL. OSIEDLOWA</t>
  </si>
  <si>
    <t>931524</t>
  </si>
  <si>
    <t>20393</t>
  </si>
  <si>
    <t>0005500</t>
  </si>
  <si>
    <t>KOSTOWIEC</t>
  </si>
  <si>
    <t>32478</t>
  </si>
  <si>
    <t>UL. MATKI FLORENTYNY DYMMAN</t>
  </si>
  <si>
    <t>8001281</t>
  </si>
  <si>
    <t>20443</t>
  </si>
  <si>
    <t>0005523</t>
  </si>
  <si>
    <t>WOLA KRAKOWIAŃSKA</t>
  </si>
  <si>
    <t>4306410</t>
  </si>
  <si>
    <t>55560</t>
  </si>
  <si>
    <t>NIEPORĘT</t>
  </si>
  <si>
    <t>0005581</t>
  </si>
  <si>
    <t>BIAŁOBRZEGI</t>
  </si>
  <si>
    <t>859856</t>
  </si>
  <si>
    <t>55561</t>
  </si>
  <si>
    <t>0005598</t>
  </si>
  <si>
    <t>IZABELIN</t>
  </si>
  <si>
    <t>5515580</t>
  </si>
  <si>
    <t>55559</t>
  </si>
  <si>
    <t>0005606</t>
  </si>
  <si>
    <t>JÓZEFÓW</t>
  </si>
  <si>
    <t>7617311</t>
  </si>
  <si>
    <t>55556</t>
  </si>
  <si>
    <t>0005658</t>
  </si>
  <si>
    <t>04434</t>
  </si>
  <si>
    <t>UL. DWORCOWA</t>
  </si>
  <si>
    <t>2248690</t>
  </si>
  <si>
    <t>55554</t>
  </si>
  <si>
    <t>0005693</t>
  </si>
  <si>
    <t>STANISŁAWÓW PIERWSZY</t>
  </si>
  <si>
    <t>07117</t>
  </si>
  <si>
    <t>UL. JANA KAZIMIERZA</t>
  </si>
  <si>
    <t>7363628</t>
  </si>
  <si>
    <t>84613</t>
  </si>
  <si>
    <t>0005718</t>
  </si>
  <si>
    <t>WÓLKA RADZYMIŃSKA</t>
  </si>
  <si>
    <t>5835385</t>
  </si>
  <si>
    <t>130292</t>
  </si>
  <si>
    <t>OŻARÓW MAZOWIECKI</t>
  </si>
  <si>
    <t>0005842</t>
  </si>
  <si>
    <t>KAPUTY</t>
  </si>
  <si>
    <t>11139</t>
  </si>
  <si>
    <t>UL. LIPOWA</t>
  </si>
  <si>
    <t>3413566</t>
  </si>
  <si>
    <t>72105</t>
  </si>
  <si>
    <t>0006095</t>
  </si>
  <si>
    <t>ŚWIĘCICE</t>
  </si>
  <si>
    <t>17394</t>
  </si>
  <si>
    <t>UL. POZNAŃSKA</t>
  </si>
  <si>
    <t>978749</t>
  </si>
  <si>
    <t>83610</t>
  </si>
  <si>
    <t>0006103</t>
  </si>
  <si>
    <t>UMIASTÓW</t>
  </si>
  <si>
    <t>23347</t>
  </si>
  <si>
    <t>UL. UMIASTOWSKA</t>
  </si>
  <si>
    <t>2284144</t>
  </si>
  <si>
    <t>83972,85709</t>
  </si>
  <si>
    <t>PIASECZNO</t>
  </si>
  <si>
    <t>0006221</t>
  </si>
  <si>
    <t>CHYLICE</t>
  </si>
  <si>
    <t>04446</t>
  </si>
  <si>
    <t>UL. DWORSKA</t>
  </si>
  <si>
    <t>5130737</t>
  </si>
  <si>
    <t>81660</t>
  </si>
  <si>
    <t>0006250</t>
  </si>
  <si>
    <t>GŁOSKÓW</t>
  </si>
  <si>
    <t>12940</t>
  </si>
  <si>
    <t>UL. MILLENIUM</t>
  </si>
  <si>
    <t>5133407</t>
  </si>
  <si>
    <t>85420,85525</t>
  </si>
  <si>
    <t>0006340</t>
  </si>
  <si>
    <t>JAZGARZEW</t>
  </si>
  <si>
    <t>5576821</t>
  </si>
  <si>
    <t>126855</t>
  </si>
  <si>
    <t>0006362</t>
  </si>
  <si>
    <t>JÓZEFOSŁAW</t>
  </si>
  <si>
    <t>04572</t>
  </si>
  <si>
    <t>UL. DZIAŁKOWA</t>
  </si>
  <si>
    <t>3383472</t>
  </si>
  <si>
    <t>68614,84510,84823</t>
  </si>
  <si>
    <t>07862</t>
  </si>
  <si>
    <t>UL. KAMERALNA</t>
  </si>
  <si>
    <t>6280038</t>
  </si>
  <si>
    <t>120507</t>
  </si>
  <si>
    <t>14834</t>
  </si>
  <si>
    <t>UL. OGRODOWA</t>
  </si>
  <si>
    <t>916019</t>
  </si>
  <si>
    <t>128019</t>
  </si>
  <si>
    <t>0006379</t>
  </si>
  <si>
    <t>JULIANÓW</t>
  </si>
  <si>
    <t>07656</t>
  </si>
  <si>
    <t>UL. JULIANOWSKA</t>
  </si>
  <si>
    <t xml:space="preserve">66B </t>
  </si>
  <si>
    <t>8128192</t>
  </si>
  <si>
    <t>26234,26259,26298</t>
  </si>
  <si>
    <t>0006391</t>
  </si>
  <si>
    <t>PĘCHERY</t>
  </si>
  <si>
    <t>01742</t>
  </si>
  <si>
    <t>UL. BOLESŁAWA CHROBREGO</t>
  </si>
  <si>
    <t>0006617</t>
  </si>
  <si>
    <t>ZALESIE GÓRNE</t>
  </si>
  <si>
    <t>2316368</t>
  </si>
  <si>
    <t>124857</t>
  </si>
  <si>
    <t>17632</t>
  </si>
  <si>
    <t>UL. PRZEBUDZENIA WIOSNY</t>
  </si>
  <si>
    <t>6213808</t>
  </si>
  <si>
    <t>111175,83973</t>
  </si>
  <si>
    <t>19528</t>
  </si>
  <si>
    <t>UL. SARENKI</t>
  </si>
  <si>
    <t>8128148</t>
  </si>
  <si>
    <t>85526,85527</t>
  </si>
  <si>
    <t>0006652</t>
  </si>
  <si>
    <t>ZŁOTOKŁOS</t>
  </si>
  <si>
    <t>22965</t>
  </si>
  <si>
    <t>UL. ROMUALDA TRAUGUTTA</t>
  </si>
  <si>
    <t>896830</t>
  </si>
  <si>
    <t>60917</t>
  </si>
  <si>
    <t>POMIECHÓWEK</t>
  </si>
  <si>
    <t>0006793</t>
  </si>
  <si>
    <t>GOŁAWICE PIERWSZE</t>
  </si>
  <si>
    <t>5643525</t>
  </si>
  <si>
    <t>60902,60927</t>
  </si>
  <si>
    <t>0006860</t>
  </si>
  <si>
    <t>14027</t>
  </si>
  <si>
    <t>UL. NASIELSKA</t>
  </si>
  <si>
    <t>2302861</t>
  </si>
  <si>
    <t>105828,105829</t>
  </si>
  <si>
    <t>14825</t>
  </si>
  <si>
    <t>UL. OGRODNICZA</t>
  </si>
  <si>
    <t>3350230</t>
  </si>
  <si>
    <t>60919</t>
  </si>
  <si>
    <t>0006899</t>
  </si>
  <si>
    <t>STARE ORZECHOWO</t>
  </si>
  <si>
    <t>8317270</t>
  </si>
  <si>
    <t>123994,128570</t>
  </si>
  <si>
    <t>PRAŻMÓW</t>
  </si>
  <si>
    <t>0007210</t>
  </si>
  <si>
    <t>KRĘPA</t>
  </si>
  <si>
    <t>33019</t>
  </si>
  <si>
    <t>UL. WODNIKÓW</t>
  </si>
  <si>
    <t>6979257</t>
  </si>
  <si>
    <t>4699,4953</t>
  </si>
  <si>
    <t>0007380</t>
  </si>
  <si>
    <t>38237</t>
  </si>
  <si>
    <t>UL. FRANCISZKA RYXA</t>
  </si>
  <si>
    <t>2049137</t>
  </si>
  <si>
    <t>122935</t>
  </si>
  <si>
    <t>0007396</t>
  </si>
  <si>
    <t>USTANÓW</t>
  </si>
  <si>
    <t>7618954</t>
  </si>
  <si>
    <t>4698</t>
  </si>
  <si>
    <t>0007404</t>
  </si>
  <si>
    <t>UWIELINY</t>
  </si>
  <si>
    <t xml:space="preserve">2A </t>
  </si>
  <si>
    <t>4783938</t>
  </si>
  <si>
    <t>4731</t>
  </si>
  <si>
    <t>5324400</t>
  </si>
  <si>
    <t>57236</t>
  </si>
  <si>
    <t>WOŁOMIŃSKI</t>
  </si>
  <si>
    <t>RADZYMIN</t>
  </si>
  <si>
    <t>0007605</t>
  </si>
  <si>
    <t>CIEMNE</t>
  </si>
  <si>
    <t>24722</t>
  </si>
  <si>
    <t>UL. WOŁOMIŃSKA</t>
  </si>
  <si>
    <t>2482447</t>
  </si>
  <si>
    <t>118381</t>
  </si>
  <si>
    <t>0007640</t>
  </si>
  <si>
    <t>ŁĄKI</t>
  </si>
  <si>
    <t>23901</t>
  </si>
  <si>
    <t>UL. WETERANÓW</t>
  </si>
  <si>
    <t>8956183</t>
  </si>
  <si>
    <t>44114</t>
  </si>
  <si>
    <t>0007670</t>
  </si>
  <si>
    <t>NADMA</t>
  </si>
  <si>
    <t>7618154</t>
  </si>
  <si>
    <t>72714,72774</t>
  </si>
  <si>
    <t>0007812</t>
  </si>
  <si>
    <t>SŁUPNO</t>
  </si>
  <si>
    <t>07120</t>
  </si>
  <si>
    <t>AL. JANA PAWŁA II</t>
  </si>
  <si>
    <t>992414</t>
  </si>
  <si>
    <t>53691</t>
  </si>
  <si>
    <t>2035649</t>
  </si>
  <si>
    <t>52351,56365</t>
  </si>
  <si>
    <t>0007841</t>
  </si>
  <si>
    <t>STARE ZAŁUBICE</t>
  </si>
  <si>
    <t>2546792</t>
  </si>
  <si>
    <t>69549</t>
  </si>
  <si>
    <t>RASZYN</t>
  </si>
  <si>
    <t>0007947</t>
  </si>
  <si>
    <t>DAWIDY BANKOWE</t>
  </si>
  <si>
    <t>03839</t>
  </si>
  <si>
    <t>UL. DŁUGA</t>
  </si>
  <si>
    <t>8510960</t>
  </si>
  <si>
    <t>80115</t>
  </si>
  <si>
    <t>0008065</t>
  </si>
  <si>
    <t>7172455</t>
  </si>
  <si>
    <t>84122</t>
  </si>
  <si>
    <t>30694</t>
  </si>
  <si>
    <t>UL. UNII EUROPEJSKIEJ</t>
  </si>
  <si>
    <t>5707130</t>
  </si>
  <si>
    <t>84069</t>
  </si>
  <si>
    <t>0008088</t>
  </si>
  <si>
    <t>SŁOMIN</t>
  </si>
  <si>
    <t>24170</t>
  </si>
  <si>
    <t>UL. WIERZBOWA</t>
  </si>
  <si>
    <t>2291520</t>
  </si>
  <si>
    <t>20563</t>
  </si>
  <si>
    <t>SEROCK</t>
  </si>
  <si>
    <t>0008237</t>
  </si>
  <si>
    <t>JADWISIN</t>
  </si>
  <si>
    <t>856174</t>
  </si>
  <si>
    <t>48871,48872</t>
  </si>
  <si>
    <t>0008415</t>
  </si>
  <si>
    <t>WOLA KIEŁPIŃSKA</t>
  </si>
  <si>
    <t>7554721</t>
  </si>
  <si>
    <t>48867,48869</t>
  </si>
  <si>
    <t>0008467</t>
  </si>
  <si>
    <t>ZEGRZE</t>
  </si>
  <si>
    <t>14806</t>
  </si>
  <si>
    <t>UL. OFICERSKA</t>
  </si>
  <si>
    <t>8698083</t>
  </si>
  <si>
    <t>8524</t>
  </si>
  <si>
    <t>WIELISZEW</t>
  </si>
  <si>
    <t>0008496</t>
  </si>
  <si>
    <t>JANÓWEK PIERWSZY</t>
  </si>
  <si>
    <t>8000945</t>
  </si>
  <si>
    <t>34220,34225,52948</t>
  </si>
  <si>
    <t>0008510</t>
  </si>
  <si>
    <t>KOMORNICA</t>
  </si>
  <si>
    <t>7870431</t>
  </si>
  <si>
    <t>52946,52947</t>
  </si>
  <si>
    <t>0008533</t>
  </si>
  <si>
    <t>ŁAJSKI</t>
  </si>
  <si>
    <t>09546</t>
  </si>
  <si>
    <t>UL. KOŚCIELNA</t>
  </si>
  <si>
    <t>7236335</t>
  </si>
  <si>
    <t>8529</t>
  </si>
  <si>
    <t>0008591</t>
  </si>
  <si>
    <t>SKRZESZEW</t>
  </si>
  <si>
    <t>858188</t>
  </si>
  <si>
    <t>8523</t>
  </si>
  <si>
    <t>0008616</t>
  </si>
  <si>
    <t>OLSZEWNICA STARA</t>
  </si>
  <si>
    <t>4433652</t>
  </si>
  <si>
    <t>8531</t>
  </si>
  <si>
    <t>0008639</t>
  </si>
  <si>
    <t>8128507</t>
  </si>
  <si>
    <t>8521</t>
  </si>
  <si>
    <t>2160404</t>
  </si>
  <si>
    <t>20480</t>
  </si>
  <si>
    <t>0008763</t>
  </si>
  <si>
    <t>HORNÓWEK</t>
  </si>
  <si>
    <t>11937</t>
  </si>
  <si>
    <t>UL. 3 MAJA</t>
  </si>
  <si>
    <t>7528514</t>
  </si>
  <si>
    <t>109066,20396</t>
  </si>
  <si>
    <t>0008786</t>
  </si>
  <si>
    <t>IZABELIN C</t>
  </si>
  <si>
    <t>5640796</t>
  </si>
  <si>
    <t>44199,90455,90456,90457,90458,90459,90460,90461,90474,90478,90484</t>
  </si>
  <si>
    <t>0008846</t>
  </si>
  <si>
    <t>LASKI</t>
  </si>
  <si>
    <t>02276</t>
  </si>
  <si>
    <t>UL. BRZOZOWA</t>
  </si>
  <si>
    <t>17011</t>
  </si>
  <si>
    <t>UL. POLNA</t>
  </si>
  <si>
    <t>7555642</t>
  </si>
  <si>
    <t>122833</t>
  </si>
  <si>
    <t>TARCZYN</t>
  </si>
  <si>
    <t>0009113</t>
  </si>
  <si>
    <t>GRZĘDY</t>
  </si>
  <si>
    <t>41777</t>
  </si>
  <si>
    <t>UL. ALEJA KRAKOWSKA</t>
  </si>
  <si>
    <t>2157056</t>
  </si>
  <si>
    <t>119924,119975</t>
  </si>
  <si>
    <t>0009194</t>
  </si>
  <si>
    <t>KOPANA</t>
  </si>
  <si>
    <t>35333</t>
  </si>
  <si>
    <t>UL. ANIELI I WOJCIECHA GÓRSKICH</t>
  </si>
  <si>
    <t>4687448</t>
  </si>
  <si>
    <t>6638</t>
  </si>
  <si>
    <t>0009350</t>
  </si>
  <si>
    <t>PRACE MAŁE</t>
  </si>
  <si>
    <t>16022</t>
  </si>
  <si>
    <t>UL. PIASECZYŃSKA</t>
  </si>
  <si>
    <t>6727475</t>
  </si>
  <si>
    <t>6599</t>
  </si>
  <si>
    <t>0009455</t>
  </si>
  <si>
    <t>SUCHOSTRUGA</t>
  </si>
  <si>
    <t>8161865</t>
  </si>
  <si>
    <t>28181</t>
  </si>
  <si>
    <t>0009478</t>
  </si>
  <si>
    <t>15425</t>
  </si>
  <si>
    <t>UL. KS. CZESŁAWA OSZKIELA</t>
  </si>
  <si>
    <t>2063040</t>
  </si>
  <si>
    <t>25962</t>
  </si>
  <si>
    <t>21167</t>
  </si>
  <si>
    <t>UL. JULIANA STĘPKOWSKIEGO</t>
  </si>
  <si>
    <t>2087639</t>
  </si>
  <si>
    <t>25414,25944</t>
  </si>
  <si>
    <t>21787</t>
  </si>
  <si>
    <t>UL. SZARYCH SZEREGÓW</t>
  </si>
  <si>
    <t>8451069</t>
  </si>
  <si>
    <t>51426</t>
  </si>
  <si>
    <t>SOCHACZEWSKI</t>
  </si>
  <si>
    <t>BROCHÓW</t>
  </si>
  <si>
    <t>0009580</t>
  </si>
  <si>
    <t>5265209</t>
  </si>
  <si>
    <t>51428</t>
  </si>
  <si>
    <t>0009739</t>
  </si>
  <si>
    <t>LASOCIN</t>
  </si>
  <si>
    <t>2420824</t>
  </si>
  <si>
    <t>51427</t>
  </si>
  <si>
    <t>0009811</t>
  </si>
  <si>
    <t>ŚLADÓW</t>
  </si>
  <si>
    <t>4052350</t>
  </si>
  <si>
    <t>106900</t>
  </si>
  <si>
    <t>WIĄZOWNA</t>
  </si>
  <si>
    <t>0009969</t>
  </si>
  <si>
    <t>GLINIANKA</t>
  </si>
  <si>
    <t>13987</t>
  </si>
  <si>
    <t>UL. NAPOLEOŃSKA</t>
  </si>
  <si>
    <t>5260911</t>
  </si>
  <si>
    <t>60684</t>
  </si>
  <si>
    <t>6850927</t>
  </si>
  <si>
    <t>87281,87282,87283</t>
  </si>
  <si>
    <t>0010040</t>
  </si>
  <si>
    <t>ZAGÓRZE</t>
  </si>
  <si>
    <t>5960708</t>
  </si>
  <si>
    <t>127555</t>
  </si>
  <si>
    <t>0010056</t>
  </si>
  <si>
    <t>MALCANÓW</t>
  </si>
  <si>
    <t>8319535</t>
  </si>
  <si>
    <t>92770,92771</t>
  </si>
  <si>
    <t>0010100</t>
  </si>
  <si>
    <t>2398387</t>
  </si>
  <si>
    <t>87608,87610</t>
  </si>
  <si>
    <t>0010151</t>
  </si>
  <si>
    <t>ZAKRĘT</t>
  </si>
  <si>
    <t>6600674</t>
  </si>
  <si>
    <t>129052</t>
  </si>
  <si>
    <t>22924</t>
  </si>
  <si>
    <t>UL. TRAKT BRZESKI</t>
  </si>
  <si>
    <t>75D</t>
  </si>
  <si>
    <t>1008142</t>
  </si>
  <si>
    <t>19633,19634</t>
  </si>
  <si>
    <t>WOŁOMIN</t>
  </si>
  <si>
    <t>0010197</t>
  </si>
  <si>
    <t>CZARNA</t>
  </si>
  <si>
    <t>24454</t>
  </si>
  <si>
    <t>UL. WITOSA</t>
  </si>
  <si>
    <t>2325093</t>
  </si>
  <si>
    <t>19631,19632</t>
  </si>
  <si>
    <t>0010205</t>
  </si>
  <si>
    <t>DUCZKI</t>
  </si>
  <si>
    <t>22042</t>
  </si>
  <si>
    <t>UL. SZOSA JADOWSKA</t>
  </si>
  <si>
    <t>3605494</t>
  </si>
  <si>
    <t>15226</t>
  </si>
  <si>
    <t>0010300</t>
  </si>
  <si>
    <t>STARE GRABIE</t>
  </si>
  <si>
    <t>35244</t>
  </si>
  <si>
    <t>UL. CICHORACKIEJ</t>
  </si>
  <si>
    <t>15227</t>
  </si>
  <si>
    <t>3924362</t>
  </si>
  <si>
    <t>43939</t>
  </si>
  <si>
    <t>ZAKROCZYM</t>
  </si>
  <si>
    <t>0010487</t>
  </si>
  <si>
    <t>WOJSZCZYCE</t>
  </si>
  <si>
    <t>4A</t>
  </si>
  <si>
    <t>6405711</t>
  </si>
  <si>
    <t>43938</t>
  </si>
  <si>
    <t>0010501</t>
  </si>
  <si>
    <t>WYGODA SMOSZEWSKA</t>
  </si>
  <si>
    <t>16A</t>
  </si>
  <si>
    <t>6604304</t>
  </si>
  <si>
    <t>84680,84980</t>
  </si>
  <si>
    <t>ŁOSICKI</t>
  </si>
  <si>
    <t>HUSZLEW</t>
  </si>
  <si>
    <t>0012517</t>
  </si>
  <si>
    <t>SIEDLECKI</t>
  </si>
  <si>
    <t>7874335</t>
  </si>
  <si>
    <t>80430</t>
  </si>
  <si>
    <t>0012641</t>
  </si>
  <si>
    <t>MOSTÓW</t>
  </si>
  <si>
    <t>874481</t>
  </si>
  <si>
    <t>31594</t>
  </si>
  <si>
    <t>ŁOSICE</t>
  </si>
  <si>
    <t>0015504</t>
  </si>
  <si>
    <t>CHOTYCZE</t>
  </si>
  <si>
    <t>2181189</t>
  </si>
  <si>
    <t>31595</t>
  </si>
  <si>
    <t>0015527</t>
  </si>
  <si>
    <t>CZUCHLEBY</t>
  </si>
  <si>
    <t>OLSZANKA</t>
  </si>
  <si>
    <t>6540292</t>
  </si>
  <si>
    <t>82491,82493</t>
  </si>
  <si>
    <t>0016700</t>
  </si>
  <si>
    <t>38A</t>
  </si>
  <si>
    <t>6093481</t>
  </si>
  <si>
    <t>82557</t>
  </si>
  <si>
    <t>0016722</t>
  </si>
  <si>
    <t>PRÓCHENKI</t>
  </si>
  <si>
    <t>8515195</t>
  </si>
  <si>
    <t>129116,82539</t>
  </si>
  <si>
    <t>0016768</t>
  </si>
  <si>
    <t>SZYDŁÓWKA</t>
  </si>
  <si>
    <t>PLATERÓW</t>
  </si>
  <si>
    <t>7111999</t>
  </si>
  <si>
    <t>7243,7244</t>
  </si>
  <si>
    <t>0017590</t>
  </si>
  <si>
    <t>19769</t>
  </si>
  <si>
    <t>UL. SIEDLECKA</t>
  </si>
  <si>
    <t>6728706</t>
  </si>
  <si>
    <t>42491</t>
  </si>
  <si>
    <t>0017621</t>
  </si>
  <si>
    <t>RUSKÓW</t>
  </si>
  <si>
    <t>2065058</t>
  </si>
  <si>
    <t>87222,87359</t>
  </si>
  <si>
    <t>SARNAKI</t>
  </si>
  <si>
    <t>0019063</t>
  </si>
  <si>
    <t>8002507</t>
  </si>
  <si>
    <t>88421</t>
  </si>
  <si>
    <t>0019070</t>
  </si>
  <si>
    <t>SERPELICE</t>
  </si>
  <si>
    <t>2434141</t>
  </si>
  <si>
    <t>22762</t>
  </si>
  <si>
    <t>STARA KORNICA</t>
  </si>
  <si>
    <t>0020310</t>
  </si>
  <si>
    <t>KOBYLANY</t>
  </si>
  <si>
    <t>865633</t>
  </si>
  <si>
    <t>92905</t>
  </si>
  <si>
    <t>0020356</t>
  </si>
  <si>
    <t>KOSZELÓWKA</t>
  </si>
  <si>
    <t>3320328</t>
  </si>
  <si>
    <t>27310,28481</t>
  </si>
  <si>
    <t>0020451</t>
  </si>
  <si>
    <t>7078977</t>
  </si>
  <si>
    <t>53829,89840</t>
  </si>
  <si>
    <t>PŁOŃSKI</t>
  </si>
  <si>
    <t>BABOSZEWO</t>
  </si>
  <si>
    <t>0111515</t>
  </si>
  <si>
    <t>33454</t>
  </si>
  <si>
    <t>UL. JANA I ANTONIEGO BRODECKICH</t>
  </si>
  <si>
    <t>CIECHANOWSKI</t>
  </si>
  <si>
    <t>7652465</t>
  </si>
  <si>
    <t>89984</t>
  </si>
  <si>
    <t>0111768</t>
  </si>
  <si>
    <t>MYSTKOWO</t>
  </si>
  <si>
    <t>6857317</t>
  </si>
  <si>
    <t>104813,104814</t>
  </si>
  <si>
    <t>0111857</t>
  </si>
  <si>
    <t>POLESIE</t>
  </si>
  <si>
    <t>4403445</t>
  </si>
  <si>
    <t>89841</t>
  </si>
  <si>
    <t>0111886</t>
  </si>
  <si>
    <t>SARBIEWO</t>
  </si>
  <si>
    <t>2298170</t>
  </si>
  <si>
    <t>86335,86336</t>
  </si>
  <si>
    <t>ŻUROMIŃSKI</t>
  </si>
  <si>
    <t>BIEŻUŃ</t>
  </si>
  <si>
    <t>0111981</t>
  </si>
  <si>
    <t>05770</t>
  </si>
  <si>
    <t>UL. STEFANA GOŁĘBIOWSKIEGO</t>
  </si>
  <si>
    <t>8575520</t>
  </si>
  <si>
    <t>74923</t>
  </si>
  <si>
    <t>1003645</t>
  </si>
  <si>
    <t>78206</t>
  </si>
  <si>
    <t>0112213</t>
  </si>
  <si>
    <t>SŁAWĘCIN</t>
  </si>
  <si>
    <t>4117750</t>
  </si>
  <si>
    <t>24396</t>
  </si>
  <si>
    <t>CIECHANÓW</t>
  </si>
  <si>
    <t>0112383</t>
  </si>
  <si>
    <t>CHOTUM</t>
  </si>
  <si>
    <t>822800</t>
  </si>
  <si>
    <t>7965,7966</t>
  </si>
  <si>
    <t>0112443</t>
  </si>
  <si>
    <t>GORYSZE</t>
  </si>
  <si>
    <t>3861814</t>
  </si>
  <si>
    <t>24427,6890</t>
  </si>
  <si>
    <t>0112466</t>
  </si>
  <si>
    <t>GUMOWO</t>
  </si>
  <si>
    <t>2881680</t>
  </si>
  <si>
    <t>93111</t>
  </si>
  <si>
    <t>DZIERZĄŻNIA</t>
  </si>
  <si>
    <t>0113856</t>
  </si>
  <si>
    <t>4882301</t>
  </si>
  <si>
    <t>121651,125582</t>
  </si>
  <si>
    <t>8450578</t>
  </si>
  <si>
    <t>60728,61431</t>
  </si>
  <si>
    <t>MŁAWSKI</t>
  </si>
  <si>
    <t>DZIERZGOWO</t>
  </si>
  <si>
    <t>0114198</t>
  </si>
  <si>
    <t>07029</t>
  </si>
  <si>
    <t>UL. JAGIELLOŃSKA</t>
  </si>
  <si>
    <t>881557</t>
  </si>
  <si>
    <t>84653</t>
  </si>
  <si>
    <t>0114324</t>
  </si>
  <si>
    <t>RZĘGNOWO</t>
  </si>
  <si>
    <t>7495045</t>
  </si>
  <si>
    <t>11625,12892,12919</t>
  </si>
  <si>
    <t>GLINOJECK</t>
  </si>
  <si>
    <t>0114620</t>
  </si>
  <si>
    <t>16511</t>
  </si>
  <si>
    <t>UL. PŁOCKA</t>
  </si>
  <si>
    <t>2362154</t>
  </si>
  <si>
    <t>60810</t>
  </si>
  <si>
    <t>0114732</t>
  </si>
  <si>
    <t>MALUŻYN</t>
  </si>
  <si>
    <t>55B</t>
  </si>
  <si>
    <t>8323039</t>
  </si>
  <si>
    <t>68144,68145</t>
  </si>
  <si>
    <t>0114761</t>
  </si>
  <si>
    <t>OŚCISŁOWO</t>
  </si>
  <si>
    <t>8514720</t>
  </si>
  <si>
    <t>81251</t>
  </si>
  <si>
    <t>GOŁYMIN-OŚRODEK</t>
  </si>
  <si>
    <t>0115039</t>
  </si>
  <si>
    <t>12684</t>
  </si>
  <si>
    <t>UL. KS. MICHALAKA</t>
  </si>
  <si>
    <t>10C</t>
  </si>
  <si>
    <t>7623176</t>
  </si>
  <si>
    <t>126964</t>
  </si>
  <si>
    <t>0115453</t>
  </si>
  <si>
    <t>GOSTKOWO</t>
  </si>
  <si>
    <t>4437431</t>
  </si>
  <si>
    <t>87350,87351</t>
  </si>
  <si>
    <t>GRUDUSK</t>
  </si>
  <si>
    <t>0115499</t>
  </si>
  <si>
    <t>823742</t>
  </si>
  <si>
    <t>44647</t>
  </si>
  <si>
    <t>0115520</t>
  </si>
  <si>
    <t>HUMIĘCINO</t>
  </si>
  <si>
    <t>6469183</t>
  </si>
  <si>
    <t>14630,3818</t>
  </si>
  <si>
    <t>PUŁTUSKI</t>
  </si>
  <si>
    <t>GZY</t>
  </si>
  <si>
    <t>0115950</t>
  </si>
  <si>
    <t>952915</t>
  </si>
  <si>
    <t>3816</t>
  </si>
  <si>
    <t>0116205</t>
  </si>
  <si>
    <t>PRZEWODOWO PODUCHOWNE</t>
  </si>
  <si>
    <t>2041033</t>
  </si>
  <si>
    <t>3817</t>
  </si>
  <si>
    <t>0116228</t>
  </si>
  <si>
    <t>SKASZEWO WŁOŚCIAŃSKIE</t>
  </si>
  <si>
    <t>4309443</t>
  </si>
  <si>
    <t>25272,25273,25274</t>
  </si>
  <si>
    <t>JONIEC</t>
  </si>
  <si>
    <t>0116599</t>
  </si>
  <si>
    <t>2296168</t>
  </si>
  <si>
    <t>108786,108787</t>
  </si>
  <si>
    <t>5328315</t>
  </si>
  <si>
    <t>103376</t>
  </si>
  <si>
    <t>0116636</t>
  </si>
  <si>
    <t>KRÓLEWO</t>
  </si>
  <si>
    <t>ZIELONA</t>
  </si>
  <si>
    <t>5009924</t>
  </si>
  <si>
    <t>92097</t>
  </si>
  <si>
    <t>KUCZBORK-OSADA</t>
  </si>
  <si>
    <t>0117707</t>
  </si>
  <si>
    <t>CHOJNOWO</t>
  </si>
  <si>
    <t>4373952</t>
  </si>
  <si>
    <t>92098</t>
  </si>
  <si>
    <t>0117713</t>
  </si>
  <si>
    <t>GOŚCISZKA</t>
  </si>
  <si>
    <t>8003209</t>
  </si>
  <si>
    <t>106708,106710</t>
  </si>
  <si>
    <t>0117759</t>
  </si>
  <si>
    <t>12740</t>
  </si>
  <si>
    <t>UL. ADAMA MICKIEWICZA</t>
  </si>
  <si>
    <t>7430468</t>
  </si>
  <si>
    <t>92096</t>
  </si>
  <si>
    <t>0117860</t>
  </si>
  <si>
    <t>SARNOWO</t>
  </si>
  <si>
    <t>7365671</t>
  </si>
  <si>
    <t>111543,111544</t>
  </si>
  <si>
    <t>0117883</t>
  </si>
  <si>
    <t>11926</t>
  </si>
  <si>
    <t>UL. 1 MAJA</t>
  </si>
  <si>
    <t>8C</t>
  </si>
  <si>
    <t>6858736</t>
  </si>
  <si>
    <t>106712,106713</t>
  </si>
  <si>
    <t>1824570</t>
  </si>
  <si>
    <t>8974,8975</t>
  </si>
  <si>
    <t>LIPOWIEC KOŚCIELNY</t>
  </si>
  <si>
    <t>0118380</t>
  </si>
  <si>
    <t>2163431</t>
  </si>
  <si>
    <t>8978</t>
  </si>
  <si>
    <t>0118405</t>
  </si>
  <si>
    <t>ŁOMIA</t>
  </si>
  <si>
    <t>8576697</t>
  </si>
  <si>
    <t>8977</t>
  </si>
  <si>
    <t>0118457</t>
  </si>
  <si>
    <t>TURZA MAŁA</t>
  </si>
  <si>
    <t>884022</t>
  </si>
  <si>
    <t>8976</t>
  </si>
  <si>
    <t>0118492</t>
  </si>
  <si>
    <t>ZAWADY</t>
  </si>
  <si>
    <t>2139761</t>
  </si>
  <si>
    <t>106554,106555</t>
  </si>
  <si>
    <t>LUBOWIDZ</t>
  </si>
  <si>
    <t>0118606</t>
  </si>
  <si>
    <t>07123</t>
  </si>
  <si>
    <t>UL. JANA PAWŁA II</t>
  </si>
  <si>
    <t>46A</t>
  </si>
  <si>
    <t>1003873</t>
  </si>
  <si>
    <t>106344</t>
  </si>
  <si>
    <t>0118664</t>
  </si>
  <si>
    <t>MLECZÓWKA</t>
  </si>
  <si>
    <t>7557199</t>
  </si>
  <si>
    <t>93074</t>
  </si>
  <si>
    <t>0118865</t>
  </si>
  <si>
    <t>SINOGÓRA</t>
  </si>
  <si>
    <t>8321169</t>
  </si>
  <si>
    <t>106552,106553</t>
  </si>
  <si>
    <t>0118925</t>
  </si>
  <si>
    <t>SYBERIA</t>
  </si>
  <si>
    <t>2206983</t>
  </si>
  <si>
    <t>106550,106551</t>
  </si>
  <si>
    <t>0119050</t>
  </si>
  <si>
    <t>ZIELUŃ-OSADA</t>
  </si>
  <si>
    <t>8834308</t>
  </si>
  <si>
    <t>112118</t>
  </si>
  <si>
    <t>LUTOCIN</t>
  </si>
  <si>
    <t>0119209</t>
  </si>
  <si>
    <t>JONNE</t>
  </si>
  <si>
    <t>6093402</t>
  </si>
  <si>
    <t>87268</t>
  </si>
  <si>
    <t>0119215</t>
  </si>
  <si>
    <t>5902751</t>
  </si>
  <si>
    <t>87176</t>
  </si>
  <si>
    <t>26464</t>
  </si>
  <si>
    <t>UL. ŻEROMSKIEGO</t>
  </si>
  <si>
    <t>2B</t>
  </si>
  <si>
    <t>6664921</t>
  </si>
  <si>
    <t>111216</t>
  </si>
  <si>
    <t>0119280</t>
  </si>
  <si>
    <t>PRZERADZ MAŁY</t>
  </si>
  <si>
    <t>1002029</t>
  </si>
  <si>
    <t>111213</t>
  </si>
  <si>
    <t>0119327</t>
  </si>
  <si>
    <t>SWOJĘCIN</t>
  </si>
  <si>
    <t>926738</t>
  </si>
  <si>
    <t>20571</t>
  </si>
  <si>
    <t>NARUSZEWO</t>
  </si>
  <si>
    <t>0119451</t>
  </si>
  <si>
    <t>KRYSK</t>
  </si>
  <si>
    <t>8833394</t>
  </si>
  <si>
    <t>104946,105512</t>
  </si>
  <si>
    <t>0119505</t>
  </si>
  <si>
    <t>4627726</t>
  </si>
  <si>
    <t>20570</t>
  </si>
  <si>
    <t>0119570</t>
  </si>
  <si>
    <t>RADZYMINEK</t>
  </si>
  <si>
    <t>8830887</t>
  </si>
  <si>
    <t>105441,105442</t>
  </si>
  <si>
    <t>0119681</t>
  </si>
  <si>
    <t>NACPOLSK</t>
  </si>
  <si>
    <t>3734307</t>
  </si>
  <si>
    <t>20572</t>
  </si>
  <si>
    <t>0119758</t>
  </si>
  <si>
    <t>ZABOROWO</t>
  </si>
  <si>
    <t>2035122</t>
  </si>
  <si>
    <t>78971</t>
  </si>
  <si>
    <t>NASIELSK</t>
  </si>
  <si>
    <t>0119818</t>
  </si>
  <si>
    <t>BUDY SIENNICKIE</t>
  </si>
  <si>
    <t>6214412</t>
  </si>
  <si>
    <t>90151,90152</t>
  </si>
  <si>
    <t>0119899</t>
  </si>
  <si>
    <t>CIEKSYN</t>
  </si>
  <si>
    <t>16274</t>
  </si>
  <si>
    <t>UL. MARSZ. JÓZEFA PIŁSUDSKIEGO</t>
  </si>
  <si>
    <t>7234766</t>
  </si>
  <si>
    <t>81175</t>
  </si>
  <si>
    <t>0119942</t>
  </si>
  <si>
    <t>DĘBINKI</t>
  </si>
  <si>
    <t>8064650</t>
  </si>
  <si>
    <t>78969</t>
  </si>
  <si>
    <t>0120477</t>
  </si>
  <si>
    <t>POPOWO BOROWE</t>
  </si>
  <si>
    <t>2143067</t>
  </si>
  <si>
    <t>90153,90154</t>
  </si>
  <si>
    <t>0120566</t>
  </si>
  <si>
    <t>STARE PIEŚCIROGI</t>
  </si>
  <si>
    <t>08828</t>
  </si>
  <si>
    <t>UL. KOLEJOWA</t>
  </si>
  <si>
    <t>NOWE MIASTO</t>
  </si>
  <si>
    <t>5774245</t>
  </si>
  <si>
    <t>75736,75737,75738,75740</t>
  </si>
  <si>
    <t>0120900</t>
  </si>
  <si>
    <t>02994</t>
  </si>
  <si>
    <t>UL. CIECHANOWSKA</t>
  </si>
  <si>
    <t>2357154</t>
  </si>
  <si>
    <t>3888,3889</t>
  </si>
  <si>
    <t>OJRZEŃ</t>
  </si>
  <si>
    <t>0121152</t>
  </si>
  <si>
    <t>KRASZEWO</t>
  </si>
  <si>
    <t>57A</t>
  </si>
  <si>
    <t>7239871</t>
  </si>
  <si>
    <t>3886,3887</t>
  </si>
  <si>
    <t>0121212</t>
  </si>
  <si>
    <t>MŁOCK</t>
  </si>
  <si>
    <t>4311280</t>
  </si>
  <si>
    <t>86846</t>
  </si>
  <si>
    <t>0121258</t>
  </si>
  <si>
    <t>17683</t>
  </si>
  <si>
    <t>UL. PRZEDSZKOLNA</t>
  </si>
  <si>
    <t>2378700</t>
  </si>
  <si>
    <t>74873,74968</t>
  </si>
  <si>
    <t>OPINOGÓRA GÓRNA</t>
  </si>
  <si>
    <t>0121643</t>
  </si>
  <si>
    <t>09848</t>
  </si>
  <si>
    <t>UL. ZYGMUNTA KRASIŃSKIEGO</t>
  </si>
  <si>
    <t>7431108</t>
  </si>
  <si>
    <t>74874</t>
  </si>
  <si>
    <t>0121850</t>
  </si>
  <si>
    <t>WOLA WIERZBOWSKA</t>
  </si>
  <si>
    <t>927025</t>
  </si>
  <si>
    <t>81809,81810</t>
  </si>
  <si>
    <t>PŁOŃSK</t>
  </si>
  <si>
    <t>0122097</t>
  </si>
  <si>
    <t>LISEWO</t>
  </si>
  <si>
    <t>8099495</t>
  </si>
  <si>
    <t>51300,53406</t>
  </si>
  <si>
    <t>0122186</t>
  </si>
  <si>
    <t>SIEDLIN</t>
  </si>
  <si>
    <t>9018232</t>
  </si>
  <si>
    <t>105819</t>
  </si>
  <si>
    <t>POKRZYWNICA</t>
  </si>
  <si>
    <t>0122660</t>
  </si>
  <si>
    <t>DZIERŻENIN</t>
  </si>
  <si>
    <t>3796258</t>
  </si>
  <si>
    <t>91275</t>
  </si>
  <si>
    <t>0122677</t>
  </si>
  <si>
    <t>GZOWO</t>
  </si>
  <si>
    <t>4621128</t>
  </si>
  <si>
    <t>91659</t>
  </si>
  <si>
    <t>0122810</t>
  </si>
  <si>
    <t>NOWE NIESTĘPOWO</t>
  </si>
  <si>
    <t>952968</t>
  </si>
  <si>
    <t>91658</t>
  </si>
  <si>
    <t>0122861</t>
  </si>
  <si>
    <t>POBYŁKOWO DUŻE</t>
  </si>
  <si>
    <t>3732497</t>
  </si>
  <si>
    <t>14126</t>
  </si>
  <si>
    <t>PUŁTUSK</t>
  </si>
  <si>
    <t>0123004</t>
  </si>
  <si>
    <t>BOBY</t>
  </si>
  <si>
    <t>15A</t>
  </si>
  <si>
    <t>943418</t>
  </si>
  <si>
    <t>14127</t>
  </si>
  <si>
    <t>0123234</t>
  </si>
  <si>
    <t>PŁOCOCHOWO</t>
  </si>
  <si>
    <t>3923130</t>
  </si>
  <si>
    <t>26475,26477</t>
  </si>
  <si>
    <t>0123263</t>
  </si>
  <si>
    <t>PRZEMIAROWO</t>
  </si>
  <si>
    <t>3765817</t>
  </si>
  <si>
    <t>4965,5390</t>
  </si>
  <si>
    <t>RACIĄŻ</t>
  </si>
  <si>
    <t>0123493</t>
  </si>
  <si>
    <t>STARE GRALEWO</t>
  </si>
  <si>
    <t>5612981</t>
  </si>
  <si>
    <t>29265,29521</t>
  </si>
  <si>
    <t>0123659</t>
  </si>
  <si>
    <t>KOZIEBRODY</t>
  </si>
  <si>
    <t>2172797</t>
  </si>
  <si>
    <t>29262,29264</t>
  </si>
  <si>
    <t>0123671</t>
  </si>
  <si>
    <t>KRAJKOWO</t>
  </si>
  <si>
    <t>2118050</t>
  </si>
  <si>
    <t>29266,31122</t>
  </si>
  <si>
    <t>0123990</t>
  </si>
  <si>
    <t>UNIECK</t>
  </si>
  <si>
    <t>5391756</t>
  </si>
  <si>
    <t>111071,111072,111073</t>
  </si>
  <si>
    <t>RADZANÓW</t>
  </si>
  <si>
    <t>0124328</t>
  </si>
  <si>
    <t>18260</t>
  </si>
  <si>
    <t>UL. RACIĄŻSKA</t>
  </si>
  <si>
    <t>53A</t>
  </si>
  <si>
    <t>6984853</t>
  </si>
  <si>
    <t>73673</t>
  </si>
  <si>
    <t>0124363</t>
  </si>
  <si>
    <t>WRÓBLEWO</t>
  </si>
  <si>
    <t>4246973</t>
  </si>
  <si>
    <t>26884,26886</t>
  </si>
  <si>
    <t>REGIMIN</t>
  </si>
  <si>
    <t>0124759</t>
  </si>
  <si>
    <t>UL. HELENY DOBRZYNIECKIEJ</t>
  </si>
  <si>
    <t>5200851</t>
  </si>
  <si>
    <t>23551</t>
  </si>
  <si>
    <t>0124765</t>
  </si>
  <si>
    <t>SZULMIERZ</t>
  </si>
  <si>
    <t>6284957</t>
  </si>
  <si>
    <t>23609</t>
  </si>
  <si>
    <t>0124831</t>
  </si>
  <si>
    <t>ZEŃBOK</t>
  </si>
  <si>
    <t>5966163</t>
  </si>
  <si>
    <t>42790</t>
  </si>
  <si>
    <t>SIEMIĄTKOWO</t>
  </si>
  <si>
    <t>0125380</t>
  </si>
  <si>
    <t>ŁASZEWO</t>
  </si>
  <si>
    <t>6794416</t>
  </si>
  <si>
    <t>80943,80944</t>
  </si>
  <si>
    <t>0125552</t>
  </si>
  <si>
    <t>3A</t>
  </si>
  <si>
    <t>922880</t>
  </si>
  <si>
    <t>13612</t>
  </si>
  <si>
    <t>SOCHOCIN</t>
  </si>
  <si>
    <t>0125820</t>
  </si>
  <si>
    <t>KOŁOZĄB</t>
  </si>
  <si>
    <t>2056964</t>
  </si>
  <si>
    <t>13613</t>
  </si>
  <si>
    <t>0125948</t>
  </si>
  <si>
    <t>SMARDZEWO</t>
  </si>
  <si>
    <t>923827</t>
  </si>
  <si>
    <t>20117,20147</t>
  </si>
  <si>
    <t>0125954</t>
  </si>
  <si>
    <t>3671415</t>
  </si>
  <si>
    <t>83502</t>
  </si>
  <si>
    <t>SOŃSK</t>
  </si>
  <si>
    <t>0126014</t>
  </si>
  <si>
    <t>BĄDKOWO</t>
  </si>
  <si>
    <t>8387667</t>
  </si>
  <si>
    <t>83269</t>
  </si>
  <si>
    <t>0126155</t>
  </si>
  <si>
    <t>GĄSOCIN</t>
  </si>
  <si>
    <t>01473</t>
  </si>
  <si>
    <t>UL. BŁOTNA</t>
  </si>
  <si>
    <t>4055957</t>
  </si>
  <si>
    <t>83504</t>
  </si>
  <si>
    <t>0126161</t>
  </si>
  <si>
    <t>GOŁOTCZYZNA</t>
  </si>
  <si>
    <t>00944</t>
  </si>
  <si>
    <t>UL. ALEKSANDRY BĄKOWSKIEJ</t>
  </si>
  <si>
    <t>5584226</t>
  </si>
  <si>
    <t>87722,87723</t>
  </si>
  <si>
    <t>18B</t>
  </si>
  <si>
    <t>840111</t>
  </si>
  <si>
    <t>118811,119150</t>
  </si>
  <si>
    <t>0126184</t>
  </si>
  <si>
    <t>DZIARNO</t>
  </si>
  <si>
    <t>1A</t>
  </si>
  <si>
    <t>4593609</t>
  </si>
  <si>
    <t>106300,83501</t>
  </si>
  <si>
    <t>0126209</t>
  </si>
  <si>
    <t>KAŁĘCZYN</t>
  </si>
  <si>
    <t>2077778</t>
  </si>
  <si>
    <t>89275,89315</t>
  </si>
  <si>
    <t>0126391</t>
  </si>
  <si>
    <t>8704846</t>
  </si>
  <si>
    <t>29737</t>
  </si>
  <si>
    <t>STRZEGOWO</t>
  </si>
  <si>
    <t>0126617</t>
  </si>
  <si>
    <t>DĄBROWA</t>
  </si>
  <si>
    <t>2245209</t>
  </si>
  <si>
    <t>58613,58614</t>
  </si>
  <si>
    <t>0126971</t>
  </si>
  <si>
    <t>NIEDZBÓRZ</t>
  </si>
  <si>
    <t>7239822</t>
  </si>
  <si>
    <t>29619,58611,58612</t>
  </si>
  <si>
    <t>0127090</t>
  </si>
  <si>
    <t>25133</t>
  </si>
  <si>
    <t>UL. WYZWOLENIA</t>
  </si>
  <si>
    <t>2398243</t>
  </si>
  <si>
    <t>122756</t>
  </si>
  <si>
    <t>STUPSK</t>
  </si>
  <si>
    <t>0127284</t>
  </si>
  <si>
    <t>DĄBEK</t>
  </si>
  <si>
    <t>4529935</t>
  </si>
  <si>
    <t>3492</t>
  </si>
  <si>
    <t>0127373</t>
  </si>
  <si>
    <t>MORAWY</t>
  </si>
  <si>
    <t>6858198</t>
  </si>
  <si>
    <t>3471,3488</t>
  </si>
  <si>
    <t>0127522</t>
  </si>
  <si>
    <t>19834</t>
  </si>
  <si>
    <t>UL. HENRYKA SIENKIEWICZA</t>
  </si>
  <si>
    <t>882262</t>
  </si>
  <si>
    <t>3494</t>
  </si>
  <si>
    <t>0127597</t>
  </si>
  <si>
    <t>WYSZYNY KOŚCIELNE</t>
  </si>
  <si>
    <t>8004898</t>
  </si>
  <si>
    <t>25706</t>
  </si>
  <si>
    <t>SZREŃSK</t>
  </si>
  <si>
    <t>0127841</t>
  </si>
  <si>
    <t>MIĄCZYN MAŁY</t>
  </si>
  <si>
    <t>3290445</t>
  </si>
  <si>
    <t>25707</t>
  </si>
  <si>
    <t>0127901</t>
  </si>
  <si>
    <t>PROSZKOWO</t>
  </si>
  <si>
    <t>882281</t>
  </si>
  <si>
    <t>122250,122251</t>
  </si>
  <si>
    <t>0127953</t>
  </si>
  <si>
    <t>02356</t>
  </si>
  <si>
    <t>UL. BUDZYN</t>
  </si>
  <si>
    <t>2407154</t>
  </si>
  <si>
    <t>86749</t>
  </si>
  <si>
    <t>SZYDŁOWO</t>
  </si>
  <si>
    <t>0128013</t>
  </si>
  <si>
    <t>DĘBSK</t>
  </si>
  <si>
    <t>5995608</t>
  </si>
  <si>
    <t>86747</t>
  </si>
  <si>
    <t>0128131</t>
  </si>
  <si>
    <t>NOSARZEWO BOROWE</t>
  </si>
  <si>
    <t>5519755</t>
  </si>
  <si>
    <t>79199,80377</t>
  </si>
  <si>
    <t>0128243</t>
  </si>
  <si>
    <t>3796381</t>
  </si>
  <si>
    <t>83816</t>
  </si>
  <si>
    <t>ŚWIERCZE</t>
  </si>
  <si>
    <t>0128622</t>
  </si>
  <si>
    <t>STRZEGOCIN</t>
  </si>
  <si>
    <t>3349981</t>
  </si>
  <si>
    <t>107503</t>
  </si>
  <si>
    <t>0128651</t>
  </si>
  <si>
    <t>18168</t>
  </si>
  <si>
    <t>UL. PUŁTUSKA</t>
  </si>
  <si>
    <t>26A</t>
  </si>
  <si>
    <t>5388561</t>
  </si>
  <si>
    <t>107502</t>
  </si>
  <si>
    <t>26C</t>
  </si>
  <si>
    <t>2113993</t>
  </si>
  <si>
    <t>122428</t>
  </si>
  <si>
    <t>WIECZFNIA KOŚCIELNA</t>
  </si>
  <si>
    <t>0128830</t>
  </si>
  <si>
    <t>GRZEBSK</t>
  </si>
  <si>
    <t>4247802</t>
  </si>
  <si>
    <t>92611</t>
  </si>
  <si>
    <t>0129030</t>
  </si>
  <si>
    <t>UNISZKI ZAWADZKIE</t>
  </si>
  <si>
    <t>2377537</t>
  </si>
  <si>
    <t>93141,93146</t>
  </si>
  <si>
    <t>0129060</t>
  </si>
  <si>
    <t>56C</t>
  </si>
  <si>
    <t>5584265</t>
  </si>
  <si>
    <t>92597</t>
  </si>
  <si>
    <t>0129076</t>
  </si>
  <si>
    <t>WINDYKI</t>
  </si>
  <si>
    <t>6788625</t>
  </si>
  <si>
    <t>92418</t>
  </si>
  <si>
    <t>WINNICA</t>
  </si>
  <si>
    <t>0129159</t>
  </si>
  <si>
    <t>BŁĘDOSTOWO</t>
  </si>
  <si>
    <t>2299204</t>
  </si>
  <si>
    <t>87737,87738</t>
  </si>
  <si>
    <t>0129260</t>
  </si>
  <si>
    <t>GOLĄDKOWO</t>
  </si>
  <si>
    <t>41G</t>
  </si>
  <si>
    <t>7936870</t>
  </si>
  <si>
    <t>92416,92419</t>
  </si>
  <si>
    <t>0129484</t>
  </si>
  <si>
    <t>8960558</t>
  </si>
  <si>
    <t>8342</t>
  </si>
  <si>
    <t>WIŚNIEWO</t>
  </si>
  <si>
    <t>0129515</t>
  </si>
  <si>
    <t>BOGURZYN</t>
  </si>
  <si>
    <t>883544</t>
  </si>
  <si>
    <t>8344</t>
  </si>
  <si>
    <t>0129538</t>
  </si>
  <si>
    <t>GŁUŻEK</t>
  </si>
  <si>
    <t>6157275</t>
  </si>
  <si>
    <t>8343</t>
  </si>
  <si>
    <t>0129685</t>
  </si>
  <si>
    <t>STARE KOSINY</t>
  </si>
  <si>
    <t>2234241</t>
  </si>
  <si>
    <t>11832,92801</t>
  </si>
  <si>
    <t>0129700</t>
  </si>
  <si>
    <t>8896670</t>
  </si>
  <si>
    <t>13256</t>
  </si>
  <si>
    <t>ZAŁUSKI</t>
  </si>
  <si>
    <t>0129774</t>
  </si>
  <si>
    <t>KAMIENICA</t>
  </si>
  <si>
    <t>44A</t>
  </si>
  <si>
    <t>6540316</t>
  </si>
  <si>
    <t>123498</t>
  </si>
  <si>
    <t>0129828</t>
  </si>
  <si>
    <t>KAROLINOWO</t>
  </si>
  <si>
    <t>8451193</t>
  </si>
  <si>
    <t>110130,13258</t>
  </si>
  <si>
    <t>0129840</t>
  </si>
  <si>
    <t>KROCZEWO</t>
  </si>
  <si>
    <t>4625149</t>
  </si>
  <si>
    <t>13257</t>
  </si>
  <si>
    <t>0130040</t>
  </si>
  <si>
    <t>STRÓŻEWO</t>
  </si>
  <si>
    <t>3865088</t>
  </si>
  <si>
    <t>13259,13262</t>
  </si>
  <si>
    <t>0130079</t>
  </si>
  <si>
    <t>SZCZYTNO</t>
  </si>
  <si>
    <t>4562754</t>
  </si>
  <si>
    <t>8848</t>
  </si>
  <si>
    <t>ŻUROMIN</t>
  </si>
  <si>
    <t>0130139</t>
  </si>
  <si>
    <t>BĘDZYMIN</t>
  </si>
  <si>
    <t>2038378</t>
  </si>
  <si>
    <t>8850</t>
  </si>
  <si>
    <t>0130151</t>
  </si>
  <si>
    <t>CHAMSK</t>
  </si>
  <si>
    <t>4437393</t>
  </si>
  <si>
    <t>8851</t>
  </si>
  <si>
    <t>0130211</t>
  </si>
  <si>
    <t>KLICZEWO DUŻE</t>
  </si>
  <si>
    <t>24885</t>
  </si>
  <si>
    <t>UL. WSPÓLNA</t>
  </si>
  <si>
    <t>7940921</t>
  </si>
  <si>
    <t>8849</t>
  </si>
  <si>
    <t>0130286</t>
  </si>
  <si>
    <t>PONIATOWO</t>
  </si>
  <si>
    <t>6126808</t>
  </si>
  <si>
    <t>8847</t>
  </si>
  <si>
    <t>0130292</t>
  </si>
  <si>
    <t>RACZYNY</t>
  </si>
  <si>
    <t>09276</t>
  </si>
  <si>
    <t>UL. KOPERNIKA</t>
  </si>
  <si>
    <t>12A</t>
  </si>
  <si>
    <t>TRZCIANKA</t>
  </si>
  <si>
    <t>23A</t>
  </si>
  <si>
    <t>7742512</t>
  </si>
  <si>
    <t>83774,83821</t>
  </si>
  <si>
    <t>DĄBRÓWKA</t>
  </si>
  <si>
    <t>0508916</t>
  </si>
  <si>
    <t>09582</t>
  </si>
  <si>
    <t>UL. TADEUSZA KOŚCIUSZKI</t>
  </si>
  <si>
    <t>8318664</t>
  </si>
  <si>
    <t>83819</t>
  </si>
  <si>
    <t>0508945</t>
  </si>
  <si>
    <t>GUZOWATKA</t>
  </si>
  <si>
    <t>8891532</t>
  </si>
  <si>
    <t>103714</t>
  </si>
  <si>
    <t>0508951</t>
  </si>
  <si>
    <t>8319778</t>
  </si>
  <si>
    <t>103715</t>
  </si>
  <si>
    <t>3538455</t>
  </si>
  <si>
    <t>83818</t>
  </si>
  <si>
    <t>0509146</t>
  </si>
  <si>
    <t>WSZEBORY</t>
  </si>
  <si>
    <t>27438</t>
  </si>
  <si>
    <t>UL. TRAKT NAPOLEOŃSKI</t>
  </si>
  <si>
    <t>22A</t>
  </si>
  <si>
    <t>09572</t>
  </si>
  <si>
    <t>UL. KOŚCIUSZKI</t>
  </si>
  <si>
    <t>20254</t>
  </si>
  <si>
    <t>UL. SŁONECZNA</t>
  </si>
  <si>
    <t>8320094</t>
  </si>
  <si>
    <t>48897</t>
  </si>
  <si>
    <t>KLEMBÓW</t>
  </si>
  <si>
    <t>0511462</t>
  </si>
  <si>
    <t>DOBCZYN</t>
  </si>
  <si>
    <t>6152647</t>
  </si>
  <si>
    <t>81332,81334</t>
  </si>
  <si>
    <t>0511485</t>
  </si>
  <si>
    <t>26629</t>
  </si>
  <si>
    <t>UL. GEN. FRANCISZKA ŻYMIRSKIEGO</t>
  </si>
  <si>
    <t>994318</t>
  </si>
  <si>
    <t>48898</t>
  </si>
  <si>
    <t>0511491</t>
  </si>
  <si>
    <t>KRUSZE</t>
  </si>
  <si>
    <t>4178852</t>
  </si>
  <si>
    <t>81330,81331</t>
  </si>
  <si>
    <t>0511551</t>
  </si>
  <si>
    <t>OSTRÓWEK</t>
  </si>
  <si>
    <t>6281107</t>
  </si>
  <si>
    <t>90390,90391,90392</t>
  </si>
  <si>
    <t>38040</t>
  </si>
  <si>
    <t>UL. ABP. ZYGMUNTA FELIŃSKIEGO</t>
  </si>
  <si>
    <t>3349891</t>
  </si>
  <si>
    <t>48900</t>
  </si>
  <si>
    <t>0511628</t>
  </si>
  <si>
    <t>STARY KRASZEW</t>
  </si>
  <si>
    <t>7492081</t>
  </si>
  <si>
    <t>48899</t>
  </si>
  <si>
    <t>0511640</t>
  </si>
  <si>
    <t>WOLA RASZTOWSKA</t>
  </si>
  <si>
    <t>55A</t>
  </si>
  <si>
    <t>24A</t>
  </si>
  <si>
    <t>ZALESIE</t>
  </si>
  <si>
    <t>952534</t>
  </si>
  <si>
    <t>121230</t>
  </si>
  <si>
    <t>OBRYTE</t>
  </si>
  <si>
    <t>0515164</t>
  </si>
  <si>
    <t>GRÓDEK RZĄDOWY</t>
  </si>
  <si>
    <t>7746066</t>
  </si>
  <si>
    <t>60379,69359</t>
  </si>
  <si>
    <t>0515224</t>
  </si>
  <si>
    <t>2142803</t>
  </si>
  <si>
    <t>121233</t>
  </si>
  <si>
    <t>0515477</t>
  </si>
  <si>
    <t>SOKOŁOWO WŁOŚCIAŃSKIE</t>
  </si>
  <si>
    <t>952939</t>
  </si>
  <si>
    <t>121232</t>
  </si>
  <si>
    <t>0515684</t>
  </si>
  <si>
    <t>ZAMBSKI KOŚCIELNE</t>
  </si>
  <si>
    <t>JASIENICA</t>
  </si>
  <si>
    <t>6089589</t>
  </si>
  <si>
    <t>83801,83803</t>
  </si>
  <si>
    <t>TŁUSZCZ</t>
  </si>
  <si>
    <t>0521609</t>
  </si>
  <si>
    <t>2470727</t>
  </si>
  <si>
    <t>84738</t>
  </si>
  <si>
    <t>0521680</t>
  </si>
  <si>
    <t>KOZŁY</t>
  </si>
  <si>
    <t>7042329</t>
  </si>
  <si>
    <t>84733,84734</t>
  </si>
  <si>
    <t>0521740</t>
  </si>
  <si>
    <t>MIĄSE</t>
  </si>
  <si>
    <t>33784</t>
  </si>
  <si>
    <t>UL. KARDYNAŁA WYSZYŃSKIEGO</t>
  </si>
  <si>
    <t>3985482</t>
  </si>
  <si>
    <t>87210,87211</t>
  </si>
  <si>
    <t>0521762</t>
  </si>
  <si>
    <t>MOKRA WIEŚ</t>
  </si>
  <si>
    <t>3477551</t>
  </si>
  <si>
    <t>69349,69351</t>
  </si>
  <si>
    <t>0521822</t>
  </si>
  <si>
    <t>POSTOLISKA</t>
  </si>
  <si>
    <t>11935</t>
  </si>
  <si>
    <t>PL. 3 MAJA</t>
  </si>
  <si>
    <t>7554170</t>
  </si>
  <si>
    <t>84731,84732</t>
  </si>
  <si>
    <t>0521928</t>
  </si>
  <si>
    <t>STRYJKI</t>
  </si>
  <si>
    <t>WYSZKÓW</t>
  </si>
  <si>
    <t>RYBNO</t>
  </si>
  <si>
    <t>ZATORY</t>
  </si>
  <si>
    <t>2121832</t>
  </si>
  <si>
    <t>63322,83478</t>
  </si>
  <si>
    <t>0523991</t>
  </si>
  <si>
    <t>PNIEWO</t>
  </si>
  <si>
    <t>39743</t>
  </si>
  <si>
    <t>UL. 18 MAJA</t>
  </si>
  <si>
    <t>6217372</t>
  </si>
  <si>
    <t>61011,92899</t>
  </si>
  <si>
    <t>0524157</t>
  </si>
  <si>
    <t>3353669</t>
  </si>
  <si>
    <t>19386</t>
  </si>
  <si>
    <t>CZERWIŃSK NAD WISŁĄ</t>
  </si>
  <si>
    <t>0561879</t>
  </si>
  <si>
    <t>CHOCISZEWO</t>
  </si>
  <si>
    <t>927120</t>
  </si>
  <si>
    <t>109148,109376</t>
  </si>
  <si>
    <t>0561885</t>
  </si>
  <si>
    <t>6093475</t>
  </si>
  <si>
    <t>25259,25262</t>
  </si>
  <si>
    <t>24494</t>
  </si>
  <si>
    <t>UL. WŁADYSŁAWA JAGIEŁŁY</t>
  </si>
  <si>
    <t>3736219</t>
  </si>
  <si>
    <t>19318</t>
  </si>
  <si>
    <t>0561922</t>
  </si>
  <si>
    <t>GOŁAWIN</t>
  </si>
  <si>
    <t>925343</t>
  </si>
  <si>
    <t>19359</t>
  </si>
  <si>
    <t>0561945</t>
  </si>
  <si>
    <t>GRODZIEC</t>
  </si>
  <si>
    <t>7046419</t>
  </si>
  <si>
    <t>129750</t>
  </si>
  <si>
    <t>0562040</t>
  </si>
  <si>
    <t>NOWE RADZIKOWO</t>
  </si>
  <si>
    <t>11A</t>
  </si>
  <si>
    <t>STEFANÓW</t>
  </si>
  <si>
    <t>976215</t>
  </si>
  <si>
    <t>23897</t>
  </si>
  <si>
    <t>IŁÓW</t>
  </si>
  <si>
    <t>0566180</t>
  </si>
  <si>
    <t>GIŻYCE</t>
  </si>
  <si>
    <t>2172177</t>
  </si>
  <si>
    <t>23899,24753</t>
  </si>
  <si>
    <t>0566233</t>
  </si>
  <si>
    <t>2335277</t>
  </si>
  <si>
    <t>23898</t>
  </si>
  <si>
    <t>0566240</t>
  </si>
  <si>
    <t>KAPTURY</t>
  </si>
  <si>
    <t>6918838</t>
  </si>
  <si>
    <t>26781</t>
  </si>
  <si>
    <t>0566575</t>
  </si>
  <si>
    <t>BRZOZÓW STARY</t>
  </si>
  <si>
    <t>7811918</t>
  </si>
  <si>
    <t>18949,18951</t>
  </si>
  <si>
    <t>0566747</t>
  </si>
  <si>
    <t>ZAŁUSKÓW</t>
  </si>
  <si>
    <t>00432</t>
  </si>
  <si>
    <t>STUDZIENIEC</t>
  </si>
  <si>
    <t>10A</t>
  </si>
  <si>
    <t>7618842</t>
  </si>
  <si>
    <t>103473,91955</t>
  </si>
  <si>
    <t>GRÓJECKI</t>
  </si>
  <si>
    <t>BELSK DUŻY</t>
  </si>
  <si>
    <t>0613990</t>
  </si>
  <si>
    <t>4621946</t>
  </si>
  <si>
    <t>91956</t>
  </si>
  <si>
    <t>0614080</t>
  </si>
  <si>
    <t>LEWICZYN</t>
  </si>
  <si>
    <t>3538821</t>
  </si>
  <si>
    <t>103472</t>
  </si>
  <si>
    <t>0614140</t>
  </si>
  <si>
    <t>ŁĘCZESZYCE</t>
  </si>
  <si>
    <t>5894832</t>
  </si>
  <si>
    <t>83954</t>
  </si>
  <si>
    <t>0614446</t>
  </si>
  <si>
    <t>6279558</t>
  </si>
  <si>
    <t>42419,57710</t>
  </si>
  <si>
    <t>BŁĘDÓW</t>
  </si>
  <si>
    <t>0614736</t>
  </si>
  <si>
    <t>21032</t>
  </si>
  <si>
    <t>UL. STARY RYNEK</t>
  </si>
  <si>
    <t>4686367</t>
  </si>
  <si>
    <t>105736</t>
  </si>
  <si>
    <t>0614914</t>
  </si>
  <si>
    <t>GOŁOSZE</t>
  </si>
  <si>
    <t>849730</t>
  </si>
  <si>
    <t>114665,58833</t>
  </si>
  <si>
    <t>0615003</t>
  </si>
  <si>
    <t>LIPIE</t>
  </si>
  <si>
    <t>3474815</t>
  </si>
  <si>
    <t>58674,64726</t>
  </si>
  <si>
    <t>0615256</t>
  </si>
  <si>
    <t>WILKÓW DRUGI</t>
  </si>
  <si>
    <t>5258679</t>
  </si>
  <si>
    <t>66473</t>
  </si>
  <si>
    <t>CHYNÓW</t>
  </si>
  <si>
    <t>0616480</t>
  </si>
  <si>
    <t>BUDZISZYNEK</t>
  </si>
  <si>
    <t>18154164</t>
  </si>
  <si>
    <t>103877</t>
  </si>
  <si>
    <t>0616497</t>
  </si>
  <si>
    <t>2411999</t>
  </si>
  <si>
    <t>71540,71608</t>
  </si>
  <si>
    <t>0616528</t>
  </si>
  <si>
    <t>DRWALEW</t>
  </si>
  <si>
    <t>8317400</t>
  </si>
  <si>
    <t>66474</t>
  </si>
  <si>
    <t>0616706</t>
  </si>
  <si>
    <t>MACHCIN</t>
  </si>
  <si>
    <t>7870579</t>
  </si>
  <si>
    <t>66475</t>
  </si>
  <si>
    <t>0616793</t>
  </si>
  <si>
    <t>PIECZYSKA</t>
  </si>
  <si>
    <t>849776</t>
  </si>
  <si>
    <t>66477</t>
  </si>
  <si>
    <t>0616860</t>
  </si>
  <si>
    <t>SUŁKOWICE</t>
  </si>
  <si>
    <t>3985861</t>
  </si>
  <si>
    <t>66478</t>
  </si>
  <si>
    <t>0616876</t>
  </si>
  <si>
    <t>WATRASZEW</t>
  </si>
  <si>
    <t>4B</t>
  </si>
  <si>
    <t>848977</t>
  </si>
  <si>
    <t>66479</t>
  </si>
  <si>
    <t>0616971</t>
  </si>
  <si>
    <t>20683</t>
  </si>
  <si>
    <t>UL. SPORTOWA</t>
  </si>
  <si>
    <t>849790</t>
  </si>
  <si>
    <t>115507,53261</t>
  </si>
  <si>
    <t>GOSZCZYN</t>
  </si>
  <si>
    <t>0620412</t>
  </si>
  <si>
    <t>BĄDKÓW</t>
  </si>
  <si>
    <t>4306689</t>
  </si>
  <si>
    <t>56392</t>
  </si>
  <si>
    <t>0620441</t>
  </si>
  <si>
    <t>UL. ARMII KRAJOWEJ</t>
  </si>
  <si>
    <t>850335</t>
  </si>
  <si>
    <t>47665</t>
  </si>
  <si>
    <t>0620518</t>
  </si>
  <si>
    <t>SIELEC</t>
  </si>
  <si>
    <t>20998</t>
  </si>
  <si>
    <t>UL. STAROWIEJSKA</t>
  </si>
  <si>
    <t>8637921</t>
  </si>
  <si>
    <t>55924</t>
  </si>
  <si>
    <t>GRÓJEC</t>
  </si>
  <si>
    <t>0622115</t>
  </si>
  <si>
    <t>BIKÓWEK</t>
  </si>
  <si>
    <t>850198</t>
  </si>
  <si>
    <t>55921</t>
  </si>
  <si>
    <t>0622144</t>
  </si>
  <si>
    <t>CZĘSTONIEW-KOLONIA</t>
  </si>
  <si>
    <t>2415814</t>
  </si>
  <si>
    <t>55922</t>
  </si>
  <si>
    <t>0622291</t>
  </si>
  <si>
    <t>3412869</t>
  </si>
  <si>
    <t>124259,88624,88720</t>
  </si>
  <si>
    <t>JASIENIEC</t>
  </si>
  <si>
    <t>0623681</t>
  </si>
  <si>
    <t>03403</t>
  </si>
  <si>
    <t>UL. CZERSKA</t>
  </si>
  <si>
    <t>8700029</t>
  </si>
  <si>
    <t>16656,16658</t>
  </si>
  <si>
    <t>847450</t>
  </si>
  <si>
    <t>16655</t>
  </si>
  <si>
    <t>0623942</t>
  </si>
  <si>
    <t>ZBROSZA DUŻA</t>
  </si>
  <si>
    <t>21A</t>
  </si>
  <si>
    <t>20A</t>
  </si>
  <si>
    <t>4939405</t>
  </si>
  <si>
    <t>24340</t>
  </si>
  <si>
    <t>MOGIELNICA</t>
  </si>
  <si>
    <t>0629181</t>
  </si>
  <si>
    <t>BOROWE</t>
  </si>
  <si>
    <t>3860534</t>
  </si>
  <si>
    <t>49152</t>
  </si>
  <si>
    <t>0629198</t>
  </si>
  <si>
    <t>BRZOSTOWIEC</t>
  </si>
  <si>
    <t>8926623</t>
  </si>
  <si>
    <t>24642</t>
  </si>
  <si>
    <t>0629353</t>
  </si>
  <si>
    <t>KOZIETUŁY</t>
  </si>
  <si>
    <t>4624031</t>
  </si>
  <si>
    <t>89385</t>
  </si>
  <si>
    <t>0629382</t>
  </si>
  <si>
    <t>5258941</t>
  </si>
  <si>
    <t>87434</t>
  </si>
  <si>
    <t>NOWE MIASTO NAD PILICĄ</t>
  </si>
  <si>
    <t>0629927</t>
  </si>
  <si>
    <t>ŻDŻARY</t>
  </si>
  <si>
    <t>GUZÓW</t>
  </si>
  <si>
    <t>5643860</t>
  </si>
  <si>
    <t>84240</t>
  </si>
  <si>
    <t>PNIEWY</t>
  </si>
  <si>
    <t>0631338</t>
  </si>
  <si>
    <t>CIECHLIN</t>
  </si>
  <si>
    <t>26469</t>
  </si>
  <si>
    <t>UL. STEFANA ŻEROMSKIEGO</t>
  </si>
  <si>
    <t>PRZYŁĘK</t>
  </si>
  <si>
    <t>45A</t>
  </si>
  <si>
    <t>JANÓW</t>
  </si>
  <si>
    <t>2288295</t>
  </si>
  <si>
    <t>82660</t>
  </si>
  <si>
    <t>WARKA</t>
  </si>
  <si>
    <t>0640136</t>
  </si>
  <si>
    <t>DĘBNOWOLA</t>
  </si>
  <si>
    <t>4811768</t>
  </si>
  <si>
    <t>82656</t>
  </si>
  <si>
    <t>0640225</t>
  </si>
  <si>
    <t>KONARY</t>
  </si>
  <si>
    <t>6598658</t>
  </si>
  <si>
    <t>82659</t>
  </si>
  <si>
    <t>0640320</t>
  </si>
  <si>
    <t>MICHAŁÓW-PARCELE</t>
  </si>
  <si>
    <t>845287</t>
  </si>
  <si>
    <t>111340</t>
  </si>
  <si>
    <t>0640372</t>
  </si>
  <si>
    <t>7491140</t>
  </si>
  <si>
    <t>115508</t>
  </si>
  <si>
    <t>845288</t>
  </si>
  <si>
    <t>105426,105428</t>
  </si>
  <si>
    <t>70A</t>
  </si>
  <si>
    <t>5707636</t>
  </si>
  <si>
    <t>82658</t>
  </si>
  <si>
    <t>0640432</t>
  </si>
  <si>
    <t>OSTROŁĘKA</t>
  </si>
  <si>
    <t>4495996</t>
  </si>
  <si>
    <t>82657</t>
  </si>
  <si>
    <t>0640580</t>
  </si>
  <si>
    <t>WROCISZEW</t>
  </si>
  <si>
    <t>ZAKRZEW</t>
  </si>
  <si>
    <t>2353200</t>
  </si>
  <si>
    <t>18138,18183</t>
  </si>
  <si>
    <t>SOKOŁOWSKI</t>
  </si>
  <si>
    <t>BIELANY</t>
  </si>
  <si>
    <t>0668229</t>
  </si>
  <si>
    <t>BIELANY-JAROSŁAWY</t>
  </si>
  <si>
    <t>966242</t>
  </si>
  <si>
    <t>35093</t>
  </si>
  <si>
    <t>0668347</t>
  </si>
  <si>
    <t>KOŻUCHÓW</t>
  </si>
  <si>
    <t>3864508</t>
  </si>
  <si>
    <t>18262,18328</t>
  </si>
  <si>
    <t>0668459</t>
  </si>
  <si>
    <t>ROZBITY KAMIEŃ</t>
  </si>
  <si>
    <t>21726</t>
  </si>
  <si>
    <t>UL. WIKTORA SZAJKOWSKIEGO</t>
  </si>
  <si>
    <t>7362608</t>
  </si>
  <si>
    <t>114071,124742</t>
  </si>
  <si>
    <t>GARWOLIŃSKI</t>
  </si>
  <si>
    <t>BOROWIE</t>
  </si>
  <si>
    <t>0668590</t>
  </si>
  <si>
    <t>05350</t>
  </si>
  <si>
    <t>UL. GARWOLIŃSKA</t>
  </si>
  <si>
    <t>3349863</t>
  </si>
  <si>
    <t>27546,5746</t>
  </si>
  <si>
    <t>32557</t>
  </si>
  <si>
    <t>UL. ALEKSANDRA SASIMOWSKIEGO</t>
  </si>
  <si>
    <t>5005289</t>
  </si>
  <si>
    <t>27549,27550</t>
  </si>
  <si>
    <t>0668703</t>
  </si>
  <si>
    <t>2429756</t>
  </si>
  <si>
    <t>27553</t>
  </si>
  <si>
    <t>0668778</t>
  </si>
  <si>
    <t>IWOWE</t>
  </si>
  <si>
    <t>5898434</t>
  </si>
  <si>
    <t>9717,9763</t>
  </si>
  <si>
    <t>CEGŁÓW</t>
  </si>
  <si>
    <t>0668956</t>
  </si>
  <si>
    <t>17171</t>
  </si>
  <si>
    <t>UL. POPRZECZNA</t>
  </si>
  <si>
    <t>3349957</t>
  </si>
  <si>
    <t>128643,9811</t>
  </si>
  <si>
    <t>0669134</t>
  </si>
  <si>
    <t>5260797</t>
  </si>
  <si>
    <t>123831</t>
  </si>
  <si>
    <t>0669163</t>
  </si>
  <si>
    <t>PODCIERNIE</t>
  </si>
  <si>
    <t>6025845</t>
  </si>
  <si>
    <t>119554</t>
  </si>
  <si>
    <t>0669335</t>
  </si>
  <si>
    <t>WICIEJÓW</t>
  </si>
  <si>
    <t>5583560</t>
  </si>
  <si>
    <t>109092,109151</t>
  </si>
  <si>
    <t>CERANÓW</t>
  </si>
  <si>
    <t>0669387</t>
  </si>
  <si>
    <t>DĘBE WIELKIE</t>
  </si>
  <si>
    <t>6599833</t>
  </si>
  <si>
    <t>111755</t>
  </si>
  <si>
    <t>0670054</t>
  </si>
  <si>
    <t>3477594</t>
  </si>
  <si>
    <t>111754</t>
  </si>
  <si>
    <t>78A</t>
  </si>
  <si>
    <t>7807964</t>
  </si>
  <si>
    <t>71506</t>
  </si>
  <si>
    <t>0670077</t>
  </si>
  <si>
    <t>4942291</t>
  </si>
  <si>
    <t>91710</t>
  </si>
  <si>
    <t>0670166</t>
  </si>
  <si>
    <t>RUDA</t>
  </si>
  <si>
    <t>8955246</t>
  </si>
  <si>
    <t>10556,9440</t>
  </si>
  <si>
    <t>DOBRE</t>
  </si>
  <si>
    <t>0670278</t>
  </si>
  <si>
    <t>7491754</t>
  </si>
  <si>
    <t>9412</t>
  </si>
  <si>
    <t>0670284</t>
  </si>
  <si>
    <t>DROP</t>
  </si>
  <si>
    <t>867652</t>
  </si>
  <si>
    <t>9411</t>
  </si>
  <si>
    <t>0670410</t>
  </si>
  <si>
    <t>MLĘCIN</t>
  </si>
  <si>
    <t>6349072</t>
  </si>
  <si>
    <t>71326</t>
  </si>
  <si>
    <t>DOMANICE</t>
  </si>
  <si>
    <t>0670769</t>
  </si>
  <si>
    <t>DOMANICE-KOLONIA</t>
  </si>
  <si>
    <t>6603618</t>
  </si>
  <si>
    <t>71274</t>
  </si>
  <si>
    <t>18A</t>
  </si>
  <si>
    <t>963039</t>
  </si>
  <si>
    <t>71344</t>
  </si>
  <si>
    <t>0670806</t>
  </si>
  <si>
    <t>OLSZYC SZLACHECKI</t>
  </si>
  <si>
    <t>840831</t>
  </si>
  <si>
    <t>48608,48707</t>
  </si>
  <si>
    <t>GARWOLIN</t>
  </si>
  <si>
    <t>0670976</t>
  </si>
  <si>
    <t>MICHAŁÓWKA</t>
  </si>
  <si>
    <t>8637257</t>
  </si>
  <si>
    <t>83952</t>
  </si>
  <si>
    <t>0670999</t>
  </si>
  <si>
    <t>KRYSTYNA</t>
  </si>
  <si>
    <t>4496964</t>
  </si>
  <si>
    <t>108997,109004</t>
  </si>
  <si>
    <t>0671020</t>
  </si>
  <si>
    <t>MIĘTNE</t>
  </si>
  <si>
    <t>833420</t>
  </si>
  <si>
    <t>49892</t>
  </si>
  <si>
    <t>0671125</t>
  </si>
  <si>
    <t>RĘBKÓW</t>
  </si>
  <si>
    <t>5197006</t>
  </si>
  <si>
    <t>49298,49366</t>
  </si>
  <si>
    <t>0671183</t>
  </si>
  <si>
    <t>RUDA TALUBSKA</t>
  </si>
  <si>
    <t>7236455</t>
  </si>
  <si>
    <t>49963</t>
  </si>
  <si>
    <t>0671409</t>
  </si>
  <si>
    <t>WILKOWYJA</t>
  </si>
  <si>
    <t>830737</t>
  </si>
  <si>
    <t>49535,50849</t>
  </si>
  <si>
    <t>0671473</t>
  </si>
  <si>
    <t>WOLA RĘBKOWSKA</t>
  </si>
  <si>
    <t>832618</t>
  </si>
  <si>
    <t>49720</t>
  </si>
  <si>
    <t>0671527</t>
  </si>
  <si>
    <t>WOLA WŁADYSŁAWOWSKA</t>
  </si>
  <si>
    <t>7746060</t>
  </si>
  <si>
    <t>50844</t>
  </si>
  <si>
    <t>GÓRZNO</t>
  </si>
  <si>
    <t>0671792</t>
  </si>
  <si>
    <t>5514510</t>
  </si>
  <si>
    <t>50846</t>
  </si>
  <si>
    <t>0671929</t>
  </si>
  <si>
    <t>SAMORZĄDKI</t>
  </si>
  <si>
    <t>8446604</t>
  </si>
  <si>
    <t>41384,50847</t>
  </si>
  <si>
    <t>0671958</t>
  </si>
  <si>
    <t>UNIN</t>
  </si>
  <si>
    <t>8765762</t>
  </si>
  <si>
    <t>48008,75057</t>
  </si>
  <si>
    <t>WĘGROWSKI</t>
  </si>
  <si>
    <t>GRĘBKÓW</t>
  </si>
  <si>
    <t>0672024</t>
  </si>
  <si>
    <t>8701461</t>
  </si>
  <si>
    <t>48006</t>
  </si>
  <si>
    <t>0672099</t>
  </si>
  <si>
    <t>KOPCIE</t>
  </si>
  <si>
    <t>3509540</t>
  </si>
  <si>
    <t>48007</t>
  </si>
  <si>
    <t>0672395</t>
  </si>
  <si>
    <t>TRZEBUCZA</t>
  </si>
  <si>
    <t>5581048</t>
  </si>
  <si>
    <t>91242</t>
  </si>
  <si>
    <t>JABŁONNA LACKA</t>
  </si>
  <si>
    <t>0672461</t>
  </si>
  <si>
    <t>BUJAŁY-MIKOSZE</t>
  </si>
  <si>
    <t>966079</t>
  </si>
  <si>
    <t>59058</t>
  </si>
  <si>
    <t>0672478</t>
  </si>
  <si>
    <t>CZEKANÓW</t>
  </si>
  <si>
    <t>966629</t>
  </si>
  <si>
    <t>91311</t>
  </si>
  <si>
    <t>0672538</t>
  </si>
  <si>
    <t>DZIERZBY WŁOŚCIAŃSKIE</t>
  </si>
  <si>
    <t>7809786</t>
  </si>
  <si>
    <t>105551,57226</t>
  </si>
  <si>
    <t>JADÓW</t>
  </si>
  <si>
    <t>0673220</t>
  </si>
  <si>
    <t>11205</t>
  </si>
  <si>
    <t>UL. 11 LISTOPADA</t>
  </si>
  <si>
    <t>993367</t>
  </si>
  <si>
    <t>57086</t>
  </si>
  <si>
    <t>0673242</t>
  </si>
  <si>
    <t>MYSZADŁA</t>
  </si>
  <si>
    <t>5324422</t>
  </si>
  <si>
    <t>57085</t>
  </si>
  <si>
    <t>0673259</t>
  </si>
  <si>
    <t>NOWINKI</t>
  </si>
  <si>
    <t>8225835</t>
  </si>
  <si>
    <t>86472</t>
  </si>
  <si>
    <t>0673360</t>
  </si>
  <si>
    <t>SZEWNICA</t>
  </si>
  <si>
    <t>2081663</t>
  </si>
  <si>
    <t>104967,86231</t>
  </si>
  <si>
    <t>0673383</t>
  </si>
  <si>
    <t>URLE</t>
  </si>
  <si>
    <t>26608</t>
  </si>
  <si>
    <t>UL. ŻWIRKI I WIGURY</t>
  </si>
  <si>
    <t>4243088</t>
  </si>
  <si>
    <t>103611,103612</t>
  </si>
  <si>
    <t>JAKUBÓW</t>
  </si>
  <si>
    <t>0673532</t>
  </si>
  <si>
    <t>18154161</t>
  </si>
  <si>
    <t>85025</t>
  </si>
  <si>
    <t>0673590</t>
  </si>
  <si>
    <t>MISTÓW</t>
  </si>
  <si>
    <t>2474414</t>
  </si>
  <si>
    <t>85120</t>
  </si>
  <si>
    <t>0673621</t>
  </si>
  <si>
    <t>JĘDRZEJÓW NOWY</t>
  </si>
  <si>
    <t>3796396</t>
  </si>
  <si>
    <t>85083</t>
  </si>
  <si>
    <t>0673704</t>
  </si>
  <si>
    <t>WIŚNIEW</t>
  </si>
  <si>
    <t>6535915</t>
  </si>
  <si>
    <t>109395</t>
  </si>
  <si>
    <t>KAŁUSZYN</t>
  </si>
  <si>
    <t>0673756</t>
  </si>
  <si>
    <t>CHROŚCICE</t>
  </si>
  <si>
    <t>905729</t>
  </si>
  <si>
    <t>11679</t>
  </si>
  <si>
    <t>KOŁBIEL</t>
  </si>
  <si>
    <t>0674632</t>
  </si>
  <si>
    <t>CZŁEKÓWKA</t>
  </si>
  <si>
    <t>6278411</t>
  </si>
  <si>
    <t>11677</t>
  </si>
  <si>
    <t>0674738</t>
  </si>
  <si>
    <t>09987</t>
  </si>
  <si>
    <t>UL. KRÓLEWSKA</t>
  </si>
  <si>
    <t>8381480</t>
  </si>
  <si>
    <t>11678</t>
  </si>
  <si>
    <t>0674900</t>
  </si>
  <si>
    <t>RUDZIENKO</t>
  </si>
  <si>
    <t>6794442</t>
  </si>
  <si>
    <t>87028</t>
  </si>
  <si>
    <t>KORCZEW</t>
  </si>
  <si>
    <t>0675086</t>
  </si>
  <si>
    <t>DRAŻNIEW</t>
  </si>
  <si>
    <t>6284858</t>
  </si>
  <si>
    <t>105183,105188</t>
  </si>
  <si>
    <t>0675146</t>
  </si>
  <si>
    <t>4627766</t>
  </si>
  <si>
    <t>87173</t>
  </si>
  <si>
    <t>0675206</t>
  </si>
  <si>
    <t>NOWY BARTKÓW</t>
  </si>
  <si>
    <t>5069782</t>
  </si>
  <si>
    <t>75718</t>
  </si>
  <si>
    <t>KORYTNICA</t>
  </si>
  <si>
    <t>0675459</t>
  </si>
  <si>
    <t>GÓRKI-GRUBAKI</t>
  </si>
  <si>
    <t>8955209</t>
  </si>
  <si>
    <t>81099,81170</t>
  </si>
  <si>
    <t>0675519</t>
  </si>
  <si>
    <t>5229006</t>
  </si>
  <si>
    <t>75668</t>
  </si>
  <si>
    <t>0675608</t>
  </si>
  <si>
    <t>MAKSYMILIANÓW</t>
  </si>
  <si>
    <t>6980170</t>
  </si>
  <si>
    <t>103969</t>
  </si>
  <si>
    <t>0675666</t>
  </si>
  <si>
    <t>PNIEWNIK</t>
  </si>
  <si>
    <t>3988157</t>
  </si>
  <si>
    <t>75687</t>
  </si>
  <si>
    <t>0675749</t>
  </si>
  <si>
    <t>SEWERYNÓW</t>
  </si>
  <si>
    <t>3545438</t>
  </si>
  <si>
    <t>123914,80145</t>
  </si>
  <si>
    <t>KOSÓW LACKI</t>
  </si>
  <si>
    <t>0676128</t>
  </si>
  <si>
    <t>5741540</t>
  </si>
  <si>
    <t>80146</t>
  </si>
  <si>
    <t>6284872</t>
  </si>
  <si>
    <t>80144</t>
  </si>
  <si>
    <t>0676312</t>
  </si>
  <si>
    <t>RYTELE ŚWIĘCKIE</t>
  </si>
  <si>
    <t>5073300</t>
  </si>
  <si>
    <t>115369</t>
  </si>
  <si>
    <t>0676364</t>
  </si>
  <si>
    <t>TELAKI</t>
  </si>
  <si>
    <t>4627775</t>
  </si>
  <si>
    <t>22745,22747</t>
  </si>
  <si>
    <t>KOTUŃ</t>
  </si>
  <si>
    <t>0676565</t>
  </si>
  <si>
    <t>BOJMIE</t>
  </si>
  <si>
    <t>5135999</t>
  </si>
  <si>
    <t>20593</t>
  </si>
  <si>
    <t>0676619</t>
  </si>
  <si>
    <t>CISIE-ZAGRUDZIE</t>
  </si>
  <si>
    <t>2238262</t>
  </si>
  <si>
    <t>26712</t>
  </si>
  <si>
    <t>0676683</t>
  </si>
  <si>
    <t>KOSZEWNICA</t>
  </si>
  <si>
    <t>8259734</t>
  </si>
  <si>
    <t>21645</t>
  </si>
  <si>
    <t>0676690</t>
  </si>
  <si>
    <t>6C</t>
  </si>
  <si>
    <t>964940</t>
  </si>
  <si>
    <t>22743</t>
  </si>
  <si>
    <t>7112395</t>
  </si>
  <si>
    <t>22749,22750</t>
  </si>
  <si>
    <t>0676938</t>
  </si>
  <si>
    <t>ŻELISZEW PODKOŚCIELNY</t>
  </si>
  <si>
    <t>5516010</t>
  </si>
  <si>
    <t>121498</t>
  </si>
  <si>
    <t>LATOWICZ</t>
  </si>
  <si>
    <t>0677576</t>
  </si>
  <si>
    <t>DĘBE MAŁE</t>
  </si>
  <si>
    <t>886685</t>
  </si>
  <si>
    <t>59077,59078</t>
  </si>
  <si>
    <t>0677636</t>
  </si>
  <si>
    <t>19253</t>
  </si>
  <si>
    <t>UL. RYNEK</t>
  </si>
  <si>
    <t>6217343</t>
  </si>
  <si>
    <t>54412,59081</t>
  </si>
  <si>
    <t>0677790</t>
  </si>
  <si>
    <t>WIELGOLAS</t>
  </si>
  <si>
    <t>2077296</t>
  </si>
  <si>
    <t>87315</t>
  </si>
  <si>
    <t>LIW</t>
  </si>
  <si>
    <t>0677820</t>
  </si>
  <si>
    <t>JARNICE</t>
  </si>
  <si>
    <t>7043968</t>
  </si>
  <si>
    <t>86738</t>
  </si>
  <si>
    <t>0677850</t>
  </si>
  <si>
    <t>JARTYPORY</t>
  </si>
  <si>
    <t>985094</t>
  </si>
  <si>
    <t>87257</t>
  </si>
  <si>
    <t>0677926</t>
  </si>
  <si>
    <t>39505</t>
  </si>
  <si>
    <t>UL. KS. K. R. LESZCZYŃSKIEGO</t>
  </si>
  <si>
    <t>4369806</t>
  </si>
  <si>
    <t>87258</t>
  </si>
  <si>
    <t>0678044</t>
  </si>
  <si>
    <t>RUCHNA</t>
  </si>
  <si>
    <t>5641974</t>
  </si>
  <si>
    <t>87256</t>
  </si>
  <si>
    <t>0678096</t>
  </si>
  <si>
    <t>STARAWIEŚ</t>
  </si>
  <si>
    <t>7425876</t>
  </si>
  <si>
    <t>87532</t>
  </si>
  <si>
    <t>0678200</t>
  </si>
  <si>
    <t>29A</t>
  </si>
  <si>
    <t>2108270</t>
  </si>
  <si>
    <t>86735</t>
  </si>
  <si>
    <t>0678239</t>
  </si>
  <si>
    <t>ZAJĄC</t>
  </si>
  <si>
    <t>5451885</t>
  </si>
  <si>
    <t>104602</t>
  </si>
  <si>
    <t>ŁASKARZEW</t>
  </si>
  <si>
    <t>0678357</t>
  </si>
  <si>
    <t>IZDEBNO</t>
  </si>
  <si>
    <t>831168</t>
  </si>
  <si>
    <t>84691,89831</t>
  </si>
  <si>
    <t>0678363</t>
  </si>
  <si>
    <t>IZDEBNO-KOLONIA</t>
  </si>
  <si>
    <t>7427407</t>
  </si>
  <si>
    <t>60705</t>
  </si>
  <si>
    <t>0678417</t>
  </si>
  <si>
    <t>KRZYWDA</t>
  </si>
  <si>
    <t>27A</t>
  </si>
  <si>
    <t>8255838</t>
  </si>
  <si>
    <t>104601,104604</t>
  </si>
  <si>
    <t>0678570</t>
  </si>
  <si>
    <t>STARY PILCZYN</t>
  </si>
  <si>
    <t>5834609</t>
  </si>
  <si>
    <t>60708</t>
  </si>
  <si>
    <t>0678601</t>
  </si>
  <si>
    <t>WOLA ŁASKARZEWSKA</t>
  </si>
  <si>
    <t>7106084</t>
  </si>
  <si>
    <t>114072</t>
  </si>
  <si>
    <t>0678624</t>
  </si>
  <si>
    <t>WOLA ROWSKA</t>
  </si>
  <si>
    <t>6598439</t>
  </si>
  <si>
    <t>15426</t>
  </si>
  <si>
    <t>ŁOCHÓW</t>
  </si>
  <si>
    <t>0678720</t>
  </si>
  <si>
    <t>BRZUZA</t>
  </si>
  <si>
    <t>3668866</t>
  </si>
  <si>
    <t>11908,11909</t>
  </si>
  <si>
    <t>0678794</t>
  </si>
  <si>
    <t>GWIZDAŁY</t>
  </si>
  <si>
    <t>2422841</t>
  </si>
  <si>
    <t>35296</t>
  </si>
  <si>
    <t>0678883</t>
  </si>
  <si>
    <t>KALISKA</t>
  </si>
  <si>
    <t>7491357</t>
  </si>
  <si>
    <t>11915,11916</t>
  </si>
  <si>
    <t>0678937</t>
  </si>
  <si>
    <t>KAMIONNA</t>
  </si>
  <si>
    <t>980591</t>
  </si>
  <si>
    <t>119533</t>
  </si>
  <si>
    <t>0679138</t>
  </si>
  <si>
    <t>OGRODNIKI</t>
  </si>
  <si>
    <t>4942281</t>
  </si>
  <si>
    <t>82635</t>
  </si>
  <si>
    <t>0679144</t>
  </si>
  <si>
    <t>6599416</t>
  </si>
  <si>
    <t>35078,35079</t>
  </si>
  <si>
    <t>831907</t>
  </si>
  <si>
    <t>23092</t>
  </si>
  <si>
    <t>MACIEJOWICE</t>
  </si>
  <si>
    <t>0680271</t>
  </si>
  <si>
    <t>ANTONIÓWKA ŚWIERŻOWSKA</t>
  </si>
  <si>
    <t>2211149</t>
  </si>
  <si>
    <t>15727</t>
  </si>
  <si>
    <t>0680503</t>
  </si>
  <si>
    <t>5962154</t>
  </si>
  <si>
    <t>22670</t>
  </si>
  <si>
    <t>0680590</t>
  </si>
  <si>
    <t>ORONNE</t>
  </si>
  <si>
    <t>5131261</t>
  </si>
  <si>
    <t>22671,23093</t>
  </si>
  <si>
    <t>0680756</t>
  </si>
  <si>
    <t>SAMOGOSZCZ</t>
  </si>
  <si>
    <t>7682336</t>
  </si>
  <si>
    <t>6325</t>
  </si>
  <si>
    <t>MIASTKÓW KOŚCIELNY</t>
  </si>
  <si>
    <t>0680868</t>
  </si>
  <si>
    <t>BRZEGI</t>
  </si>
  <si>
    <t>8510927</t>
  </si>
  <si>
    <t>9851</t>
  </si>
  <si>
    <t>0681098</t>
  </si>
  <si>
    <t>ZGÓRZE</t>
  </si>
  <si>
    <t>7873195</t>
  </si>
  <si>
    <t>9850</t>
  </si>
  <si>
    <t>0681141</t>
  </si>
  <si>
    <t>ZWOLA</t>
  </si>
  <si>
    <t>2131560</t>
  </si>
  <si>
    <t>86713</t>
  </si>
  <si>
    <t>MIEDZNA</t>
  </si>
  <si>
    <t>0681224</t>
  </si>
  <si>
    <t>7937133</t>
  </si>
  <si>
    <t>87330</t>
  </si>
  <si>
    <t>15B</t>
  </si>
  <si>
    <t>5260866</t>
  </si>
  <si>
    <t>110270</t>
  </si>
  <si>
    <t>MIŃSK MAZOWIECKI</t>
  </si>
  <si>
    <t>0681520</t>
  </si>
  <si>
    <t>BRZÓZE</t>
  </si>
  <si>
    <t>885293</t>
  </si>
  <si>
    <t>111161,111167</t>
  </si>
  <si>
    <t>0681610</t>
  </si>
  <si>
    <t>CIELECHOWIZNA</t>
  </si>
  <si>
    <t>8830152</t>
  </si>
  <si>
    <t>53627,53628,53629</t>
  </si>
  <si>
    <t>0681690</t>
  </si>
  <si>
    <t>IGNACÓW</t>
  </si>
  <si>
    <t>2335867</t>
  </si>
  <si>
    <t>110271,66396</t>
  </si>
  <si>
    <t>0681715</t>
  </si>
  <si>
    <t>21271</t>
  </si>
  <si>
    <t>UL. STRAŻACKA</t>
  </si>
  <si>
    <t>4433463</t>
  </si>
  <si>
    <t>110272</t>
  </si>
  <si>
    <t>0681840</t>
  </si>
  <si>
    <t>MARIANKA</t>
  </si>
  <si>
    <t>2368107</t>
  </si>
  <si>
    <t>111148,111151</t>
  </si>
  <si>
    <t>0681922</t>
  </si>
  <si>
    <t>STARA NIEDZIAŁKA</t>
  </si>
  <si>
    <t>7427662</t>
  </si>
  <si>
    <t>111186,111191</t>
  </si>
  <si>
    <t>0681968</t>
  </si>
  <si>
    <t>STOJADŁA</t>
  </si>
  <si>
    <t>17070</t>
  </si>
  <si>
    <t>UL. POŁUDNIOWA</t>
  </si>
  <si>
    <t>2353909</t>
  </si>
  <si>
    <t>111180,111184</t>
  </si>
  <si>
    <t>0682034</t>
  </si>
  <si>
    <t>ZAMIENIE</t>
  </si>
  <si>
    <t>08997</t>
  </si>
  <si>
    <t>UL. KOŁBIELSKA</t>
  </si>
  <si>
    <t>4149462</t>
  </si>
  <si>
    <t>92292</t>
  </si>
  <si>
    <t>MOKOBODY</t>
  </si>
  <si>
    <t>0682175</t>
  </si>
  <si>
    <t>8638792</t>
  </si>
  <si>
    <t>15810,15975</t>
  </si>
  <si>
    <t>7049119</t>
  </si>
  <si>
    <t>22683</t>
  </si>
  <si>
    <t>0682198</t>
  </si>
  <si>
    <t>NIWISKI</t>
  </si>
  <si>
    <t>7049067</t>
  </si>
  <si>
    <t>21719,21789</t>
  </si>
  <si>
    <t>MORDY</t>
  </si>
  <si>
    <t>0682560</t>
  </si>
  <si>
    <t>RADZIKÓW WIELKI</t>
  </si>
  <si>
    <t>2308632</t>
  </si>
  <si>
    <t>60929</t>
  </si>
  <si>
    <t>MROZY</t>
  </si>
  <si>
    <t>0682749</t>
  </si>
  <si>
    <t>GRODZISK</t>
  </si>
  <si>
    <t>7682176</t>
  </si>
  <si>
    <t>52744,62427</t>
  </si>
  <si>
    <t>0682790</t>
  </si>
  <si>
    <t>JERUZAL</t>
  </si>
  <si>
    <t>5387310</t>
  </si>
  <si>
    <t>125097,125098,125099</t>
  </si>
  <si>
    <t>0682940</t>
  </si>
  <si>
    <t>8189578</t>
  </si>
  <si>
    <t>56544,58149</t>
  </si>
  <si>
    <t>11033</t>
  </si>
  <si>
    <t>UL. LICEALNA</t>
  </si>
  <si>
    <t>5260859</t>
  </si>
  <si>
    <t>61894</t>
  </si>
  <si>
    <t>7554998</t>
  </si>
  <si>
    <t>20094</t>
  </si>
  <si>
    <t>OSIECK</t>
  </si>
  <si>
    <t>0683105</t>
  </si>
  <si>
    <t>AUGUSTÓWKA</t>
  </si>
  <si>
    <t>7873312</t>
  </si>
  <si>
    <t>17797,17798</t>
  </si>
  <si>
    <t>0683192</t>
  </si>
  <si>
    <t>4564075</t>
  </si>
  <si>
    <t>107687</t>
  </si>
  <si>
    <t>PAPROTNIA</t>
  </si>
  <si>
    <t>0683447</t>
  </si>
  <si>
    <t>HOŁUBLA</t>
  </si>
  <si>
    <t>23371</t>
  </si>
  <si>
    <t>UL. UNITÓW PODLASKICH</t>
  </si>
  <si>
    <t>2235874</t>
  </si>
  <si>
    <t>107664,107672</t>
  </si>
  <si>
    <t>0683520</t>
  </si>
  <si>
    <t>8001238</t>
  </si>
  <si>
    <t>4120,4122</t>
  </si>
  <si>
    <t>PARYSÓW</t>
  </si>
  <si>
    <t>0683743</t>
  </si>
  <si>
    <t>10223</t>
  </si>
  <si>
    <t>UL. KSIĄŻĘCA</t>
  </si>
  <si>
    <t>4620528</t>
  </si>
  <si>
    <t>4121</t>
  </si>
  <si>
    <t>0683832</t>
  </si>
  <si>
    <t>WOLA STAROGRODZKA</t>
  </si>
  <si>
    <t>102A</t>
  </si>
  <si>
    <t>3541695</t>
  </si>
  <si>
    <t>70925</t>
  </si>
  <si>
    <t>PILAWA</t>
  </si>
  <si>
    <t>0683884</t>
  </si>
  <si>
    <t>GOCŁAW</t>
  </si>
  <si>
    <t>6663289</t>
  </si>
  <si>
    <t>70923</t>
  </si>
  <si>
    <t>0684004</t>
  </si>
  <si>
    <t>PUZNÓWKA</t>
  </si>
  <si>
    <t>7936025</t>
  </si>
  <si>
    <t>49924,52761</t>
  </si>
  <si>
    <t>0684010</t>
  </si>
  <si>
    <t>TRĄBKI</t>
  </si>
  <si>
    <t>UL. OSADNICZA</t>
  </si>
  <si>
    <t>8862191</t>
  </si>
  <si>
    <t>55342</t>
  </si>
  <si>
    <t>POŚWIĘTNE</t>
  </si>
  <si>
    <t>0684205</t>
  </si>
  <si>
    <t>MIĘDZYLEŚ</t>
  </si>
  <si>
    <t>3349526</t>
  </si>
  <si>
    <t>58672</t>
  </si>
  <si>
    <t>0684240</t>
  </si>
  <si>
    <t>NOWE RĘCZAJE</t>
  </si>
  <si>
    <t>3541172</t>
  </si>
  <si>
    <t>54433,58937</t>
  </si>
  <si>
    <t>0684286</t>
  </si>
  <si>
    <t>9017566</t>
  </si>
  <si>
    <t>55890</t>
  </si>
  <si>
    <t>0684300</t>
  </si>
  <si>
    <t>ROJKÓW</t>
  </si>
  <si>
    <t>5932075</t>
  </si>
  <si>
    <t>55669</t>
  </si>
  <si>
    <t>0684352</t>
  </si>
  <si>
    <t>WÓLKA DĄBROWICKA</t>
  </si>
  <si>
    <t xml:space="preserve">41A </t>
  </si>
  <si>
    <t>2470883</t>
  </si>
  <si>
    <t>56423</t>
  </si>
  <si>
    <t>0684369</t>
  </si>
  <si>
    <t>ZABRANIEC</t>
  </si>
  <si>
    <t>37314</t>
  </si>
  <si>
    <t>UL. KS. WŁ. SKONIECKIEGO</t>
  </si>
  <si>
    <t>8066931</t>
  </si>
  <si>
    <t>6708,6710</t>
  </si>
  <si>
    <t>PRZESMYKI</t>
  </si>
  <si>
    <t>0684547</t>
  </si>
  <si>
    <t>ŁYSÓW</t>
  </si>
  <si>
    <t>8387046</t>
  </si>
  <si>
    <t>6711,6712</t>
  </si>
  <si>
    <t>0684582</t>
  </si>
  <si>
    <t>14018</t>
  </si>
  <si>
    <t>UL. GABRIELA NARUTOWICZA</t>
  </si>
  <si>
    <t>9023428</t>
  </si>
  <si>
    <t>119394</t>
  </si>
  <si>
    <t>0684694</t>
  </si>
  <si>
    <t>WOJNÓW</t>
  </si>
  <si>
    <t>967993</t>
  </si>
  <si>
    <t>40202</t>
  </si>
  <si>
    <t>REPKI</t>
  </si>
  <si>
    <t>0685096</t>
  </si>
  <si>
    <t>7175138</t>
  </si>
  <si>
    <t>8901</t>
  </si>
  <si>
    <t>SABNIE</t>
  </si>
  <si>
    <t>0685630</t>
  </si>
  <si>
    <t>NIECIECZ WŁOŚCIAŃSKA</t>
  </si>
  <si>
    <t>2145291</t>
  </si>
  <si>
    <t>27268,39645</t>
  </si>
  <si>
    <t>0685660</t>
  </si>
  <si>
    <t>2361374</t>
  </si>
  <si>
    <t>24339</t>
  </si>
  <si>
    <t>0685736</t>
  </si>
  <si>
    <t>ZEMBRÓW</t>
  </si>
  <si>
    <t>6725412</t>
  </si>
  <si>
    <t>90086</t>
  </si>
  <si>
    <t>SADOWNE</t>
  </si>
  <si>
    <t>0685788</t>
  </si>
  <si>
    <t>GRABINY</t>
  </si>
  <si>
    <t>8700083</t>
  </si>
  <si>
    <t>119294</t>
  </si>
  <si>
    <t>0685825</t>
  </si>
  <si>
    <t>KOŁODZIĄŻ</t>
  </si>
  <si>
    <t>7745874</t>
  </si>
  <si>
    <t>119295</t>
  </si>
  <si>
    <t>0685950</t>
  </si>
  <si>
    <t>ORZEŁEK</t>
  </si>
  <si>
    <t>2256631</t>
  </si>
  <si>
    <t>109301,109304,109561,114244,66201,88746</t>
  </si>
  <si>
    <t>0686010</t>
  </si>
  <si>
    <t>955192</t>
  </si>
  <si>
    <t>11523,11524</t>
  </si>
  <si>
    <t>SIEDLCE</t>
  </si>
  <si>
    <t>0686575</t>
  </si>
  <si>
    <t>BIAŁKI</t>
  </si>
  <si>
    <t>8769544</t>
  </si>
  <si>
    <t>10046,10047</t>
  </si>
  <si>
    <t>0686606</t>
  </si>
  <si>
    <t>CHODÓW</t>
  </si>
  <si>
    <t>20500</t>
  </si>
  <si>
    <t>UL. SOKOŁOWSKA</t>
  </si>
  <si>
    <t>954425</t>
  </si>
  <si>
    <t>6539,6540</t>
  </si>
  <si>
    <t>0686612</t>
  </si>
  <si>
    <t>GOLICE</t>
  </si>
  <si>
    <t>4183611</t>
  </si>
  <si>
    <t>6583,6591</t>
  </si>
  <si>
    <t>0686670</t>
  </si>
  <si>
    <t>NOWE IGANIE</t>
  </si>
  <si>
    <t>3736791</t>
  </si>
  <si>
    <t>6360,6361</t>
  </si>
  <si>
    <t>0686724</t>
  </si>
  <si>
    <t>PRUSZYN</t>
  </si>
  <si>
    <t>45789</t>
  </si>
  <si>
    <t>UL. DOLINA LIWCA</t>
  </si>
  <si>
    <t>8960660</t>
  </si>
  <si>
    <t>11671,16265</t>
  </si>
  <si>
    <t>0686813</t>
  </si>
  <si>
    <t>STOK LACKI</t>
  </si>
  <si>
    <t>8386907</t>
  </si>
  <si>
    <t>89991,89997,90005</t>
  </si>
  <si>
    <t>0686820</t>
  </si>
  <si>
    <t>STOK LACKI-FOLWARK</t>
  </si>
  <si>
    <t>15590</t>
  </si>
  <si>
    <t>UL. PAŁACOWA</t>
  </si>
  <si>
    <t>5966815</t>
  </si>
  <si>
    <t>9677,9678</t>
  </si>
  <si>
    <t>0686925</t>
  </si>
  <si>
    <t>ŻELKÓW-KOLONIA</t>
  </si>
  <si>
    <t>SIENNICA</t>
  </si>
  <si>
    <t>2224702</t>
  </si>
  <si>
    <t>83384</t>
  </si>
  <si>
    <t>0687089</t>
  </si>
  <si>
    <t>GRZEBOWILK</t>
  </si>
  <si>
    <t>7680349</t>
  </si>
  <si>
    <t>83629</t>
  </si>
  <si>
    <t>0687190</t>
  </si>
  <si>
    <t>NOWA POGORZEL</t>
  </si>
  <si>
    <t>4815182</t>
  </si>
  <si>
    <t>119319,124497,125613</t>
  </si>
  <si>
    <t>0687244</t>
  </si>
  <si>
    <t>NOWY ZGLECHÓW</t>
  </si>
  <si>
    <t>6917689</t>
  </si>
  <si>
    <t>83381</t>
  </si>
  <si>
    <t>0687273</t>
  </si>
  <si>
    <t>10708</t>
  </si>
  <si>
    <t>UL. LATOWICKA</t>
  </si>
  <si>
    <t>2364602</t>
  </si>
  <si>
    <t>53619,53621,53622,53624</t>
  </si>
  <si>
    <t>12989</t>
  </si>
  <si>
    <t>UL. MIŃSKA</t>
  </si>
  <si>
    <t>3349777</t>
  </si>
  <si>
    <t>92449,92451</t>
  </si>
  <si>
    <t>0687439</t>
  </si>
  <si>
    <t>ŻAKÓW</t>
  </si>
  <si>
    <t>48A</t>
  </si>
  <si>
    <t>8322783</t>
  </si>
  <si>
    <t>47179</t>
  </si>
  <si>
    <t>SKÓRZEC</t>
  </si>
  <si>
    <t>0687511</t>
  </si>
  <si>
    <t>DĄBRÓWKA-STANY</t>
  </si>
  <si>
    <t>8960147</t>
  </si>
  <si>
    <t>2970</t>
  </si>
  <si>
    <t>0687570</t>
  </si>
  <si>
    <t>GOŁĄBEK</t>
  </si>
  <si>
    <t>7431264</t>
  </si>
  <si>
    <t>47722</t>
  </si>
  <si>
    <t>0687586</t>
  </si>
  <si>
    <t>GRALA-DĄBROWIZNA</t>
  </si>
  <si>
    <t>5900752</t>
  </si>
  <si>
    <t>47540</t>
  </si>
  <si>
    <t>0687630</t>
  </si>
  <si>
    <t>4183104</t>
  </si>
  <si>
    <t>86192</t>
  </si>
  <si>
    <t>7141405</t>
  </si>
  <si>
    <t>113779</t>
  </si>
  <si>
    <t>SOBIENIE-JEZIORY</t>
  </si>
  <si>
    <t>0687830</t>
  </si>
  <si>
    <t>SIEDZÓW</t>
  </si>
  <si>
    <t>30A</t>
  </si>
  <si>
    <t>2201607</t>
  </si>
  <si>
    <t>113778,113848</t>
  </si>
  <si>
    <t>0687876</t>
  </si>
  <si>
    <t>3477878</t>
  </si>
  <si>
    <t>113780</t>
  </si>
  <si>
    <t>0688090</t>
  </si>
  <si>
    <t>WARSZAWICE</t>
  </si>
  <si>
    <t>836859</t>
  </si>
  <si>
    <t>88627</t>
  </si>
  <si>
    <t>SOBOLEW</t>
  </si>
  <si>
    <t>0688172</t>
  </si>
  <si>
    <t>ANIELÓW</t>
  </si>
  <si>
    <t>8254900</t>
  </si>
  <si>
    <t>124655</t>
  </si>
  <si>
    <t>0688195</t>
  </si>
  <si>
    <t>CHOTYNIA</t>
  </si>
  <si>
    <t>2135731</t>
  </si>
  <si>
    <t>106023,106423</t>
  </si>
  <si>
    <t>0688255</t>
  </si>
  <si>
    <t>GOŃCZYCE</t>
  </si>
  <si>
    <t>5259624</t>
  </si>
  <si>
    <t>64768</t>
  </si>
  <si>
    <t>0688315</t>
  </si>
  <si>
    <t>KALEŃ DRUGI</t>
  </si>
  <si>
    <t>6760617</t>
  </si>
  <si>
    <t>110988</t>
  </si>
  <si>
    <t>0688404</t>
  </si>
  <si>
    <t>7107758</t>
  </si>
  <si>
    <t>104593,64769</t>
  </si>
  <si>
    <t>0688427</t>
  </si>
  <si>
    <t>4942294</t>
  </si>
  <si>
    <t>109161,109406</t>
  </si>
  <si>
    <t>2334507</t>
  </si>
  <si>
    <t>64774</t>
  </si>
  <si>
    <t>0688539</t>
  </si>
  <si>
    <t>SOKÓŁ</t>
  </si>
  <si>
    <t>SOKOŁÓW PODLASKI</t>
  </si>
  <si>
    <t>4056038</t>
  </si>
  <si>
    <t>70349,70351</t>
  </si>
  <si>
    <t>0688781</t>
  </si>
  <si>
    <t>GROCHÓW SZLACHECKI</t>
  </si>
  <si>
    <t>18497</t>
  </si>
  <si>
    <t>UL. WŁADYSŁAWA RAWICZA</t>
  </si>
  <si>
    <t>973334</t>
  </si>
  <si>
    <t>4804</t>
  </si>
  <si>
    <t>0689059</t>
  </si>
  <si>
    <t>PRZYWÓZKI</t>
  </si>
  <si>
    <t>973750</t>
  </si>
  <si>
    <t>70343,70346</t>
  </si>
  <si>
    <t>0689071</t>
  </si>
  <si>
    <t>SKIBNIEW-PODAWCE</t>
  </si>
  <si>
    <t>8319576</t>
  </si>
  <si>
    <t>109928</t>
  </si>
  <si>
    <t>STANISŁAWÓW</t>
  </si>
  <si>
    <t>0689970</t>
  </si>
  <si>
    <t>ŁADZYŃ</t>
  </si>
  <si>
    <t>8131965</t>
  </si>
  <si>
    <t>69081</t>
  </si>
  <si>
    <t>STERDYŃ</t>
  </si>
  <si>
    <t>0690559</t>
  </si>
  <si>
    <t>ŁAZÓW</t>
  </si>
  <si>
    <t>STOCZEK</t>
  </si>
  <si>
    <t>983392</t>
  </si>
  <si>
    <t>105371</t>
  </si>
  <si>
    <t>0691079</t>
  </si>
  <si>
    <t>MROZOWA WOLA</t>
  </si>
  <si>
    <t>2403680</t>
  </si>
  <si>
    <t>88141,92835</t>
  </si>
  <si>
    <t>0691151</t>
  </si>
  <si>
    <t>4304966</t>
  </si>
  <si>
    <t>106679</t>
  </si>
  <si>
    <t>23945</t>
  </si>
  <si>
    <t>UL. WĘGROWSKA</t>
  </si>
  <si>
    <t>8128470</t>
  </si>
  <si>
    <t>92886</t>
  </si>
  <si>
    <t>0691174</t>
  </si>
  <si>
    <t>TOPÓR</t>
  </si>
  <si>
    <t>5579773</t>
  </si>
  <si>
    <t>79139</t>
  </si>
  <si>
    <t>STRACHÓWKA</t>
  </si>
  <si>
    <t>0692050</t>
  </si>
  <si>
    <t>ROZALIN</t>
  </si>
  <si>
    <t>2412557</t>
  </si>
  <si>
    <t>68525,73797</t>
  </si>
  <si>
    <t>0692096</t>
  </si>
  <si>
    <t>08649</t>
  </si>
  <si>
    <t>UL. STEFANA KMIECIŃSKIEGO</t>
  </si>
  <si>
    <t>8897253</t>
  </si>
  <si>
    <t>40629</t>
  </si>
  <si>
    <t>SUCHOŻEBRY</t>
  </si>
  <si>
    <t>0692191</t>
  </si>
  <si>
    <t>KRYNICA</t>
  </si>
  <si>
    <t>5613619</t>
  </si>
  <si>
    <t>34681</t>
  </si>
  <si>
    <t>0692200</t>
  </si>
  <si>
    <t>KRZEŚLIN</t>
  </si>
  <si>
    <t>8324086</t>
  </si>
  <si>
    <t>34678</t>
  </si>
  <si>
    <t>0692311</t>
  </si>
  <si>
    <t>2426765</t>
  </si>
  <si>
    <t>34679</t>
  </si>
  <si>
    <t>2428591</t>
  </si>
  <si>
    <t>89915</t>
  </si>
  <si>
    <t>TROJANÓW</t>
  </si>
  <si>
    <t>0692357</t>
  </si>
  <si>
    <t>BUDZISKA</t>
  </si>
  <si>
    <t>5898444</t>
  </si>
  <si>
    <t>91324,91611</t>
  </si>
  <si>
    <t>0692452</t>
  </si>
  <si>
    <t>3732452</t>
  </si>
  <si>
    <t>88520,91158</t>
  </si>
  <si>
    <t>0692564</t>
  </si>
  <si>
    <t>PODEBŁOCIE</t>
  </si>
  <si>
    <t>2326923</t>
  </si>
  <si>
    <t>88304,90967</t>
  </si>
  <si>
    <t>0692630</t>
  </si>
  <si>
    <t>2280963</t>
  </si>
  <si>
    <t>89800</t>
  </si>
  <si>
    <t>0692682</t>
  </si>
  <si>
    <t>WIĘCKÓW</t>
  </si>
  <si>
    <t>7363468</t>
  </si>
  <si>
    <t>89737</t>
  </si>
  <si>
    <t>0692707</t>
  </si>
  <si>
    <t>WOLA KORYCKA GÓRNA</t>
  </si>
  <si>
    <t>3510372</t>
  </si>
  <si>
    <t>90928</t>
  </si>
  <si>
    <t>0692742</t>
  </si>
  <si>
    <t>ŻYCZYN</t>
  </si>
  <si>
    <t>5129996</t>
  </si>
  <si>
    <t>126771,126772,127764</t>
  </si>
  <si>
    <t>WIERZBNO</t>
  </si>
  <si>
    <t>0693523</t>
  </si>
  <si>
    <t>JAWOREK</t>
  </si>
  <si>
    <t>3732446</t>
  </si>
  <si>
    <t>93107,93108</t>
  </si>
  <si>
    <t>0693575</t>
  </si>
  <si>
    <t>KRYPY</t>
  </si>
  <si>
    <t>7236059</t>
  </si>
  <si>
    <t>93105,93106</t>
  </si>
  <si>
    <t>0693760</t>
  </si>
  <si>
    <t>5324999</t>
  </si>
  <si>
    <t>31103</t>
  </si>
  <si>
    <t>WILGA</t>
  </si>
  <si>
    <t>0693925</t>
  </si>
  <si>
    <t>MARIAŃSKIE PORZECZE</t>
  </si>
  <si>
    <t>4243416</t>
  </si>
  <si>
    <t>30397</t>
  </si>
  <si>
    <t>0693977</t>
  </si>
  <si>
    <t>NOWY ŻABIENIEC</t>
  </si>
  <si>
    <t>837294</t>
  </si>
  <si>
    <t>110997,128338</t>
  </si>
  <si>
    <t>0694178</t>
  </si>
  <si>
    <t>6024192</t>
  </si>
  <si>
    <t>30341,30457</t>
  </si>
  <si>
    <t>0694310</t>
  </si>
  <si>
    <t>3286960</t>
  </si>
  <si>
    <t>31138</t>
  </si>
  <si>
    <t>0694362</t>
  </si>
  <si>
    <t>2373511</t>
  </si>
  <si>
    <t>107186</t>
  </si>
  <si>
    <t>0694445</t>
  </si>
  <si>
    <t>GOSTCHORZ</t>
  </si>
  <si>
    <t>4690152</t>
  </si>
  <si>
    <t>104389,104402</t>
  </si>
  <si>
    <t>0694570</t>
  </si>
  <si>
    <t>RADOMYŚL</t>
  </si>
  <si>
    <t>5839251</t>
  </si>
  <si>
    <t>103431,104448</t>
  </si>
  <si>
    <t>0694600</t>
  </si>
  <si>
    <t>ŚMIARY</t>
  </si>
  <si>
    <t>4183106</t>
  </si>
  <si>
    <t>69068</t>
  </si>
  <si>
    <t>WODYNIE</t>
  </si>
  <si>
    <t>0694847</t>
  </si>
  <si>
    <t>RUDA WOLIŃSKA</t>
  </si>
  <si>
    <t>960852</t>
  </si>
  <si>
    <t>110219,110221</t>
  </si>
  <si>
    <t>0694876</t>
  </si>
  <si>
    <t>SEROCZYN</t>
  </si>
  <si>
    <t>7049058</t>
  </si>
  <si>
    <t>111106,121376</t>
  </si>
  <si>
    <t>0694959</t>
  </si>
  <si>
    <t>5711749</t>
  </si>
  <si>
    <t>106644,106914</t>
  </si>
  <si>
    <t>ZBUCZYN</t>
  </si>
  <si>
    <t>0696266</t>
  </si>
  <si>
    <t>BORKI-KOSY</t>
  </si>
  <si>
    <t>2389581</t>
  </si>
  <si>
    <t>106930,73267</t>
  </si>
  <si>
    <t>0696272</t>
  </si>
  <si>
    <t>BORKI-WYRKI</t>
  </si>
  <si>
    <t>6028617</t>
  </si>
  <si>
    <t>71497</t>
  </si>
  <si>
    <t>0696355</t>
  </si>
  <si>
    <t>CZURYŁY</t>
  </si>
  <si>
    <t>2155372</t>
  </si>
  <si>
    <t>71687,72971</t>
  </si>
  <si>
    <t>0696361</t>
  </si>
  <si>
    <t>DZIEWULE</t>
  </si>
  <si>
    <t>6410210</t>
  </si>
  <si>
    <t>74983,87755,87770</t>
  </si>
  <si>
    <t>0696415</t>
  </si>
  <si>
    <t>IZDEBKI-KOSNY</t>
  </si>
  <si>
    <t>4691369</t>
  </si>
  <si>
    <t>63456,87614</t>
  </si>
  <si>
    <t>0696473</t>
  </si>
  <si>
    <t>KRZESK-KRÓLOWA NIWA</t>
  </si>
  <si>
    <t>8578049</t>
  </si>
  <si>
    <t>72135,74908</t>
  </si>
  <si>
    <t>0696556</t>
  </si>
  <si>
    <t>ŁUGI WIELKIE</t>
  </si>
  <si>
    <t>5009927</t>
  </si>
  <si>
    <t>63461,63462</t>
  </si>
  <si>
    <t>0696734</t>
  </si>
  <si>
    <t>7746230</t>
  </si>
  <si>
    <t>82484</t>
  </si>
  <si>
    <t>ŻELECHÓW</t>
  </si>
  <si>
    <t>0696958</t>
  </si>
  <si>
    <t>STARY GONIWILK</t>
  </si>
  <si>
    <t>838188</t>
  </si>
  <si>
    <t>82486</t>
  </si>
  <si>
    <t>0696987</t>
  </si>
  <si>
    <t>STARY KĘBŁÓW</t>
  </si>
  <si>
    <t>2410890</t>
  </si>
  <si>
    <t>90601,90602</t>
  </si>
  <si>
    <t>0697018</t>
  </si>
  <si>
    <t>5834686</t>
  </si>
  <si>
    <t>83315</t>
  </si>
  <si>
    <t>0697136</t>
  </si>
  <si>
    <t>WOLA ŻELECHOWSKA</t>
  </si>
  <si>
    <t>853267</t>
  </si>
  <si>
    <t>121810</t>
  </si>
  <si>
    <t>BARANÓW</t>
  </si>
  <si>
    <t>0722822</t>
  </si>
  <si>
    <t>851609</t>
  </si>
  <si>
    <t>121799,121801</t>
  </si>
  <si>
    <t>0722851</t>
  </si>
  <si>
    <t>BOŻA WOLA</t>
  </si>
  <si>
    <t>5166710</t>
  </si>
  <si>
    <t>121867</t>
  </si>
  <si>
    <t>0722940</t>
  </si>
  <si>
    <t>GOLE</t>
  </si>
  <si>
    <t>6345570</t>
  </si>
  <si>
    <t>121846,122140</t>
  </si>
  <si>
    <t>0723046</t>
  </si>
  <si>
    <t>KASKI</t>
  </si>
  <si>
    <t>2327194</t>
  </si>
  <si>
    <t>11403</t>
  </si>
  <si>
    <t>JAKTORÓW</t>
  </si>
  <si>
    <t>0728523</t>
  </si>
  <si>
    <t>02704</t>
  </si>
  <si>
    <t>UL. CHEŁMOŃSKIEGO</t>
  </si>
  <si>
    <t>2037456</t>
  </si>
  <si>
    <t>42111</t>
  </si>
  <si>
    <t>5834911</t>
  </si>
  <si>
    <t>42032,42112</t>
  </si>
  <si>
    <t>0728569</t>
  </si>
  <si>
    <t>MIĘDZYBORÓW</t>
  </si>
  <si>
    <t>21065</t>
  </si>
  <si>
    <t>UL. STASZICA</t>
  </si>
  <si>
    <t>MŁODZIESZYN</t>
  </si>
  <si>
    <t>4310219</t>
  </si>
  <si>
    <t>92271</t>
  </si>
  <si>
    <t>0731985</t>
  </si>
  <si>
    <t>KAMION PODUCHOWNY</t>
  </si>
  <si>
    <t>8064503</t>
  </si>
  <si>
    <t>49637</t>
  </si>
  <si>
    <t>ŻYRARDOWSKI</t>
  </si>
  <si>
    <t>MSZCZONÓW</t>
  </si>
  <si>
    <t>0732387</t>
  </si>
  <si>
    <t>BOBROWCE</t>
  </si>
  <si>
    <t>13454</t>
  </si>
  <si>
    <t>UL. MSZCZONOWSKA</t>
  </si>
  <si>
    <t>8064154</t>
  </si>
  <si>
    <t>50407</t>
  </si>
  <si>
    <t>0732648</t>
  </si>
  <si>
    <t>LUTKÓWKA</t>
  </si>
  <si>
    <t>3666791</t>
  </si>
  <si>
    <t>70466,70556</t>
  </si>
  <si>
    <t>0732743</t>
  </si>
  <si>
    <t>OSUCHÓW</t>
  </si>
  <si>
    <t>5069458</t>
  </si>
  <si>
    <t>49725</t>
  </si>
  <si>
    <t>0732772</t>
  </si>
  <si>
    <t>PIEKARY</t>
  </si>
  <si>
    <t>16111</t>
  </si>
  <si>
    <t>UL. PIEKARSKA</t>
  </si>
  <si>
    <t>8832443</t>
  </si>
  <si>
    <t>7317,7344</t>
  </si>
  <si>
    <t>NOWA SUCHA</t>
  </si>
  <si>
    <t>0733725</t>
  </si>
  <si>
    <t>KOZŁÓW BISKUPI</t>
  </si>
  <si>
    <t>14989</t>
  </si>
  <si>
    <t>UL. OLIMPIJSKA</t>
  </si>
  <si>
    <t>975427</t>
  </si>
  <si>
    <t>3641</t>
  </si>
  <si>
    <t>0733754</t>
  </si>
  <si>
    <t>KURDWANÓW</t>
  </si>
  <si>
    <t>4373560</t>
  </si>
  <si>
    <t>3688</t>
  </si>
  <si>
    <t>0733837</t>
  </si>
  <si>
    <t>7813695</t>
  </si>
  <si>
    <t>3660,7746</t>
  </si>
  <si>
    <t>0734050</t>
  </si>
  <si>
    <t>KOZŁÓW SZLACHECKI</t>
  </si>
  <si>
    <t>5448689</t>
  </si>
  <si>
    <t>7835,7911</t>
  </si>
  <si>
    <t>PUSZCZA MARIAŃSKA</t>
  </si>
  <si>
    <t>0734618</t>
  </si>
  <si>
    <t>BARTNIKI</t>
  </si>
  <si>
    <t>12991</t>
  </si>
  <si>
    <t>UL. MIODOWA</t>
  </si>
  <si>
    <t>5994867</t>
  </si>
  <si>
    <t>21966</t>
  </si>
  <si>
    <t>0734825</t>
  </si>
  <si>
    <t>KORABIEWICE</t>
  </si>
  <si>
    <t xml:space="preserve">50A </t>
  </si>
  <si>
    <t>3414132</t>
  </si>
  <si>
    <t>7030</t>
  </si>
  <si>
    <t>0734877</t>
  </si>
  <si>
    <t>MICHAŁÓW</t>
  </si>
  <si>
    <t>2133174</t>
  </si>
  <si>
    <t>17622,17718</t>
  </si>
  <si>
    <t>0734966</t>
  </si>
  <si>
    <t>09213</t>
  </si>
  <si>
    <t>UL. KONSTYTUCJI 3 MAJA</t>
  </si>
  <si>
    <t>2160601</t>
  </si>
  <si>
    <t>61929</t>
  </si>
  <si>
    <t>20432</t>
  </si>
  <si>
    <t>UL. KRÓLA JANA SOBIESKIEGO</t>
  </si>
  <si>
    <t>6788863</t>
  </si>
  <si>
    <t>124924,124925,124926</t>
  </si>
  <si>
    <t>0735061</t>
  </si>
  <si>
    <t>7360929</t>
  </si>
  <si>
    <t>5161</t>
  </si>
  <si>
    <t>0735078</t>
  </si>
  <si>
    <t>WALERIANY</t>
  </si>
  <si>
    <t>7487810</t>
  </si>
  <si>
    <t>52528</t>
  </si>
  <si>
    <t>RADZIEJOWICE</t>
  </si>
  <si>
    <t>0735345</t>
  </si>
  <si>
    <t>KUKLÓWKA RADZIEJOWICKA</t>
  </si>
  <si>
    <t>7427531</t>
  </si>
  <si>
    <t>52527</t>
  </si>
  <si>
    <t>0735434</t>
  </si>
  <si>
    <t>4369912</t>
  </si>
  <si>
    <t>27931</t>
  </si>
  <si>
    <t>10297</t>
  </si>
  <si>
    <t>UL. KUBICKIEGO</t>
  </si>
  <si>
    <t>6281106</t>
  </si>
  <si>
    <t>127957</t>
  </si>
  <si>
    <t>0735523</t>
  </si>
  <si>
    <t>TARTAK BRZÓZKI</t>
  </si>
  <si>
    <t>10972</t>
  </si>
  <si>
    <t>UL. LETNISKOWA</t>
  </si>
  <si>
    <t>1017317</t>
  </si>
  <si>
    <t>49607</t>
  </si>
  <si>
    <t>0735546</t>
  </si>
  <si>
    <t>WRĘCZA</t>
  </si>
  <si>
    <t>4371625</t>
  </si>
  <si>
    <t>19514,19515</t>
  </si>
  <si>
    <t>0736600</t>
  </si>
  <si>
    <t>ERMINÓW</t>
  </si>
  <si>
    <t>8514594</t>
  </si>
  <si>
    <t>71677</t>
  </si>
  <si>
    <t>SOCHACZEW</t>
  </si>
  <si>
    <t>0738250</t>
  </si>
  <si>
    <t>FELIKSÓW</t>
  </si>
  <si>
    <t>7176226</t>
  </si>
  <si>
    <t>71678</t>
  </si>
  <si>
    <t>0738266</t>
  </si>
  <si>
    <t>GAWŁÓW</t>
  </si>
  <si>
    <t>79A</t>
  </si>
  <si>
    <t>2056794</t>
  </si>
  <si>
    <t>103698,107442</t>
  </si>
  <si>
    <t>0738378</t>
  </si>
  <si>
    <t>74B</t>
  </si>
  <si>
    <t>976806</t>
  </si>
  <si>
    <t>71676</t>
  </si>
  <si>
    <t>0738473</t>
  </si>
  <si>
    <t>MOKAS</t>
  </si>
  <si>
    <t>4119418</t>
  </si>
  <si>
    <t>103699,103700</t>
  </si>
  <si>
    <t>0738591</t>
  </si>
  <si>
    <t>WYCZÓŁKI</t>
  </si>
  <si>
    <t>1854180</t>
  </si>
  <si>
    <t>71689</t>
  </si>
  <si>
    <t>0738600</t>
  </si>
  <si>
    <t>WYMYSŁÓW</t>
  </si>
  <si>
    <t>2113946</t>
  </si>
  <si>
    <t>82631</t>
  </si>
  <si>
    <t>0738674</t>
  </si>
  <si>
    <t>ŻUKÓW</t>
  </si>
  <si>
    <t>104A</t>
  </si>
  <si>
    <t>977030</t>
  </si>
  <si>
    <t>64422</t>
  </si>
  <si>
    <t>TERESIN</t>
  </si>
  <si>
    <t>0738697</t>
  </si>
  <si>
    <t>BUDKI PIASECKIE</t>
  </si>
  <si>
    <t>6092148</t>
  </si>
  <si>
    <t>70659</t>
  </si>
  <si>
    <t>0738941</t>
  </si>
  <si>
    <t>3607541</t>
  </si>
  <si>
    <t>14674,64423</t>
  </si>
  <si>
    <t>0739099</t>
  </si>
  <si>
    <t>SZYMANÓW</t>
  </si>
  <si>
    <t>6221718</t>
  </si>
  <si>
    <t>64418</t>
  </si>
  <si>
    <t>7559282</t>
  </si>
  <si>
    <t>64421</t>
  </si>
  <si>
    <t>4437438</t>
  </si>
  <si>
    <t>64419</t>
  </si>
  <si>
    <t>0739142</t>
  </si>
  <si>
    <t>48324</t>
  </si>
  <si>
    <t>UL. ALEJA KS. DRUCKIEGO-LUBECKIEGO</t>
  </si>
  <si>
    <t>48337</t>
  </si>
  <si>
    <t>UL. ALEJA XX-LECIA</t>
  </si>
  <si>
    <t>8578059</t>
  </si>
  <si>
    <t>86857</t>
  </si>
  <si>
    <t>7236154</t>
  </si>
  <si>
    <t>13456</t>
  </si>
  <si>
    <t>WISKITKI</t>
  </si>
  <si>
    <t>0739290</t>
  </si>
  <si>
    <t>FRANCISZKÓW</t>
  </si>
  <si>
    <t>03811</t>
  </si>
  <si>
    <t>UL. DĘBOWA</t>
  </si>
  <si>
    <t>2237637</t>
  </si>
  <si>
    <t>13392</t>
  </si>
  <si>
    <t>0739308</t>
  </si>
  <si>
    <t>33147</t>
  </si>
  <si>
    <t>UL. RODU ŁUBIEŃSKICH</t>
  </si>
  <si>
    <t>4558493</t>
  </si>
  <si>
    <t>12914</t>
  </si>
  <si>
    <t>0739410</t>
  </si>
  <si>
    <t>MIEDNIEWICE</t>
  </si>
  <si>
    <t>4815026</t>
  </si>
  <si>
    <t>104993,12969,88380</t>
  </si>
  <si>
    <t>0739656</t>
  </si>
  <si>
    <t>5741147</t>
  </si>
  <si>
    <t>59952</t>
  </si>
  <si>
    <t>16415</t>
  </si>
  <si>
    <t>UL. PLAC WOLNOŚCI</t>
  </si>
  <si>
    <t>8611541</t>
  </si>
  <si>
    <t>7604</t>
  </si>
  <si>
    <t>ŻABIA WOLA</t>
  </si>
  <si>
    <t>0740576</t>
  </si>
  <si>
    <t>OJRZANÓW</t>
  </si>
  <si>
    <t>4751183</t>
  </si>
  <si>
    <t>7605</t>
  </si>
  <si>
    <t>0740694</t>
  </si>
  <si>
    <t>SKUŁY</t>
  </si>
  <si>
    <t>8953952</t>
  </si>
  <si>
    <t>7602,7603</t>
  </si>
  <si>
    <t>0740783</t>
  </si>
  <si>
    <t>JÓZEFINA</t>
  </si>
  <si>
    <t>WARSZAWA</t>
  </si>
  <si>
    <t>0918838</t>
  </si>
  <si>
    <t>0988840</t>
  </si>
  <si>
    <t>0988780</t>
  </si>
  <si>
    <t>0988804</t>
  </si>
  <si>
    <t>0921728</t>
  </si>
  <si>
    <t>0988862</t>
  </si>
  <si>
    <t>0918130</t>
  </si>
  <si>
    <t>0988833</t>
  </si>
  <si>
    <t>0919810</t>
  </si>
  <si>
    <t>1/3</t>
  </si>
  <si>
    <t>0919884</t>
  </si>
  <si>
    <t>0988796</t>
  </si>
  <si>
    <t>0919298</t>
  </si>
  <si>
    <t>0918784</t>
  </si>
  <si>
    <t>0920048</t>
  </si>
  <si>
    <t>3604734</t>
  </si>
  <si>
    <t>21312</t>
  </si>
  <si>
    <t>02073</t>
  </si>
  <si>
    <t>UL. BERTOLTA BRECHTA</t>
  </si>
  <si>
    <t>99A</t>
  </si>
  <si>
    <t>3924758</t>
  </si>
  <si>
    <t>60283</t>
  </si>
  <si>
    <t>02523</t>
  </si>
  <si>
    <t>UL. JANA BYTNARA "RUDEGO"</t>
  </si>
  <si>
    <t>8956236</t>
  </si>
  <si>
    <t>16908</t>
  </si>
  <si>
    <t>03489</t>
  </si>
  <si>
    <t>UL. GEN. WALERIANA CZUMY</t>
  </si>
  <si>
    <t>0988810</t>
  </si>
  <si>
    <t>18154127</t>
  </si>
  <si>
    <t>27999</t>
  </si>
  <si>
    <t>37675</t>
  </si>
  <si>
    <t>AL. ALEJA JANA PAWŁA II</t>
  </si>
  <si>
    <t>36C</t>
  </si>
  <si>
    <t>17A</t>
  </si>
  <si>
    <t>22856</t>
  </si>
  <si>
    <t>3286778</t>
  </si>
  <si>
    <t>53019,88357</t>
  </si>
  <si>
    <t>13666</t>
  </si>
  <si>
    <t>UL. NA SKRAJU</t>
  </si>
  <si>
    <t>2042469</t>
  </si>
  <si>
    <t>43335,86121</t>
  </si>
  <si>
    <t>14941</t>
  </si>
  <si>
    <t>UL. JANA OLBRACHTA</t>
  </si>
  <si>
    <t>36/42</t>
  </si>
  <si>
    <t>15465</t>
  </si>
  <si>
    <t>UL. OTWOCKA</t>
  </si>
  <si>
    <t>5451737</t>
  </si>
  <si>
    <t>16648</t>
  </si>
  <si>
    <t>15501</t>
  </si>
  <si>
    <t>UL. LUDWIKA MICHAŁA PACA</t>
  </si>
  <si>
    <t>2056820</t>
  </si>
  <si>
    <t>20772</t>
  </si>
  <si>
    <t>2089808</t>
  </si>
  <si>
    <t>113856,27792</t>
  </si>
  <si>
    <t>16874</t>
  </si>
  <si>
    <t>UL. PODWALE</t>
  </si>
  <si>
    <t>6/8</t>
  </si>
  <si>
    <t>18373</t>
  </si>
  <si>
    <t>UL. RADZYMIŃSKA</t>
  </si>
  <si>
    <t>18154086</t>
  </si>
  <si>
    <t>14785</t>
  </si>
  <si>
    <t>20431</t>
  </si>
  <si>
    <t>UL. JANA III SOBIESKIEGO</t>
  </si>
  <si>
    <t>5771230</t>
  </si>
  <si>
    <t>31801</t>
  </si>
  <si>
    <t>22760</t>
  </si>
  <si>
    <t>UL. TERESPOLSKA</t>
  </si>
  <si>
    <t>22928</t>
  </si>
  <si>
    <t>INNE TRAKT LUBELSKI</t>
  </si>
  <si>
    <t>1037074</t>
  </si>
  <si>
    <t>105292,105293</t>
  </si>
  <si>
    <t>18154149</t>
  </si>
  <si>
    <t>54142</t>
  </si>
  <si>
    <t>45397</t>
  </si>
  <si>
    <t>PL. PLAC WOJSKA POLSKIEGO</t>
  </si>
  <si>
    <t>24650</t>
  </si>
  <si>
    <t>5962122</t>
  </si>
  <si>
    <t>22574</t>
  </si>
  <si>
    <t>24745</t>
  </si>
  <si>
    <t>UL. JANA PAWŁA WORONICZA</t>
  </si>
  <si>
    <t>18154162</t>
  </si>
  <si>
    <t>16744,30711</t>
  </si>
  <si>
    <t>45233</t>
  </si>
  <si>
    <t>UL. PŁK. ZOLTÁNA BALÓ</t>
  </si>
  <si>
    <t>5320993</t>
  </si>
  <si>
    <t>20765</t>
  </si>
  <si>
    <t>33790</t>
  </si>
  <si>
    <t>AL. ALEJA WOJSKA POLSKIEGO</t>
  </si>
  <si>
    <t>3413710</t>
  </si>
  <si>
    <t>43929</t>
  </si>
  <si>
    <t>03026</t>
  </si>
  <si>
    <t>UL. CIEPLARNIANA</t>
  </si>
  <si>
    <t>2332362</t>
  </si>
  <si>
    <t>54119</t>
  </si>
  <si>
    <t>08541</t>
  </si>
  <si>
    <t>UL. KLIMATYCZNA</t>
  </si>
  <si>
    <t>2133814</t>
  </si>
  <si>
    <t>87205,87228</t>
  </si>
  <si>
    <t>7552329</t>
  </si>
  <si>
    <t>53000</t>
  </si>
  <si>
    <t>7209072</t>
  </si>
  <si>
    <t>110248</t>
  </si>
  <si>
    <t>25748</t>
  </si>
  <si>
    <t>UL. ZAUŁEK</t>
  </si>
  <si>
    <t>4816765</t>
  </si>
  <si>
    <t>52992</t>
  </si>
  <si>
    <t>44888</t>
  </si>
  <si>
    <t>UL. HENRYKA II POBOŻNEGO</t>
  </si>
  <si>
    <t>18154125</t>
  </si>
  <si>
    <t>16639,84867</t>
  </si>
  <si>
    <t>45206</t>
  </si>
  <si>
    <t>AL. ALEJA "SOLIDARNOŚCI"</t>
  </si>
  <si>
    <t>101D</t>
  </si>
  <si>
    <t>4243236</t>
  </si>
  <si>
    <t>16664,29947</t>
  </si>
  <si>
    <t>113C</t>
  </si>
  <si>
    <t>6854251</t>
  </si>
  <si>
    <t>122888</t>
  </si>
  <si>
    <t>45208</t>
  </si>
  <si>
    <t>AL. ALEJE UJAZDOWSKIE</t>
  </si>
  <si>
    <t>6853661</t>
  </si>
  <si>
    <t>106322,106323,126161</t>
  </si>
  <si>
    <t>45214</t>
  </si>
  <si>
    <t>AL. ALEJA WŁADYSŁAWA REYMONTA</t>
  </si>
  <si>
    <t>8572162</t>
  </si>
  <si>
    <t>25388,26015,26040,81659</t>
  </si>
  <si>
    <t>45566</t>
  </si>
  <si>
    <t>AL. ALEJA STANÓW ZJEDNOCZONYCH</t>
  </si>
  <si>
    <t>4940826</t>
  </si>
  <si>
    <t>21185</t>
  </si>
  <si>
    <t>2168825</t>
  </si>
  <si>
    <t>21141,81772</t>
  </si>
  <si>
    <t>45568</t>
  </si>
  <si>
    <t>AL. ALEJA SZTANDARÓW</t>
  </si>
  <si>
    <t>14015</t>
  </si>
  <si>
    <t>UL. NARUTOWICZA</t>
  </si>
  <si>
    <t>14909</t>
  </si>
  <si>
    <t>18154229</t>
  </si>
  <si>
    <t>3730741</t>
  </si>
  <si>
    <t>121644</t>
  </si>
  <si>
    <t>0920284</t>
  </si>
  <si>
    <t>18154053</t>
  </si>
  <si>
    <t>29783,29981</t>
  </si>
  <si>
    <t>36029</t>
  </si>
  <si>
    <t>UL. MARSZAŁKA JÓZEFA PIŁSUDSKIEGO</t>
  </si>
  <si>
    <t>939007</t>
  </si>
  <si>
    <t>44643</t>
  </si>
  <si>
    <t>18038</t>
  </si>
  <si>
    <t>UL. PSZCZELIŃSKA</t>
  </si>
  <si>
    <t>940719</t>
  </si>
  <si>
    <t>121643,123856</t>
  </si>
  <si>
    <t>4623990</t>
  </si>
  <si>
    <t>104543,105995,30050</t>
  </si>
  <si>
    <t>26611</t>
  </si>
  <si>
    <t>UL. ŻWIROWA</t>
  </si>
  <si>
    <t>4559304</t>
  </si>
  <si>
    <t>24424,25312,25357</t>
  </si>
  <si>
    <t>0920321</t>
  </si>
  <si>
    <t>02337</t>
  </si>
  <si>
    <t>UL. BUDOWLANYCH</t>
  </si>
  <si>
    <t>904705</t>
  </si>
  <si>
    <t>25470,25504</t>
  </si>
  <si>
    <t>04102</t>
  </si>
  <si>
    <t>UL. DOMINIKAŃSKA</t>
  </si>
  <si>
    <t>9E</t>
  </si>
  <si>
    <t>6853376</t>
  </si>
  <si>
    <t>114203</t>
  </si>
  <si>
    <t>46665</t>
  </si>
  <si>
    <t>UL. KSIĘDZA ZYGMUNTA SAJNY</t>
  </si>
  <si>
    <t>0920500</t>
  </si>
  <si>
    <t>2429869</t>
  </si>
  <si>
    <t>106560</t>
  </si>
  <si>
    <t>01681</t>
  </si>
  <si>
    <t>UL. BOHATERÓW WESTERPLATTE</t>
  </si>
  <si>
    <t>7679891</t>
  </si>
  <si>
    <t>7167</t>
  </si>
  <si>
    <t>4052409</t>
  </si>
  <si>
    <t>12875,12888</t>
  </si>
  <si>
    <t>25114</t>
  </si>
  <si>
    <t>UL. KS. KARD. STEFANA WYSZYŃSKIEGO</t>
  </si>
  <si>
    <t>3924214</t>
  </si>
  <si>
    <t>127702</t>
  </si>
  <si>
    <t>KOBYŁKA</t>
  </si>
  <si>
    <t>0920539</t>
  </si>
  <si>
    <t>02225</t>
  </si>
  <si>
    <t>UL. JANA BRZECHWY</t>
  </si>
  <si>
    <t>2181537</t>
  </si>
  <si>
    <t>86844,86845</t>
  </si>
  <si>
    <t>07542</t>
  </si>
  <si>
    <t>UL. JEZUICKA</t>
  </si>
  <si>
    <t>2549342</t>
  </si>
  <si>
    <t>87771,87772</t>
  </si>
  <si>
    <t>15211</t>
  </si>
  <si>
    <t>UL. ELIZY ORZESZKOWEJ</t>
  </si>
  <si>
    <t>997585</t>
  </si>
  <si>
    <t>82336,82337</t>
  </si>
  <si>
    <t>25522</t>
  </si>
  <si>
    <t>UL. KS. MARCINA ZAŁUSKIEGO</t>
  </si>
  <si>
    <t>6089151</t>
  </si>
  <si>
    <t>128445,128446,128605</t>
  </si>
  <si>
    <t>0920864</t>
  </si>
  <si>
    <t>00569</t>
  </si>
  <si>
    <t>UL. KRZYSZTOFA KAMILA BACZYŃSKIEGO</t>
  </si>
  <si>
    <t>5004027</t>
  </si>
  <si>
    <t>13697</t>
  </si>
  <si>
    <t>18985</t>
  </si>
  <si>
    <t>UL. RÓWNA</t>
  </si>
  <si>
    <t>6343900</t>
  </si>
  <si>
    <t>17183,4694,8246</t>
  </si>
  <si>
    <t>21071</t>
  </si>
  <si>
    <t>UL. STANISŁAWA STASZICA</t>
  </si>
  <si>
    <t>6852331</t>
  </si>
  <si>
    <t>130341,130342</t>
  </si>
  <si>
    <t>8636833</t>
  </si>
  <si>
    <t>25330</t>
  </si>
  <si>
    <t>13096</t>
  </si>
  <si>
    <t>UL. MŁODZIEŻOWA</t>
  </si>
  <si>
    <t>18099</t>
  </si>
  <si>
    <t>UL. KAZIMIERZA PUŁASKIEGO</t>
  </si>
  <si>
    <t>0921438</t>
  </si>
  <si>
    <t>8255798</t>
  </si>
  <si>
    <t>86043</t>
  </si>
  <si>
    <t>37683</t>
  </si>
  <si>
    <t>UL. GENERAŁA SIKORSKIEGO</t>
  </si>
  <si>
    <t>6790765</t>
  </si>
  <si>
    <t>83978</t>
  </si>
  <si>
    <t>7235447</t>
  </si>
  <si>
    <t>25720,25767</t>
  </si>
  <si>
    <t>00186</t>
  </si>
  <si>
    <t>UL. ALEJA BRZÓZ</t>
  </si>
  <si>
    <t>2128393</t>
  </si>
  <si>
    <t>85706</t>
  </si>
  <si>
    <t>00190</t>
  </si>
  <si>
    <t>UL. ALEJA KASZTANÓW</t>
  </si>
  <si>
    <t>5832108</t>
  </si>
  <si>
    <t>106806,57229</t>
  </si>
  <si>
    <t>PIASTÓW</t>
  </si>
  <si>
    <t>0921496</t>
  </si>
  <si>
    <t>01685</t>
  </si>
  <si>
    <t>UL. BOHATERÓW WOLNOŚCI</t>
  </si>
  <si>
    <t>3988304</t>
  </si>
  <si>
    <t>9690</t>
  </si>
  <si>
    <t>02033</t>
  </si>
  <si>
    <t>UL. JÓZEFA BRANDTA</t>
  </si>
  <si>
    <t>18154093</t>
  </si>
  <si>
    <t>24649</t>
  </si>
  <si>
    <t>7744176</t>
  </si>
  <si>
    <t>30031</t>
  </si>
  <si>
    <t>4052235</t>
  </si>
  <si>
    <t>109054,109061,123439,30032,74281</t>
  </si>
  <si>
    <t>13975</t>
  </si>
  <si>
    <t>UL. KAROLA NAMYSŁOWSKIEGO</t>
  </si>
  <si>
    <t>18154094</t>
  </si>
  <si>
    <t>24651</t>
  </si>
  <si>
    <t>24652</t>
  </si>
  <si>
    <t>00206</t>
  </si>
  <si>
    <t>UL. ALEJA TYSIĄCLECIA</t>
  </si>
  <si>
    <t>2420487</t>
  </si>
  <si>
    <t>26414</t>
  </si>
  <si>
    <t>UL. ŻBIKOWSKA</t>
  </si>
  <si>
    <t>851750</t>
  </si>
  <si>
    <t>93122,93123</t>
  </si>
  <si>
    <t>PODKOWA LEŚNA</t>
  </si>
  <si>
    <t>0921504</t>
  </si>
  <si>
    <t>853116</t>
  </si>
  <si>
    <t>25300,25301</t>
  </si>
  <si>
    <t>13184</t>
  </si>
  <si>
    <t>UL. MODRZEWIOWA</t>
  </si>
  <si>
    <t>7682380</t>
  </si>
  <si>
    <t>64788</t>
  </si>
  <si>
    <t>24209</t>
  </si>
  <si>
    <t>UL. WIEWIÓREK</t>
  </si>
  <si>
    <t>7233424</t>
  </si>
  <si>
    <t>104366,104369,104371</t>
  </si>
  <si>
    <t>0921591</t>
  </si>
  <si>
    <t>5771680</t>
  </si>
  <si>
    <t>86703</t>
  </si>
  <si>
    <t>09095</t>
  </si>
  <si>
    <t>UL. KOMUNALNA</t>
  </si>
  <si>
    <t>6980173</t>
  </si>
  <si>
    <t>73306,74315</t>
  </si>
  <si>
    <t>3986979</t>
  </si>
  <si>
    <t>118995,123816,60483</t>
  </si>
  <si>
    <t>3924229</t>
  </si>
  <si>
    <t>53711,57395</t>
  </si>
  <si>
    <t>2509639</t>
  </si>
  <si>
    <t>20562,20564</t>
  </si>
  <si>
    <t>0921645</t>
  </si>
  <si>
    <t>8892693</t>
  </si>
  <si>
    <t>34598,34599,34601</t>
  </si>
  <si>
    <t>24699</t>
  </si>
  <si>
    <t>UL. WŁODZIMIERZA WOLSKIEGO</t>
  </si>
  <si>
    <t>2444356</t>
  </si>
  <si>
    <t>87969</t>
  </si>
  <si>
    <t>SULEJÓWEK</t>
  </si>
  <si>
    <t>0921668</t>
  </si>
  <si>
    <t>05623</t>
  </si>
  <si>
    <t>UL. GŁOWACKIEGO</t>
  </si>
  <si>
    <t>4306698</t>
  </si>
  <si>
    <t>90047,90063</t>
  </si>
  <si>
    <t>06850</t>
  </si>
  <si>
    <t>UL. IDZIKOWSKIEGO</t>
  </si>
  <si>
    <t>2460157</t>
  </si>
  <si>
    <t>64658,82674</t>
  </si>
  <si>
    <t>875914</t>
  </si>
  <si>
    <t>87970</t>
  </si>
  <si>
    <t>2504841</t>
  </si>
  <si>
    <t>90025,90037</t>
  </si>
  <si>
    <t>7299121</t>
  </si>
  <si>
    <t>113647,119011,119012,89964,89995</t>
  </si>
  <si>
    <t>15524</t>
  </si>
  <si>
    <t>UL. PADEREWSKIEGO</t>
  </si>
  <si>
    <t>4176181</t>
  </si>
  <si>
    <t>106286,68684,87971,88942</t>
  </si>
  <si>
    <t>4433518</t>
  </si>
  <si>
    <t>43936,43937</t>
  </si>
  <si>
    <t>0921869</t>
  </si>
  <si>
    <t>09762</t>
  </si>
  <si>
    <t>UL. OJCA HONORATA KOŹMIŃSKIEGO</t>
  </si>
  <si>
    <t>ZĄBKI</t>
  </si>
  <si>
    <t>0921958</t>
  </si>
  <si>
    <t>2185943</t>
  </si>
  <si>
    <t>21109</t>
  </si>
  <si>
    <t>16264</t>
  </si>
  <si>
    <t>UL. JÓZEFA PIŁSUDSKIEGO</t>
  </si>
  <si>
    <t>7299213</t>
  </si>
  <si>
    <t>72177</t>
  </si>
  <si>
    <t>95C</t>
  </si>
  <si>
    <t>ZIELONKA</t>
  </si>
  <si>
    <t>0921970</t>
  </si>
  <si>
    <t>2151028</t>
  </si>
  <si>
    <t>27386,47613</t>
  </si>
  <si>
    <t>10157</t>
  </si>
  <si>
    <t>UL. KRZYWA</t>
  </si>
  <si>
    <t>2189914</t>
  </si>
  <si>
    <t>29522</t>
  </si>
  <si>
    <t>11755</t>
  </si>
  <si>
    <t>UL. WALERIANA ŁUKASIŃSKIEGO</t>
  </si>
  <si>
    <t>6089585</t>
  </si>
  <si>
    <t>106070,124060,124097</t>
  </si>
  <si>
    <t>12317</t>
  </si>
  <si>
    <t>UL. MARECKA</t>
  </si>
  <si>
    <t>2085379</t>
  </si>
  <si>
    <t>27614</t>
  </si>
  <si>
    <t>24327</t>
  </si>
  <si>
    <t>UL. WOODROWA WILSONA</t>
  </si>
  <si>
    <t>34/36</t>
  </si>
  <si>
    <t>3864433</t>
  </si>
  <si>
    <t>31592,31593</t>
  </si>
  <si>
    <t>0922120</t>
  </si>
  <si>
    <t>01131</t>
  </si>
  <si>
    <t>UL. BIALSKA</t>
  </si>
  <si>
    <t>7749734</t>
  </si>
  <si>
    <t>56155</t>
  </si>
  <si>
    <t>2225891</t>
  </si>
  <si>
    <t>84286,84287,84288,84291</t>
  </si>
  <si>
    <t>5487072</t>
  </si>
  <si>
    <t>81714,81715,81716</t>
  </si>
  <si>
    <t>UL. STANISŁAWA WYSPIAŃSKIEGO</t>
  </si>
  <si>
    <t>2145592</t>
  </si>
  <si>
    <t>81173</t>
  </si>
  <si>
    <t>0930740</t>
  </si>
  <si>
    <t>4306612</t>
  </si>
  <si>
    <t>72979,72981,72982</t>
  </si>
  <si>
    <t>2308173</t>
  </si>
  <si>
    <t>87217,87218</t>
  </si>
  <si>
    <t>21043</t>
  </si>
  <si>
    <t>UL. STARZYŃSKIEGO</t>
  </si>
  <si>
    <t>6727529</t>
  </si>
  <si>
    <t>121518,81177</t>
  </si>
  <si>
    <t>3800098</t>
  </si>
  <si>
    <t>25264,25266,25267,25268</t>
  </si>
  <si>
    <t>0930800</t>
  </si>
  <si>
    <t>8575931</t>
  </si>
  <si>
    <t>25248,25249</t>
  </si>
  <si>
    <t>8512337</t>
  </si>
  <si>
    <t>42866</t>
  </si>
  <si>
    <t>919930</t>
  </si>
  <si>
    <t>56158</t>
  </si>
  <si>
    <t>7875350</t>
  </si>
  <si>
    <t>42246</t>
  </si>
  <si>
    <t>24037</t>
  </si>
  <si>
    <t>5073431</t>
  </si>
  <si>
    <t>26609</t>
  </si>
  <si>
    <t>24687</t>
  </si>
  <si>
    <t>UL. WOLNOŚCI</t>
  </si>
  <si>
    <t>34837</t>
  </si>
  <si>
    <t>UL. KS. ROMUALDA JAWORSKIEGO</t>
  </si>
  <si>
    <t>2009341</t>
  </si>
  <si>
    <t>0930816</t>
  </si>
  <si>
    <t>18154301</t>
  </si>
  <si>
    <t>51934</t>
  </si>
  <si>
    <t>18154060</t>
  </si>
  <si>
    <t>18218,18277,18339,47509,47728,86724</t>
  </si>
  <si>
    <t>18154059</t>
  </si>
  <si>
    <t>2338823</t>
  </si>
  <si>
    <t>92878,92879</t>
  </si>
  <si>
    <t>0930839</t>
  </si>
  <si>
    <t>08431</t>
  </si>
  <si>
    <t>UL. KILIŃSKIEGO</t>
  </si>
  <si>
    <t>62B</t>
  </si>
  <si>
    <t>2148700</t>
  </si>
  <si>
    <t>25269,25270,25271</t>
  </si>
  <si>
    <t>2133042</t>
  </si>
  <si>
    <t>54424</t>
  </si>
  <si>
    <t>2207357</t>
  </si>
  <si>
    <t>111547,111612</t>
  </si>
  <si>
    <t>0930851</t>
  </si>
  <si>
    <t>11044</t>
  </si>
  <si>
    <t>UL. LIDZBARSKA</t>
  </si>
  <si>
    <t>2344668</t>
  </si>
  <si>
    <t>26018,92921</t>
  </si>
  <si>
    <t>6728526</t>
  </si>
  <si>
    <t>23641,23906</t>
  </si>
  <si>
    <t>4628528</t>
  </si>
  <si>
    <t>111421,111425,111426</t>
  </si>
  <si>
    <t>3639029</t>
  </si>
  <si>
    <t>68592</t>
  </si>
  <si>
    <t>45311</t>
  </si>
  <si>
    <t>PL. PLAC JÓZEFA PIŁSUDSKIEGO</t>
  </si>
  <si>
    <t>18154256</t>
  </si>
  <si>
    <t>74924</t>
  </si>
  <si>
    <t>5261015</t>
  </si>
  <si>
    <t>51804</t>
  </si>
  <si>
    <t>0966441</t>
  </si>
  <si>
    <t>2343038</t>
  </si>
  <si>
    <t>103546,103551,103552,50373</t>
  </si>
  <si>
    <t>02849</t>
  </si>
  <si>
    <t>UL. FRYDERYKA CHOPINA</t>
  </si>
  <si>
    <t>0973352</t>
  </si>
  <si>
    <t>1945778</t>
  </si>
  <si>
    <t>15410</t>
  </si>
  <si>
    <t>4433976</t>
  </si>
  <si>
    <t>15412,86045</t>
  </si>
  <si>
    <t>6535863</t>
  </si>
  <si>
    <t>41641</t>
  </si>
  <si>
    <t>17266</t>
  </si>
  <si>
    <t>UL. POŚWIĘTNE</t>
  </si>
  <si>
    <t>5771354</t>
  </si>
  <si>
    <t>48829,48990</t>
  </si>
  <si>
    <t>0973665</t>
  </si>
  <si>
    <t>14444</t>
  </si>
  <si>
    <t>UL. NOWOMIEJSKA</t>
  </si>
  <si>
    <t>3511178</t>
  </si>
  <si>
    <t>24643</t>
  </si>
  <si>
    <t>17952</t>
  </si>
  <si>
    <t>UL. PRZYLESIE</t>
  </si>
  <si>
    <t>845968</t>
  </si>
  <si>
    <t>106476,106589,106595,106597</t>
  </si>
  <si>
    <t>0973725</t>
  </si>
  <si>
    <t>09761</t>
  </si>
  <si>
    <t>PL. OJCA HONORATA KOŹMIŃSKIEGO</t>
  </si>
  <si>
    <t>9016547</t>
  </si>
  <si>
    <t>103652</t>
  </si>
  <si>
    <t>7235632</t>
  </si>
  <si>
    <t>41901</t>
  </si>
  <si>
    <t>4624065</t>
  </si>
  <si>
    <t>87267</t>
  </si>
  <si>
    <t>2362647</t>
  </si>
  <si>
    <t>58768</t>
  </si>
  <si>
    <t>UL. TOMASZOWSKA</t>
  </si>
  <si>
    <t>0973978</t>
  </si>
  <si>
    <t>6024438</t>
  </si>
  <si>
    <t>82661</t>
  </si>
  <si>
    <t>5576235</t>
  </si>
  <si>
    <t>88558</t>
  </si>
  <si>
    <t>6472575</t>
  </si>
  <si>
    <t>42433</t>
  </si>
  <si>
    <t>0975285</t>
  </si>
  <si>
    <t>8192322</t>
  </si>
  <si>
    <t>83850,86660</t>
  </si>
  <si>
    <t>8126635</t>
  </si>
  <si>
    <t>109064,109067,109147</t>
  </si>
  <si>
    <t>4052294</t>
  </si>
  <si>
    <t>103747,103756,103763,111033</t>
  </si>
  <si>
    <t>8124575</t>
  </si>
  <si>
    <t>52864,86733</t>
  </si>
  <si>
    <t>6535789</t>
  </si>
  <si>
    <t>55341,56032</t>
  </si>
  <si>
    <t>0975380</t>
  </si>
  <si>
    <t>16579</t>
  </si>
  <si>
    <t>UL. POCZTOWA</t>
  </si>
  <si>
    <t>8954435</t>
  </si>
  <si>
    <t>55943,55944,55945</t>
  </si>
  <si>
    <t>0975434</t>
  </si>
  <si>
    <t>00219</t>
  </si>
  <si>
    <t>UL. ALEJOWA</t>
  </si>
  <si>
    <t>8064442</t>
  </si>
  <si>
    <t>58898,58899,58900</t>
  </si>
  <si>
    <t>3413677</t>
  </si>
  <si>
    <t>10760</t>
  </si>
  <si>
    <t>0975492</t>
  </si>
  <si>
    <t>2549326</t>
  </si>
  <si>
    <t>127847,82634</t>
  </si>
  <si>
    <t>25081</t>
  </si>
  <si>
    <t>UL. WYSPIAŃSKIEGO</t>
  </si>
  <si>
    <t>7937081</t>
  </si>
  <si>
    <t>11363</t>
  </si>
  <si>
    <t>4751072</t>
  </si>
  <si>
    <t>11287</t>
  </si>
  <si>
    <t>2387510</t>
  </si>
  <si>
    <t>25431</t>
  </si>
  <si>
    <t>0975747</t>
  </si>
  <si>
    <t>3545415</t>
  </si>
  <si>
    <t>25430</t>
  </si>
  <si>
    <t>3346573</t>
  </si>
  <si>
    <t>70927,77607</t>
  </si>
  <si>
    <t>0975753</t>
  </si>
  <si>
    <t>WĘGRÓW</t>
  </si>
  <si>
    <t>0975871</t>
  </si>
  <si>
    <t>2509239</t>
  </si>
  <si>
    <t>42873</t>
  </si>
  <si>
    <t>984647</t>
  </si>
  <si>
    <t>109753,109754,111744,111745</t>
  </si>
  <si>
    <t>8064433</t>
  </si>
  <si>
    <t>86200</t>
  </si>
  <si>
    <t>5197043</t>
  </si>
  <si>
    <t>81241</t>
  </si>
  <si>
    <t>6345162</t>
  </si>
  <si>
    <t>91141,91142</t>
  </si>
  <si>
    <t>0975983</t>
  </si>
  <si>
    <t>3605481</t>
  </si>
  <si>
    <t>108868,108877</t>
  </si>
  <si>
    <t>837134</t>
  </si>
  <si>
    <t>109231,109381</t>
  </si>
  <si>
    <t>5580088</t>
  </si>
  <si>
    <t>88377,88378,88379</t>
  </si>
  <si>
    <t>0977054</t>
  </si>
  <si>
    <t>11744</t>
  </si>
  <si>
    <t>UL. ŁUGOWA</t>
  </si>
  <si>
    <t>7873248</t>
  </si>
  <si>
    <t>61877</t>
  </si>
  <si>
    <t>11999</t>
  </si>
  <si>
    <t>UL. JANA MAKLAKIEWICZA</t>
  </si>
  <si>
    <t>4560247</t>
  </si>
  <si>
    <t>42233</t>
  </si>
  <si>
    <t>4114429</t>
  </si>
  <si>
    <t>49172</t>
  </si>
  <si>
    <t>0977120</t>
  </si>
  <si>
    <t>4499091</t>
  </si>
  <si>
    <t>18910,18912,18913</t>
  </si>
  <si>
    <t>6857111</t>
  </si>
  <si>
    <t>103580,103581</t>
  </si>
  <si>
    <t>05627</t>
  </si>
  <si>
    <t>UL. BARTOSZA GŁOWACKIEGO</t>
  </si>
  <si>
    <t>2200209</t>
  </si>
  <si>
    <t>84898</t>
  </si>
  <si>
    <t>19566</t>
  </si>
  <si>
    <t>UL. PREZYDENTA RYSZARDA KACZOROWSKIEGO</t>
  </si>
  <si>
    <t>8387630</t>
  </si>
  <si>
    <t>74348</t>
  </si>
  <si>
    <t>UL. HANKI SAWICKIEJ</t>
  </si>
  <si>
    <t>7111682</t>
  </si>
  <si>
    <t>84897</t>
  </si>
  <si>
    <t>5456530</t>
  </si>
  <si>
    <t>74675</t>
  </si>
  <si>
    <t>8767640</t>
  </si>
  <si>
    <t>18915,18917,82536</t>
  </si>
  <si>
    <t>5808100</t>
  </si>
  <si>
    <t>74875</t>
  </si>
  <si>
    <t>1054191</t>
  </si>
  <si>
    <t>KOŁACZKÓW</t>
  </si>
  <si>
    <t>18154282</t>
  </si>
  <si>
    <t>48084,48085</t>
  </si>
  <si>
    <t>1054765</t>
  </si>
  <si>
    <t>NIEMOJKI</t>
  </si>
  <si>
    <t>1010004</t>
  </si>
  <si>
    <t>43810</t>
  </si>
  <si>
    <t>1063043</t>
  </si>
  <si>
    <t>KORYTÓW A</t>
  </si>
  <si>
    <t>Numer Części</t>
  </si>
  <si>
    <t>1P</t>
  </si>
  <si>
    <t>POPC/NIE POPC</t>
  </si>
  <si>
    <t>POPC</t>
  </si>
  <si>
    <t>liczba lokalizacji</t>
  </si>
  <si>
    <t>Województwo</t>
  </si>
  <si>
    <t>Powiat</t>
  </si>
  <si>
    <t>GAWROLIŃSKI</t>
  </si>
  <si>
    <t>2P</t>
  </si>
  <si>
    <t>3P</t>
  </si>
  <si>
    <t>4P</t>
  </si>
  <si>
    <t>5P</t>
  </si>
  <si>
    <t>6P</t>
  </si>
  <si>
    <t>7P</t>
  </si>
  <si>
    <t>8P</t>
  </si>
  <si>
    <t>9P</t>
  </si>
  <si>
    <t>10P</t>
  </si>
  <si>
    <t>11P</t>
  </si>
  <si>
    <t>3P.1</t>
  </si>
  <si>
    <t>12P</t>
  </si>
  <si>
    <t>12P.1</t>
  </si>
  <si>
    <t>13P</t>
  </si>
  <si>
    <t>14P</t>
  </si>
  <si>
    <t>15P</t>
  </si>
  <si>
    <t>16P</t>
  </si>
  <si>
    <t>17P</t>
  </si>
  <si>
    <t>18P</t>
  </si>
  <si>
    <t>19P</t>
  </si>
  <si>
    <t>19P.1</t>
  </si>
  <si>
    <t>20P</t>
  </si>
  <si>
    <t>21P</t>
  </si>
  <si>
    <t>22P</t>
  </si>
  <si>
    <t>23P</t>
  </si>
  <si>
    <t>20P.1</t>
  </si>
  <si>
    <t>21P.1</t>
  </si>
  <si>
    <t>22P.1</t>
  </si>
  <si>
    <t>23P.1</t>
  </si>
  <si>
    <t>LP.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</si>
  <si>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</si>
  <si>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</si>
  <si>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</si>
  <si>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</si>
  <si>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</si>
  <si>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</si>
  <si>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</si>
  <si>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</si>
  <si>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</si>
  <si>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</si>
  <si>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</si>
  <si>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</si>
  <si>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</si>
  <si>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</si>
  <si>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</si>
  <si>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</si>
  <si>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</si>
  <si>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</si>
  <si>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</si>
  <si>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1300,81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</si>
  <si>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</si>
  <si>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</si>
  <si>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</si>
  <si>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</si>
  <si>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</si>
  <si>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</si>
  <si>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</si>
  <si>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</si>
  <si>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</si>
  <si>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</si>
  <si>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licznik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</si>
  <si>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</si>
  <si>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</si>
  <si>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</si>
  <si>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</si>
  <si>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</si>
  <si>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</si>
  <si>
    <t>Etykiety wierszy</t>
  </si>
  <si>
    <t>Suma końcowa</t>
  </si>
  <si>
    <t>Suma z liczba lokalizacji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</si>
</sst>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Protection="1"/>
    <xf numFmtId="0" fontId="1" fillId="0" borderId="6" xfId="0" applyFont="1" applyFill="1" applyBorder="1" applyProtection="1"/>
    <xf numFmtId="0" fontId="1" fillId="0" borderId="8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</xf>
    <xf numFmtId="2" fontId="1" fillId="0" borderId="7" xfId="0" applyNumberFormat="1" applyFont="1" applyFill="1" applyBorder="1" applyProtection="1"/>
    <xf numFmtId="2" fontId="1" fillId="0" borderId="0" xfId="0" applyNumberFormat="1" applyFont="1" applyFill="1" applyBorder="1" applyProtection="1"/>
    <xf numFmtId="2" fontId="1" fillId="0" borderId="6" xfId="0" applyNumberFormat="1" applyFont="1" applyFill="1" applyBorder="1" applyProtection="1"/>
    <xf numFmtId="0" fontId="1" fillId="5" borderId="1" xfId="0" applyFont="1" applyFill="1" applyBorder="1" applyAlignment="1" applyProtection="1">
      <alignment horizontal="center"/>
      <protection locked="0"/>
    </xf>
    <xf numFmtId="2" fontId="1" fillId="5" borderId="7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 wrapText="1"/>
    </xf>
    <xf numFmtId="2" fontId="1" fillId="5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Continuous" vertical="center"/>
    </xf>
    <xf numFmtId="0" fontId="0" fillId="2" borderId="1" xfId="0" applyFill="1" applyBorder="1" applyProtection="1"/>
    <xf numFmtId="0" fontId="0" fillId="2" borderId="24" xfId="0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2" fontId="0" fillId="0" borderId="0" xfId="0" applyNumberFormat="1" applyFill="1" applyProtection="1"/>
    <xf numFmtId="164" fontId="1" fillId="0" borderId="15" xfId="0" applyNumberFormat="1" applyFont="1" applyFill="1" applyBorder="1" applyAlignment="1" applyProtection="1">
      <alignment wrapText="1"/>
    </xf>
    <xf numFmtId="0" fontId="1" fillId="0" borderId="16" xfId="0" applyFont="1" applyFill="1" applyBorder="1" applyProtection="1"/>
    <xf numFmtId="164" fontId="2" fillId="4" borderId="16" xfId="0" applyNumberFormat="1" applyFont="1" applyFill="1" applyBorder="1" applyAlignment="1" applyProtection="1">
      <alignment wrapText="1"/>
    </xf>
    <xf numFmtId="2" fontId="2" fillId="4" borderId="16" xfId="0" applyNumberFormat="1" applyFont="1" applyFill="1" applyBorder="1" applyProtection="1"/>
    <xf numFmtId="164" fontId="1" fillId="0" borderId="16" xfId="0" applyNumberFormat="1" applyFont="1" applyFill="1" applyBorder="1" applyAlignment="1" applyProtection="1">
      <alignment wrapText="1"/>
    </xf>
    <xf numFmtId="0" fontId="2" fillId="0" borderId="0" xfId="0" applyFont="1" applyFill="1" applyBorder="1" applyProtection="1"/>
    <xf numFmtId="164" fontId="1" fillId="0" borderId="0" xfId="0" applyNumberFormat="1" applyFont="1" applyFill="1" applyBorder="1" applyProtection="1"/>
    <xf numFmtId="0" fontId="0" fillId="2" borderId="1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49" fontId="0" fillId="3" borderId="0" xfId="0" applyNumberFormat="1" applyFill="1" applyBorder="1" applyAlignment="1" applyProtection="1">
      <alignment horizontal="center" vertical="center"/>
    </xf>
    <xf numFmtId="0" fontId="0" fillId="6" borderId="0" xfId="0" applyFill="1" applyProtection="1"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164" fontId="1" fillId="0" borderId="15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16" xfId="0" applyNumberFormat="1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wrapText="1"/>
    </xf>
    <xf numFmtId="164" fontId="1" fillId="0" borderId="15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6" xfId="0" applyNumberFormat="1" applyFont="1" applyFill="1" applyBorder="1" applyAlignment="1" applyProtection="1">
      <alignment horizontal="center"/>
    </xf>
    <xf numFmtId="164" fontId="1" fillId="0" borderId="20" xfId="0" applyNumberFormat="1" applyFont="1" applyFill="1" applyBorder="1" applyAlignment="1" applyProtection="1">
      <alignment horizontal="center"/>
    </xf>
    <xf numFmtId="164" fontId="1" fillId="0" borderId="21" xfId="0" applyNumberFormat="1" applyFont="1" applyFill="1" applyBorder="1" applyAlignment="1" applyProtection="1">
      <alignment horizontal="center"/>
    </xf>
    <xf numFmtId="164" fontId="1" fillId="0" borderId="22" xfId="0" applyNumberFormat="1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8" xfId="0" applyFont="1" applyFill="1" applyBorder="1" applyAlignment="1" applyProtection="1">
      <alignment horizontal="center" wrapText="1"/>
    </xf>
    <xf numFmtId="0" fontId="1" fillId="0" borderId="19" xfId="0" applyFont="1" applyFill="1" applyBorder="1" applyAlignment="1" applyProtection="1">
      <alignment horizontal="center" wrapText="1"/>
    </xf>
    <xf numFmtId="0" fontId="1" fillId="0" borderId="23" xfId="0" applyFont="1" applyFill="1" applyBorder="1" applyAlignment="1" applyProtection="1">
      <alignment horizontal="center" wrapText="1"/>
    </xf>
    <xf numFmtId="164" fontId="2" fillId="0" borderId="7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Żytecki Paweł" refreshedDate="43439.644314351855" createdVersion="6" refreshedVersion="6" minRefreshableVersion="3" recordCount="30" xr:uid="{D0379A4E-E6BA-4BA4-A6E7-9F5D6227457F}">
  <cacheSource type="worksheet">
    <worksheetSource ref="A2:F32" sheet="Części_wykaz"/>
  </cacheSource>
  <cacheFields count="6">
    <cacheField name="LP." numFmtId="0">
      <sharedItems containsSemiMixedTypes="0" containsString="0" containsNumber="1" containsInteger="1" minValue="1" maxValue="30"/>
    </cacheField>
    <cacheField name="Numer Części" numFmtId="0">
      <sharedItems count="30">
        <s v="1P"/>
        <s v="2P"/>
        <s v="3P"/>
        <s v="3P.1"/>
        <s v="4P"/>
        <s v="5P"/>
        <s v="6P"/>
        <s v="7P"/>
        <s v="8P"/>
        <s v="9P"/>
        <s v="10P"/>
        <s v="11P"/>
        <s v="12P"/>
        <s v="12P.1"/>
        <s v="13P"/>
        <s v="14P"/>
        <s v="15P"/>
        <s v="16P"/>
        <s v="17P"/>
        <s v="18P"/>
        <s v="19P"/>
        <s v="19P.1"/>
        <s v="20P"/>
        <s v="21P"/>
        <s v="22P"/>
        <s v="23P"/>
        <s v="20P.1"/>
        <s v="21P.1"/>
        <s v="22P.1"/>
        <s v="23P.1"/>
      </sharedItems>
    </cacheField>
    <cacheField name="POPC/NIE POPC" numFmtId="0">
      <sharedItems/>
    </cacheField>
    <cacheField name="liczba lokalizacji" numFmtId="0">
      <sharedItems containsSemiMixedTypes="0" containsString="0" containsNumber="1" containsInteger="1" minValue="4" maxValue="67"/>
    </cacheField>
    <cacheField name="Województwo" numFmtId="0">
      <sharedItems count="1">
        <s v="MAZOWIECKIE"/>
      </sharedItems>
    </cacheField>
    <cacheField name="Powiat" numFmtId="0">
      <sharedItems count="23">
        <s v="GAWROLIŃSKI"/>
        <s v="GRODZISKI"/>
        <s v="GRÓJECKI"/>
        <s v="LEGIONOWSKI"/>
        <s v="MIŃSKI"/>
        <s v="NOWODWORSKI"/>
        <s v="OTWOCKI"/>
        <s v="PIASECZYŃSKI"/>
        <s v="PRUSZKOWSKI"/>
        <s v="SOCHACZEWSKI"/>
        <s v="WARSZAWA"/>
        <s v="WARSZAWSKI ZACHODNI"/>
        <s v="WOŁOMIŃSKI"/>
        <s v="ŻYRARDOWSKI"/>
        <s v="CIECHANOWSKI"/>
        <s v="MŁAWSKI"/>
        <s v="PŁOŃSKI"/>
        <s v="PUŁTUSKI"/>
        <s v="ŻUROMIŃSKI"/>
        <s v="ŁOSICKI"/>
        <s v="SIEDLECKI"/>
        <s v="SOKOŁOWSKI"/>
        <s v="WĘGROWSK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n v="1"/>
    <x v="0"/>
    <s v="POPC"/>
    <n v="67"/>
    <x v="0"/>
    <x v="0"/>
  </r>
  <r>
    <n v="2"/>
    <x v="1"/>
    <s v="POPC"/>
    <n v="17"/>
    <x v="0"/>
    <x v="1"/>
  </r>
  <r>
    <n v="3"/>
    <x v="2"/>
    <s v="POPC"/>
    <n v="41"/>
    <x v="0"/>
    <x v="2"/>
  </r>
  <r>
    <n v="4"/>
    <x v="3"/>
    <s v="POPC"/>
    <n v="11"/>
    <x v="0"/>
    <x v="2"/>
  </r>
  <r>
    <n v="5"/>
    <x v="4"/>
    <s v="POPC"/>
    <n v="22"/>
    <x v="0"/>
    <x v="3"/>
  </r>
  <r>
    <n v="6"/>
    <x v="5"/>
    <s v="POPC"/>
    <n v="52"/>
    <x v="0"/>
    <x v="4"/>
  </r>
  <r>
    <n v="7"/>
    <x v="6"/>
    <s v="POPC"/>
    <n v="26"/>
    <x v="0"/>
    <x v="5"/>
  </r>
  <r>
    <n v="8"/>
    <x v="7"/>
    <s v="POPC"/>
    <n v="26"/>
    <x v="0"/>
    <x v="6"/>
  </r>
  <r>
    <n v="9"/>
    <x v="8"/>
    <s v="POPC"/>
    <n v="54"/>
    <x v="0"/>
    <x v="7"/>
  </r>
  <r>
    <n v="10"/>
    <x v="9"/>
    <s v="POPC"/>
    <n v="29"/>
    <x v="0"/>
    <x v="8"/>
  </r>
  <r>
    <n v="11"/>
    <x v="10"/>
    <s v="POPC"/>
    <n v="35"/>
    <x v="0"/>
    <x v="9"/>
  </r>
  <r>
    <n v="12"/>
    <x v="11"/>
    <s v="POPC"/>
    <n v="29"/>
    <x v="0"/>
    <x v="10"/>
  </r>
  <r>
    <n v="13"/>
    <x v="12"/>
    <s v="POPC"/>
    <n v="10"/>
    <x v="0"/>
    <x v="11"/>
  </r>
  <r>
    <n v="14"/>
    <x v="13"/>
    <s v="POPC"/>
    <n v="6"/>
    <x v="0"/>
    <x v="11"/>
  </r>
  <r>
    <n v="15"/>
    <x v="14"/>
    <s v="POPC"/>
    <n v="57"/>
    <x v="0"/>
    <x v="12"/>
  </r>
  <r>
    <n v="16"/>
    <x v="15"/>
    <s v="POPC"/>
    <n v="26"/>
    <x v="0"/>
    <x v="13"/>
  </r>
  <r>
    <n v="17"/>
    <x v="16"/>
    <s v="POPC"/>
    <n v="26"/>
    <x v="0"/>
    <x v="14"/>
  </r>
  <r>
    <n v="18"/>
    <x v="17"/>
    <s v="POPC"/>
    <n v="29"/>
    <x v="0"/>
    <x v="15"/>
  </r>
  <r>
    <n v="19"/>
    <x v="18"/>
    <s v="POPC"/>
    <n v="45"/>
    <x v="0"/>
    <x v="16"/>
  </r>
  <r>
    <n v="20"/>
    <x v="19"/>
    <s v="POPC"/>
    <n v="25"/>
    <x v="0"/>
    <x v="17"/>
  </r>
  <r>
    <n v="21"/>
    <x v="20"/>
    <s v="POPC"/>
    <n v="26"/>
    <x v="0"/>
    <x v="18"/>
  </r>
  <r>
    <n v="22"/>
    <x v="21"/>
    <s v="POPC"/>
    <n v="6"/>
    <x v="0"/>
    <x v="18"/>
  </r>
  <r>
    <n v="23"/>
    <x v="22"/>
    <s v="POPC"/>
    <n v="15"/>
    <x v="0"/>
    <x v="19"/>
  </r>
  <r>
    <n v="24"/>
    <x v="23"/>
    <s v="POPC"/>
    <n v="17"/>
    <x v="0"/>
    <x v="20"/>
  </r>
  <r>
    <n v="25"/>
    <x v="24"/>
    <s v="POPC"/>
    <n v="7"/>
    <x v="0"/>
    <x v="21"/>
  </r>
  <r>
    <n v="26"/>
    <x v="25"/>
    <s v="POPC"/>
    <n v="36"/>
    <x v="0"/>
    <x v="22"/>
  </r>
  <r>
    <n v="27"/>
    <x v="26"/>
    <s v="POPC"/>
    <n v="4"/>
    <x v="0"/>
    <x v="19"/>
  </r>
  <r>
    <n v="28"/>
    <x v="27"/>
    <s v="POPC"/>
    <n v="37"/>
    <x v="0"/>
    <x v="20"/>
  </r>
  <r>
    <n v="29"/>
    <x v="28"/>
    <s v="POPC"/>
    <n v="12"/>
    <x v="0"/>
    <x v="21"/>
  </r>
  <r>
    <n v="30"/>
    <x v="29"/>
    <s v="POPC"/>
    <n v="7"/>
    <x v="0"/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35C9BA-3E89-402A-8DA4-003F0A81CEE5}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B56" firstHeaderRow="1" firstDataRow="1" firstDataCol="1"/>
  <pivotFields count="6">
    <pivotField showAll="0"/>
    <pivotField axis="axisRow" outline="0" showAll="0">
      <items count="31"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0"/>
        <item x="22"/>
        <item x="26"/>
        <item x="23"/>
        <item x="27"/>
        <item x="24"/>
        <item x="28"/>
        <item x="25"/>
        <item x="29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dataField="1" showAll="0"/>
    <pivotField axis="axisRow" showAll="0">
      <items count="2">
        <item x="0"/>
        <item t="default"/>
      </items>
    </pivotField>
    <pivotField axis="axisRow" showAll="0" defaultSubtotal="0">
      <items count="23">
        <item x="14"/>
        <item x="0"/>
        <item x="1"/>
        <item x="2"/>
        <item x="3"/>
        <item x="19"/>
        <item x="4"/>
        <item x="15"/>
        <item x="5"/>
        <item x="6"/>
        <item x="7"/>
        <item x="16"/>
        <item x="8"/>
        <item x="17"/>
        <item x="20"/>
        <item x="9"/>
        <item x="21"/>
        <item x="10"/>
        <item x="11"/>
        <item x="22"/>
        <item x="12"/>
        <item x="18"/>
        <item x="13"/>
      </items>
    </pivotField>
  </pivotFields>
  <rowFields count="3">
    <field x="4"/>
    <field x="5"/>
    <field x="1"/>
  </rowFields>
  <rowItems count="55">
    <i>
      <x/>
    </i>
    <i r="1">
      <x/>
    </i>
    <i r="2">
      <x v="6"/>
    </i>
    <i r="1">
      <x v="1"/>
    </i>
    <i r="2">
      <x v="12"/>
    </i>
    <i r="1">
      <x v="2"/>
    </i>
    <i r="2">
      <x v="21"/>
    </i>
    <i r="1">
      <x v="3"/>
    </i>
    <i r="2">
      <x v="22"/>
    </i>
    <i r="2">
      <x v="23"/>
    </i>
    <i r="1">
      <x v="4"/>
    </i>
    <i r="2">
      <x v="24"/>
    </i>
    <i r="1">
      <x v="5"/>
    </i>
    <i r="2">
      <x v="13"/>
    </i>
    <i r="2">
      <x v="14"/>
    </i>
    <i r="1">
      <x v="6"/>
    </i>
    <i r="2">
      <x v="25"/>
    </i>
    <i r="1">
      <x v="7"/>
    </i>
    <i r="2">
      <x v="7"/>
    </i>
    <i r="1">
      <x v="8"/>
    </i>
    <i r="2">
      <x v="26"/>
    </i>
    <i r="1">
      <x v="9"/>
    </i>
    <i r="2">
      <x v="27"/>
    </i>
    <i r="1">
      <x v="10"/>
    </i>
    <i r="2">
      <x v="28"/>
    </i>
    <i r="1">
      <x v="11"/>
    </i>
    <i r="2">
      <x v="8"/>
    </i>
    <i r="1">
      <x v="12"/>
    </i>
    <i r="2">
      <x v="29"/>
    </i>
    <i r="1">
      <x v="13"/>
    </i>
    <i r="2">
      <x v="9"/>
    </i>
    <i r="1">
      <x v="14"/>
    </i>
    <i r="2">
      <x v="15"/>
    </i>
    <i r="2">
      <x v="16"/>
    </i>
    <i r="1">
      <x v="15"/>
    </i>
    <i r="2">
      <x/>
    </i>
    <i r="1">
      <x v="16"/>
    </i>
    <i r="2">
      <x v="17"/>
    </i>
    <i r="2">
      <x v="18"/>
    </i>
    <i r="1">
      <x v="17"/>
    </i>
    <i r="2">
      <x v="1"/>
    </i>
    <i r="1">
      <x v="18"/>
    </i>
    <i r="2">
      <x v="2"/>
    </i>
    <i r="2">
      <x v="3"/>
    </i>
    <i r="1">
      <x v="19"/>
    </i>
    <i r="2">
      <x v="19"/>
    </i>
    <i r="2">
      <x v="20"/>
    </i>
    <i r="1">
      <x v="20"/>
    </i>
    <i r="2">
      <x v="4"/>
    </i>
    <i r="1">
      <x v="21"/>
    </i>
    <i r="2">
      <x v="10"/>
    </i>
    <i r="2">
      <x v="11"/>
    </i>
    <i r="1">
      <x v="22"/>
    </i>
    <i r="2">
      <x v="5"/>
    </i>
    <i t="grand">
      <x/>
    </i>
  </rowItems>
  <colItems count="1">
    <i/>
  </colItems>
  <dataFields count="1">
    <dataField name="Suma z liczba lokalizacj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1D13F-39C7-4717-B563-AEA04BCFFB0C}">
  <dimension ref="A1:B56"/>
  <sheetViews>
    <sheetView tabSelected="1" topLeftCell="A43" workbookViewId="0">
      <selection activeCell="E6" sqref="E6"/>
    </sheetView>
  </sheetViews>
  <sheetFormatPr defaultRowHeight="15" x14ac:dyDescent="0.25"/>
  <cols>
    <col min="1" max="1" width="27.42578125" bestFit="1" customWidth="1"/>
    <col min="2" max="2" width="22.140625" bestFit="1" customWidth="1"/>
  </cols>
  <sheetData>
    <row r="1" spans="1:2" x14ac:dyDescent="0.25">
      <c r="A1" s="43" t="s">
        <v>3549</v>
      </c>
      <c r="B1" t="s">
        <v>3551</v>
      </c>
    </row>
    <row r="2" spans="1:2" x14ac:dyDescent="0.25">
      <c r="A2" s="44" t="s">
        <v>16</v>
      </c>
      <c r="B2" s="47">
        <v>800</v>
      </c>
    </row>
    <row r="3" spans="1:2" x14ac:dyDescent="0.25">
      <c r="A3" s="45" t="s">
        <v>832</v>
      </c>
      <c r="B3" s="47"/>
    </row>
    <row r="4" spans="1:2" x14ac:dyDescent="0.25">
      <c r="A4" s="46" t="s">
        <v>3497</v>
      </c>
      <c r="B4" s="47">
        <v>26</v>
      </c>
    </row>
    <row r="5" spans="1:2" x14ac:dyDescent="0.25">
      <c r="A5" s="45" t="s">
        <v>3481</v>
      </c>
      <c r="B5" s="47"/>
    </row>
    <row r="6" spans="1:2" x14ac:dyDescent="0.25">
      <c r="A6" s="46" t="s">
        <v>3475</v>
      </c>
      <c r="B6" s="47">
        <v>67</v>
      </c>
    </row>
    <row r="7" spans="1:2" x14ac:dyDescent="0.25">
      <c r="A7" s="45" t="s">
        <v>144</v>
      </c>
      <c r="B7" s="47"/>
    </row>
    <row r="8" spans="1:2" x14ac:dyDescent="0.25">
      <c r="A8" s="46" t="s">
        <v>3482</v>
      </c>
      <c r="B8" s="47">
        <v>17</v>
      </c>
    </row>
    <row r="9" spans="1:2" x14ac:dyDescent="0.25">
      <c r="A9" s="45" t="s">
        <v>1577</v>
      </c>
      <c r="B9" s="47"/>
    </row>
    <row r="10" spans="1:2" x14ac:dyDescent="0.25">
      <c r="A10" s="46" t="s">
        <v>3483</v>
      </c>
      <c r="B10" s="47">
        <v>41</v>
      </c>
    </row>
    <row r="11" spans="1:2" x14ac:dyDescent="0.25">
      <c r="A11" s="46" t="s">
        <v>3492</v>
      </c>
      <c r="B11" s="47">
        <v>11</v>
      </c>
    </row>
    <row r="12" spans="1:2" x14ac:dyDescent="0.25">
      <c r="A12" s="45" t="s">
        <v>194</v>
      </c>
      <c r="B12" s="47"/>
    </row>
    <row r="13" spans="1:2" x14ac:dyDescent="0.25">
      <c r="A13" s="46" t="s">
        <v>3484</v>
      </c>
      <c r="B13" s="47">
        <v>22</v>
      </c>
    </row>
    <row r="14" spans="1:2" x14ac:dyDescent="0.25">
      <c r="A14" s="45" t="s">
        <v>765</v>
      </c>
      <c r="B14" s="47"/>
    </row>
    <row r="15" spans="1:2" x14ac:dyDescent="0.25">
      <c r="A15" s="46" t="s">
        <v>3503</v>
      </c>
      <c r="B15" s="47">
        <v>15</v>
      </c>
    </row>
    <row r="16" spans="1:2" x14ac:dyDescent="0.25">
      <c r="A16" s="46" t="s">
        <v>3507</v>
      </c>
      <c r="B16" s="47">
        <v>4</v>
      </c>
    </row>
    <row r="17" spans="1:2" x14ac:dyDescent="0.25">
      <c r="A17" s="45" t="s">
        <v>169</v>
      </c>
      <c r="B17" s="47"/>
    </row>
    <row r="18" spans="1:2" x14ac:dyDescent="0.25">
      <c r="A18" s="46" t="s">
        <v>3485</v>
      </c>
      <c r="B18" s="47">
        <v>52</v>
      </c>
    </row>
    <row r="19" spans="1:2" x14ac:dyDescent="0.25">
      <c r="A19" s="45" t="s">
        <v>879</v>
      </c>
      <c r="B19" s="47"/>
    </row>
    <row r="20" spans="1:2" x14ac:dyDescent="0.25">
      <c r="A20" s="46" t="s">
        <v>3498</v>
      </c>
      <c r="B20" s="47">
        <v>29</v>
      </c>
    </row>
    <row r="21" spans="1:2" x14ac:dyDescent="0.25">
      <c r="A21" s="45" t="s">
        <v>63</v>
      </c>
      <c r="B21" s="47"/>
    </row>
    <row r="22" spans="1:2" x14ac:dyDescent="0.25">
      <c r="A22" s="46" t="s">
        <v>3486</v>
      </c>
      <c r="B22" s="47">
        <v>26</v>
      </c>
    </row>
    <row r="23" spans="1:2" x14ac:dyDescent="0.25">
      <c r="A23" s="45" t="s">
        <v>38</v>
      </c>
      <c r="B23" s="47"/>
    </row>
    <row r="24" spans="1:2" x14ac:dyDescent="0.25">
      <c r="A24" s="46" t="s">
        <v>3487</v>
      </c>
      <c r="B24" s="47">
        <v>26</v>
      </c>
    </row>
    <row r="25" spans="1:2" x14ac:dyDescent="0.25">
      <c r="A25" s="45" t="s">
        <v>98</v>
      </c>
      <c r="B25" s="47"/>
    </row>
    <row r="26" spans="1:2" x14ac:dyDescent="0.25">
      <c r="A26" s="46" t="s">
        <v>3488</v>
      </c>
      <c r="B26" s="47">
        <v>54</v>
      </c>
    </row>
    <row r="27" spans="1:2" x14ac:dyDescent="0.25">
      <c r="A27" s="45" t="s">
        <v>827</v>
      </c>
      <c r="B27" s="47"/>
    </row>
    <row r="28" spans="1:2" x14ac:dyDescent="0.25">
      <c r="A28" s="46" t="s">
        <v>3499</v>
      </c>
      <c r="B28" s="47">
        <v>45</v>
      </c>
    </row>
    <row r="29" spans="1:2" x14ac:dyDescent="0.25">
      <c r="A29" s="45" t="s">
        <v>26</v>
      </c>
      <c r="B29" s="47"/>
    </row>
    <row r="30" spans="1:2" x14ac:dyDescent="0.25">
      <c r="A30" s="46" t="s">
        <v>3489</v>
      </c>
      <c r="B30" s="47">
        <v>29</v>
      </c>
    </row>
    <row r="31" spans="1:2" x14ac:dyDescent="0.25">
      <c r="A31" s="45" t="s">
        <v>924</v>
      </c>
      <c r="B31" s="47"/>
    </row>
    <row r="32" spans="1:2" x14ac:dyDescent="0.25">
      <c r="A32" s="46" t="s">
        <v>3500</v>
      </c>
      <c r="B32" s="47">
        <v>25</v>
      </c>
    </row>
    <row r="33" spans="1:2" x14ac:dyDescent="0.25">
      <c r="A33" s="45" t="s">
        <v>768</v>
      </c>
      <c r="B33" s="47"/>
    </row>
    <row r="34" spans="1:2" x14ac:dyDescent="0.25">
      <c r="A34" s="46" t="s">
        <v>3504</v>
      </c>
      <c r="B34" s="47">
        <v>17</v>
      </c>
    </row>
    <row r="35" spans="1:2" x14ac:dyDescent="0.25">
      <c r="A35" s="46" t="s">
        <v>3508</v>
      </c>
      <c r="B35" s="47">
        <v>37</v>
      </c>
    </row>
    <row r="36" spans="1:2" x14ac:dyDescent="0.25">
      <c r="A36" s="45" t="s">
        <v>692</v>
      </c>
      <c r="B36" s="47"/>
    </row>
    <row r="37" spans="1:2" x14ac:dyDescent="0.25">
      <c r="A37" s="46" t="s">
        <v>3490</v>
      </c>
      <c r="B37" s="47">
        <v>35</v>
      </c>
    </row>
    <row r="38" spans="1:2" x14ac:dyDescent="0.25">
      <c r="A38" s="45" t="s">
        <v>1748</v>
      </c>
      <c r="B38" s="47"/>
    </row>
    <row r="39" spans="1:2" x14ac:dyDescent="0.25">
      <c r="A39" s="46" t="s">
        <v>3505</v>
      </c>
      <c r="B39" s="47">
        <v>7</v>
      </c>
    </row>
    <row r="40" spans="1:2" x14ac:dyDescent="0.25">
      <c r="A40" s="46" t="s">
        <v>3509</v>
      </c>
      <c r="B40" s="47">
        <v>12</v>
      </c>
    </row>
    <row r="41" spans="1:2" x14ac:dyDescent="0.25">
      <c r="A41" s="45" t="s">
        <v>2902</v>
      </c>
      <c r="B41" s="47"/>
    </row>
    <row r="42" spans="1:2" x14ac:dyDescent="0.25">
      <c r="A42" s="46" t="s">
        <v>3491</v>
      </c>
      <c r="B42" s="47">
        <v>29</v>
      </c>
    </row>
    <row r="43" spans="1:2" x14ac:dyDescent="0.25">
      <c r="A43" s="45" t="s">
        <v>17</v>
      </c>
      <c r="B43" s="47"/>
    </row>
    <row r="44" spans="1:2" x14ac:dyDescent="0.25">
      <c r="A44" s="46" t="s">
        <v>3493</v>
      </c>
      <c r="B44" s="47">
        <v>10</v>
      </c>
    </row>
    <row r="45" spans="1:2" x14ac:dyDescent="0.25">
      <c r="A45" s="46" t="s">
        <v>3494</v>
      </c>
      <c r="B45" s="47">
        <v>6</v>
      </c>
    </row>
    <row r="46" spans="1:2" x14ac:dyDescent="0.25">
      <c r="A46" s="45" t="s">
        <v>1886</v>
      </c>
      <c r="B46" s="47"/>
    </row>
    <row r="47" spans="1:2" x14ac:dyDescent="0.25">
      <c r="A47" s="46" t="s">
        <v>3506</v>
      </c>
      <c r="B47" s="47">
        <v>36</v>
      </c>
    </row>
    <row r="48" spans="1:2" x14ac:dyDescent="0.25">
      <c r="A48" s="46" t="s">
        <v>3510</v>
      </c>
      <c r="B48" s="47">
        <v>7</v>
      </c>
    </row>
    <row r="49" spans="1:2" x14ac:dyDescent="0.25">
      <c r="A49" s="45" t="s">
        <v>545</v>
      </c>
      <c r="B49" s="47"/>
    </row>
    <row r="50" spans="1:2" x14ac:dyDescent="0.25">
      <c r="A50" s="46" t="s">
        <v>3495</v>
      </c>
      <c r="B50" s="47">
        <v>57</v>
      </c>
    </row>
    <row r="51" spans="1:2" x14ac:dyDescent="0.25">
      <c r="A51" s="45" t="s">
        <v>847</v>
      </c>
      <c r="B51" s="47"/>
    </row>
    <row r="52" spans="1:2" x14ac:dyDescent="0.25">
      <c r="A52" s="46" t="s">
        <v>3501</v>
      </c>
      <c r="B52" s="47">
        <v>26</v>
      </c>
    </row>
    <row r="53" spans="1:2" x14ac:dyDescent="0.25">
      <c r="A53" s="46" t="s">
        <v>3502</v>
      </c>
      <c r="B53" s="47">
        <v>6</v>
      </c>
    </row>
    <row r="54" spans="1:2" x14ac:dyDescent="0.25">
      <c r="A54" s="45" t="s">
        <v>2714</v>
      </c>
      <c r="B54" s="47"/>
    </row>
    <row r="55" spans="1:2" x14ac:dyDescent="0.25">
      <c r="A55" s="46" t="s">
        <v>3496</v>
      </c>
      <c r="B55" s="47">
        <v>26</v>
      </c>
    </row>
    <row r="56" spans="1:2" x14ac:dyDescent="0.25">
      <c r="A56" s="44" t="s">
        <v>3550</v>
      </c>
      <c r="B56" s="47">
        <v>800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9"/>
  <sheetViews>
    <sheetView topLeftCell="A13" workbookViewId="0">
      <selection activeCell="R17" sqref="R17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3507</v>
      </c>
      <c r="B2" s="1">
        <f>M14</f>
        <v>4</v>
      </c>
      <c r="C2" s="1" t="str">
        <f>E16</f>
        <v>ŁOSICKI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ROUND(SUM(Q16:Q19)*60,2)</f>
        <v>0</v>
      </c>
      <c r="K4" s="2">
        <f>SUM(R16:R19)*60</f>
        <v>0</v>
      </c>
      <c r="L4" s="30">
        <f>SUM(S16:S19)*60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ROUND(SUM(U16:U19)*60,2)</f>
        <v>0</v>
      </c>
      <c r="K5" s="2">
        <f>SUM(V16:V19)*60</f>
        <v>0</v>
      </c>
      <c r="L5" s="30">
        <f>SUM(W16:W19)*60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4</v>
      </c>
      <c r="N14" s="23">
        <f>SUM(N16:N19)</f>
        <v>4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3112845</v>
      </c>
      <c r="B16" s="38" t="s">
        <v>3251</v>
      </c>
      <c r="C16" s="39" t="s">
        <v>3252</v>
      </c>
      <c r="D16" s="40" t="s">
        <v>16</v>
      </c>
      <c r="E16" s="40" t="s">
        <v>765</v>
      </c>
      <c r="F16" s="40" t="s">
        <v>775</v>
      </c>
      <c r="G16" s="40" t="s">
        <v>3253</v>
      </c>
      <c r="H16" s="40" t="s">
        <v>775</v>
      </c>
      <c r="I16" s="40" t="s">
        <v>3254</v>
      </c>
      <c r="J16" s="40" t="s">
        <v>3255</v>
      </c>
      <c r="K16" s="41">
        <v>15</v>
      </c>
      <c r="L16" s="40">
        <v>754118</v>
      </c>
      <c r="M16" s="40">
        <v>489414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3113080</v>
      </c>
      <c r="B17" s="38" t="s">
        <v>3256</v>
      </c>
      <c r="C17" s="39" t="s">
        <v>3257</v>
      </c>
      <c r="D17" s="40" t="s">
        <v>16</v>
      </c>
      <c r="E17" s="40" t="s">
        <v>765</v>
      </c>
      <c r="F17" s="40" t="s">
        <v>775</v>
      </c>
      <c r="G17" s="40" t="s">
        <v>3253</v>
      </c>
      <c r="H17" s="40" t="s">
        <v>775</v>
      </c>
      <c r="I17" s="40" t="s">
        <v>1914</v>
      </c>
      <c r="J17" s="40" t="s">
        <v>1915</v>
      </c>
      <c r="K17" s="41" t="s">
        <v>1234</v>
      </c>
      <c r="L17" s="40">
        <v>753656</v>
      </c>
      <c r="M17" s="40">
        <v>489452</v>
      </c>
      <c r="N17" s="40">
        <v>1</v>
      </c>
      <c r="O17" s="42"/>
      <c r="P17" s="42"/>
      <c r="Q17" s="42"/>
      <c r="R17" s="26">
        <f t="shared" ref="R17:R19" si="1">ROUND(Q17*0.23,2)</f>
        <v>0</v>
      </c>
      <c r="S17" s="27">
        <f t="shared" ref="S17:S19" si="2">ROUND(SUM(Q17:R17),2)</f>
        <v>0</v>
      </c>
      <c r="T17" s="42"/>
      <c r="U17" s="42"/>
      <c r="V17" s="26">
        <f t="shared" ref="V17:V19" si="3">ROUND(U17*0.23,2)</f>
        <v>0</v>
      </c>
      <c r="W17" s="27">
        <f t="shared" ref="W17:W19" si="4">ROUND(SUM(U17:V17),2)</f>
        <v>0</v>
      </c>
    </row>
    <row r="18" spans="1:23" x14ac:dyDescent="0.25">
      <c r="A18" s="38">
        <v>3113194</v>
      </c>
      <c r="B18" s="38" t="s">
        <v>3258</v>
      </c>
      <c r="C18" s="39" t="s">
        <v>3259</v>
      </c>
      <c r="D18" s="40" t="s">
        <v>16</v>
      </c>
      <c r="E18" s="40" t="s">
        <v>765</v>
      </c>
      <c r="F18" s="40" t="s">
        <v>775</v>
      </c>
      <c r="G18" s="40" t="s">
        <v>3253</v>
      </c>
      <c r="H18" s="40" t="s">
        <v>775</v>
      </c>
      <c r="I18" s="40" t="s">
        <v>1061</v>
      </c>
      <c r="J18" s="40" t="s">
        <v>1062</v>
      </c>
      <c r="K18" s="41">
        <v>9</v>
      </c>
      <c r="L18" s="40">
        <v>753604</v>
      </c>
      <c r="M18" s="40">
        <v>489378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3113337</v>
      </c>
      <c r="B19" s="38" t="s">
        <v>3260</v>
      </c>
      <c r="C19" s="39" t="s">
        <v>3261</v>
      </c>
      <c r="D19" s="40" t="s">
        <v>16</v>
      </c>
      <c r="E19" s="40" t="s">
        <v>765</v>
      </c>
      <c r="F19" s="40" t="s">
        <v>775</v>
      </c>
      <c r="G19" s="40" t="s">
        <v>3253</v>
      </c>
      <c r="H19" s="40" t="s">
        <v>775</v>
      </c>
      <c r="I19" s="40" t="s">
        <v>36</v>
      </c>
      <c r="J19" s="40" t="s">
        <v>37</v>
      </c>
      <c r="K19" s="41">
        <v>3</v>
      </c>
      <c r="L19" s="40">
        <v>753129</v>
      </c>
      <c r="M19" s="40">
        <v>489964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</sheetData>
  <sheetProtection algorithmName="SHA-512" hashValue="1dD8E3321t24y96OZ7WmwBQCI5G5DjtpysbKiD4efa4cksw2ljrblRHRmuNA/9HWGVhWS5jWA+fdJUp+ocr49Q==" saltValue="hDE5FyEJcNJDlq6uB/FOmg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41"/>
  <sheetViews>
    <sheetView topLeftCell="H12" workbookViewId="0">
      <selection activeCell="N17" sqref="N17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3501</v>
      </c>
      <c r="B2" s="1">
        <f>M14</f>
        <v>26</v>
      </c>
      <c r="C2" s="1" t="str">
        <f>E16</f>
        <v>ŻUROMIŃSKI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ROUND(SUM(Q16:Q41)*60,2)</f>
        <v>0</v>
      </c>
      <c r="K4" s="2">
        <f>SUM(R16:R41)*60</f>
        <v>0</v>
      </c>
      <c r="L4" s="30">
        <f>SUM(S16:S41)*60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ROUND(SUM(U16:U41)*60,2)</f>
        <v>0</v>
      </c>
      <c r="K5" s="2">
        <f>SUM(V16:V41)*60</f>
        <v>0</v>
      </c>
      <c r="L5" s="30">
        <f>SUM(W16:W41)*60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26</v>
      </c>
      <c r="N14" s="23">
        <f>SUM(N16:N41)</f>
        <v>26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8590865</v>
      </c>
      <c r="B16" s="38" t="s">
        <v>845</v>
      </c>
      <c r="C16" s="39" t="s">
        <v>846</v>
      </c>
      <c r="D16" s="40" t="s">
        <v>16</v>
      </c>
      <c r="E16" s="40" t="s">
        <v>847</v>
      </c>
      <c r="F16" s="40" t="s">
        <v>848</v>
      </c>
      <c r="G16" s="40" t="s">
        <v>849</v>
      </c>
      <c r="H16" s="40" t="s">
        <v>848</v>
      </c>
      <c r="I16" s="40" t="s">
        <v>850</v>
      </c>
      <c r="J16" s="40" t="s">
        <v>851</v>
      </c>
      <c r="K16" s="40">
        <v>1</v>
      </c>
      <c r="L16" s="40">
        <v>559517</v>
      </c>
      <c r="M16" s="40">
        <v>566333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3828969</v>
      </c>
      <c r="B17" s="38" t="s">
        <v>852</v>
      </c>
      <c r="C17" s="39" t="s">
        <v>853</v>
      </c>
      <c r="D17" s="40" t="s">
        <v>16</v>
      </c>
      <c r="E17" s="40" t="s">
        <v>847</v>
      </c>
      <c r="F17" s="40" t="s">
        <v>848</v>
      </c>
      <c r="G17" s="40" t="s">
        <v>849</v>
      </c>
      <c r="H17" s="40" t="s">
        <v>848</v>
      </c>
      <c r="I17" s="40" t="s">
        <v>128</v>
      </c>
      <c r="J17" s="40" t="s">
        <v>129</v>
      </c>
      <c r="K17" s="40">
        <v>4</v>
      </c>
      <c r="L17" s="40">
        <v>559838</v>
      </c>
      <c r="M17" s="40">
        <v>566513</v>
      </c>
      <c r="N17" s="40">
        <v>1</v>
      </c>
      <c r="O17" s="42"/>
      <c r="P17" s="42"/>
      <c r="Q17" s="42"/>
      <c r="R17" s="26">
        <f t="shared" ref="R17:R41" si="1">ROUND(Q17*0.23,2)</f>
        <v>0</v>
      </c>
      <c r="S17" s="27">
        <f t="shared" ref="S17:S41" si="2">ROUND(SUM(Q17:R17),2)</f>
        <v>0</v>
      </c>
      <c r="T17" s="42"/>
      <c r="U17" s="42"/>
      <c r="V17" s="26">
        <f t="shared" ref="V17:V41" si="3">ROUND(U17*0.23,2)</f>
        <v>0</v>
      </c>
      <c r="W17" s="27">
        <f t="shared" ref="W17:W41" si="4">ROUND(SUM(U17:V17),2)</f>
        <v>0</v>
      </c>
    </row>
    <row r="18" spans="1:23" x14ac:dyDescent="0.25">
      <c r="A18" s="38">
        <v>3829696</v>
      </c>
      <c r="B18" s="38" t="s">
        <v>854</v>
      </c>
      <c r="C18" s="39" t="s">
        <v>855</v>
      </c>
      <c r="D18" s="40" t="s">
        <v>16</v>
      </c>
      <c r="E18" s="40" t="s">
        <v>847</v>
      </c>
      <c r="F18" s="40" t="s">
        <v>848</v>
      </c>
      <c r="G18" s="40" t="s">
        <v>856</v>
      </c>
      <c r="H18" s="40" t="s">
        <v>857</v>
      </c>
      <c r="I18" s="40" t="s">
        <v>44</v>
      </c>
      <c r="J18" s="40" t="s">
        <v>23</v>
      </c>
      <c r="K18" s="40">
        <v>62</v>
      </c>
      <c r="L18" s="40">
        <v>567113</v>
      </c>
      <c r="M18" s="40">
        <v>566849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3830180</v>
      </c>
      <c r="B19" s="38" t="s">
        <v>946</v>
      </c>
      <c r="C19" s="39" t="s">
        <v>947</v>
      </c>
      <c r="D19" s="40" t="s">
        <v>16</v>
      </c>
      <c r="E19" s="40" t="s">
        <v>847</v>
      </c>
      <c r="F19" s="40" t="s">
        <v>948</v>
      </c>
      <c r="G19" s="40" t="s">
        <v>949</v>
      </c>
      <c r="H19" s="40" t="s">
        <v>950</v>
      </c>
      <c r="I19" s="40" t="s">
        <v>44</v>
      </c>
      <c r="J19" s="40" t="s">
        <v>23</v>
      </c>
      <c r="K19" s="40">
        <v>100</v>
      </c>
      <c r="L19" s="40">
        <v>570888</v>
      </c>
      <c r="M19" s="40">
        <v>582926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3830329</v>
      </c>
      <c r="B20" s="38" t="s">
        <v>951</v>
      </c>
      <c r="C20" s="39" t="s">
        <v>952</v>
      </c>
      <c r="D20" s="40" t="s">
        <v>16</v>
      </c>
      <c r="E20" s="40" t="s">
        <v>847</v>
      </c>
      <c r="F20" s="40" t="s">
        <v>948</v>
      </c>
      <c r="G20" s="40" t="s">
        <v>953</v>
      </c>
      <c r="H20" s="40" t="s">
        <v>954</v>
      </c>
      <c r="I20" s="40" t="s">
        <v>44</v>
      </c>
      <c r="J20" s="40" t="s">
        <v>23</v>
      </c>
      <c r="K20" s="40">
        <v>82</v>
      </c>
      <c r="L20" s="40">
        <v>567102</v>
      </c>
      <c r="M20" s="40">
        <v>583693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3830405</v>
      </c>
      <c r="B21" s="38" t="s">
        <v>955</v>
      </c>
      <c r="C21" s="39" t="s">
        <v>956</v>
      </c>
      <c r="D21" s="40" t="s">
        <v>16</v>
      </c>
      <c r="E21" s="40" t="s">
        <v>847</v>
      </c>
      <c r="F21" s="40" t="s">
        <v>948</v>
      </c>
      <c r="G21" s="40" t="s">
        <v>957</v>
      </c>
      <c r="H21" s="40" t="s">
        <v>948</v>
      </c>
      <c r="I21" s="40" t="s">
        <v>958</v>
      </c>
      <c r="J21" s="40" t="s">
        <v>959</v>
      </c>
      <c r="K21" s="40">
        <v>6</v>
      </c>
      <c r="L21" s="40">
        <v>570100</v>
      </c>
      <c r="M21" s="40">
        <v>580453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3830892</v>
      </c>
      <c r="B22" s="38" t="s">
        <v>960</v>
      </c>
      <c r="C22" s="39" t="s">
        <v>961</v>
      </c>
      <c r="D22" s="40" t="s">
        <v>16</v>
      </c>
      <c r="E22" s="40" t="s">
        <v>847</v>
      </c>
      <c r="F22" s="40" t="s">
        <v>948</v>
      </c>
      <c r="G22" s="40" t="s">
        <v>962</v>
      </c>
      <c r="H22" s="40" t="s">
        <v>963</v>
      </c>
      <c r="I22" s="40" t="s">
        <v>44</v>
      </c>
      <c r="J22" s="40" t="s">
        <v>23</v>
      </c>
      <c r="K22" s="40">
        <v>55</v>
      </c>
      <c r="L22" s="40">
        <v>570528</v>
      </c>
      <c r="M22" s="40">
        <v>586143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3831053</v>
      </c>
      <c r="B23" s="38" t="s">
        <v>964</v>
      </c>
      <c r="C23" s="39" t="s">
        <v>965</v>
      </c>
      <c r="D23" s="40" t="s">
        <v>16</v>
      </c>
      <c r="E23" s="40" t="s">
        <v>847</v>
      </c>
      <c r="F23" s="40" t="s">
        <v>948</v>
      </c>
      <c r="G23" s="40" t="s">
        <v>966</v>
      </c>
      <c r="H23" s="40" t="s">
        <v>945</v>
      </c>
      <c r="I23" s="40" t="s">
        <v>967</v>
      </c>
      <c r="J23" s="40" t="s">
        <v>968</v>
      </c>
      <c r="K23" s="40" t="s">
        <v>969</v>
      </c>
      <c r="L23" s="40">
        <v>565240</v>
      </c>
      <c r="M23" s="40">
        <v>581361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3831325</v>
      </c>
      <c r="B24" s="38" t="s">
        <v>970</v>
      </c>
      <c r="C24" s="39" t="s">
        <v>971</v>
      </c>
      <c r="D24" s="40" t="s">
        <v>16</v>
      </c>
      <c r="E24" s="40" t="s">
        <v>847</v>
      </c>
      <c r="F24" s="40" t="s">
        <v>948</v>
      </c>
      <c r="G24" s="40" t="s">
        <v>966</v>
      </c>
      <c r="H24" s="40" t="s">
        <v>945</v>
      </c>
      <c r="I24" s="40" t="s">
        <v>36</v>
      </c>
      <c r="J24" s="40" t="s">
        <v>37</v>
      </c>
      <c r="K24" s="40">
        <v>2</v>
      </c>
      <c r="L24" s="40">
        <v>564474</v>
      </c>
      <c r="M24" s="40">
        <v>581297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3832051</v>
      </c>
      <c r="B25" s="38" t="s">
        <v>988</v>
      </c>
      <c r="C25" s="39" t="s">
        <v>989</v>
      </c>
      <c r="D25" s="40" t="s">
        <v>16</v>
      </c>
      <c r="E25" s="40" t="s">
        <v>847</v>
      </c>
      <c r="F25" s="40" t="s">
        <v>990</v>
      </c>
      <c r="G25" s="40" t="s">
        <v>991</v>
      </c>
      <c r="H25" s="40" t="s">
        <v>990</v>
      </c>
      <c r="I25" s="40" t="s">
        <v>992</v>
      </c>
      <c r="J25" s="40" t="s">
        <v>993</v>
      </c>
      <c r="K25" s="40" t="s">
        <v>994</v>
      </c>
      <c r="L25" s="40">
        <v>556382</v>
      </c>
      <c r="M25" s="40">
        <v>584237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  <row r="26" spans="1:23" x14ac:dyDescent="0.25">
      <c r="A26" s="38">
        <v>3832138</v>
      </c>
      <c r="B26" s="38" t="s">
        <v>995</v>
      </c>
      <c r="C26" s="39" t="s">
        <v>996</v>
      </c>
      <c r="D26" s="40" t="s">
        <v>16</v>
      </c>
      <c r="E26" s="40" t="s">
        <v>847</v>
      </c>
      <c r="F26" s="40" t="s">
        <v>990</v>
      </c>
      <c r="G26" s="40" t="s">
        <v>997</v>
      </c>
      <c r="H26" s="40" t="s">
        <v>998</v>
      </c>
      <c r="I26" s="40" t="s">
        <v>44</v>
      </c>
      <c r="J26" s="40" t="s">
        <v>23</v>
      </c>
      <c r="K26" s="40">
        <v>41</v>
      </c>
      <c r="L26" s="40">
        <v>544550</v>
      </c>
      <c r="M26" s="40">
        <v>579902</v>
      </c>
      <c r="N26" s="40">
        <v>1</v>
      </c>
      <c r="O26" s="42"/>
      <c r="P26" s="42"/>
      <c r="Q26" s="42"/>
      <c r="R26" s="26">
        <f t="shared" si="1"/>
        <v>0</v>
      </c>
      <c r="S26" s="27">
        <f t="shared" si="2"/>
        <v>0</v>
      </c>
      <c r="T26" s="42"/>
      <c r="U26" s="42"/>
      <c r="V26" s="26">
        <f t="shared" si="3"/>
        <v>0</v>
      </c>
      <c r="W26" s="27">
        <f t="shared" si="4"/>
        <v>0</v>
      </c>
    </row>
    <row r="27" spans="1:23" x14ac:dyDescent="0.25">
      <c r="A27" s="38">
        <v>3832500</v>
      </c>
      <c r="B27" s="38" t="s">
        <v>999</v>
      </c>
      <c r="C27" s="39" t="s">
        <v>1000</v>
      </c>
      <c r="D27" s="40" t="s">
        <v>16</v>
      </c>
      <c r="E27" s="40" t="s">
        <v>847</v>
      </c>
      <c r="F27" s="40" t="s">
        <v>990</v>
      </c>
      <c r="G27" s="40" t="s">
        <v>1001</v>
      </c>
      <c r="H27" s="40" t="s">
        <v>1002</v>
      </c>
      <c r="I27" s="40" t="s">
        <v>44</v>
      </c>
      <c r="J27" s="40" t="s">
        <v>23</v>
      </c>
      <c r="K27" s="40">
        <v>56</v>
      </c>
      <c r="L27" s="40">
        <v>551529</v>
      </c>
      <c r="M27" s="40">
        <v>580967</v>
      </c>
      <c r="N27" s="40">
        <v>1</v>
      </c>
      <c r="O27" s="42"/>
      <c r="P27" s="42"/>
      <c r="Q27" s="42"/>
      <c r="R27" s="26">
        <f t="shared" si="1"/>
        <v>0</v>
      </c>
      <c r="S27" s="27">
        <f t="shared" si="2"/>
        <v>0</v>
      </c>
      <c r="T27" s="42"/>
      <c r="U27" s="42"/>
      <c r="V27" s="26">
        <f t="shared" si="3"/>
        <v>0</v>
      </c>
      <c r="W27" s="27">
        <f t="shared" si="4"/>
        <v>0</v>
      </c>
    </row>
    <row r="28" spans="1:23" x14ac:dyDescent="0.25">
      <c r="A28" s="38">
        <v>3832724</v>
      </c>
      <c r="B28" s="38" t="s">
        <v>1003</v>
      </c>
      <c r="C28" s="39" t="s">
        <v>1004</v>
      </c>
      <c r="D28" s="40" t="s">
        <v>16</v>
      </c>
      <c r="E28" s="40" t="s">
        <v>847</v>
      </c>
      <c r="F28" s="40" t="s">
        <v>990</v>
      </c>
      <c r="G28" s="40" t="s">
        <v>1005</v>
      </c>
      <c r="H28" s="40" t="s">
        <v>1006</v>
      </c>
      <c r="I28" s="40" t="s">
        <v>44</v>
      </c>
      <c r="J28" s="40" t="s">
        <v>23</v>
      </c>
      <c r="K28" s="40">
        <v>49</v>
      </c>
      <c r="L28" s="40">
        <v>547676</v>
      </c>
      <c r="M28" s="40">
        <v>580412</v>
      </c>
      <c r="N28" s="40">
        <v>1</v>
      </c>
      <c r="O28" s="42"/>
      <c r="P28" s="42"/>
      <c r="Q28" s="42"/>
      <c r="R28" s="26">
        <f t="shared" si="1"/>
        <v>0</v>
      </c>
      <c r="S28" s="27">
        <f t="shared" si="2"/>
        <v>0</v>
      </c>
      <c r="T28" s="42"/>
      <c r="U28" s="42"/>
      <c r="V28" s="26">
        <f t="shared" si="3"/>
        <v>0</v>
      </c>
      <c r="W28" s="27">
        <f t="shared" si="4"/>
        <v>0</v>
      </c>
    </row>
    <row r="29" spans="1:23" x14ac:dyDescent="0.25">
      <c r="A29" s="38">
        <v>3833158</v>
      </c>
      <c r="B29" s="38" t="s">
        <v>1007</v>
      </c>
      <c r="C29" s="39" t="s">
        <v>1008</v>
      </c>
      <c r="D29" s="40" t="s">
        <v>16</v>
      </c>
      <c r="E29" s="40" t="s">
        <v>847</v>
      </c>
      <c r="F29" s="40" t="s">
        <v>990</v>
      </c>
      <c r="G29" s="40" t="s">
        <v>1009</v>
      </c>
      <c r="H29" s="40" t="s">
        <v>1010</v>
      </c>
      <c r="I29" s="40" t="s">
        <v>36</v>
      </c>
      <c r="J29" s="40" t="s">
        <v>37</v>
      </c>
      <c r="K29" s="40">
        <v>7</v>
      </c>
      <c r="L29" s="40">
        <v>556807</v>
      </c>
      <c r="M29" s="40">
        <v>590662</v>
      </c>
      <c r="N29" s="40">
        <v>1</v>
      </c>
      <c r="O29" s="42"/>
      <c r="P29" s="42"/>
      <c r="Q29" s="42"/>
      <c r="R29" s="26">
        <f t="shared" si="1"/>
        <v>0</v>
      </c>
      <c r="S29" s="27">
        <f t="shared" si="2"/>
        <v>0</v>
      </c>
      <c r="T29" s="42"/>
      <c r="U29" s="42"/>
      <c r="V29" s="26">
        <f t="shared" si="3"/>
        <v>0</v>
      </c>
      <c r="W29" s="27">
        <f t="shared" si="4"/>
        <v>0</v>
      </c>
    </row>
    <row r="30" spans="1:23" x14ac:dyDescent="0.25">
      <c r="A30" s="38">
        <v>3833700</v>
      </c>
      <c r="B30" s="38" t="s">
        <v>1011</v>
      </c>
      <c r="C30" s="39" t="s">
        <v>1012</v>
      </c>
      <c r="D30" s="40" t="s">
        <v>16</v>
      </c>
      <c r="E30" s="40" t="s">
        <v>847</v>
      </c>
      <c r="F30" s="40" t="s">
        <v>1013</v>
      </c>
      <c r="G30" s="40" t="s">
        <v>1014</v>
      </c>
      <c r="H30" s="40" t="s">
        <v>1015</v>
      </c>
      <c r="I30" s="40" t="s">
        <v>44</v>
      </c>
      <c r="J30" s="40" t="s">
        <v>23</v>
      </c>
      <c r="K30" s="40">
        <v>57</v>
      </c>
      <c r="L30" s="40">
        <v>555225</v>
      </c>
      <c r="M30" s="40">
        <v>565715</v>
      </c>
      <c r="N30" s="40">
        <v>1</v>
      </c>
      <c r="O30" s="42"/>
      <c r="P30" s="42"/>
      <c r="Q30" s="42"/>
      <c r="R30" s="26">
        <f t="shared" si="1"/>
        <v>0</v>
      </c>
      <c r="S30" s="27">
        <f t="shared" si="2"/>
        <v>0</v>
      </c>
      <c r="T30" s="42"/>
      <c r="U30" s="42"/>
      <c r="V30" s="26">
        <f t="shared" si="3"/>
        <v>0</v>
      </c>
      <c r="W30" s="27">
        <f t="shared" si="4"/>
        <v>0</v>
      </c>
    </row>
    <row r="31" spans="1:23" x14ac:dyDescent="0.25">
      <c r="A31" s="38">
        <v>3833919</v>
      </c>
      <c r="B31" s="38" t="s">
        <v>1016</v>
      </c>
      <c r="C31" s="39" t="s">
        <v>1017</v>
      </c>
      <c r="D31" s="40" t="s">
        <v>16</v>
      </c>
      <c r="E31" s="40" t="s">
        <v>847</v>
      </c>
      <c r="F31" s="40" t="s">
        <v>1013</v>
      </c>
      <c r="G31" s="40" t="s">
        <v>1018</v>
      </c>
      <c r="H31" s="40" t="s">
        <v>1013</v>
      </c>
      <c r="I31" s="40" t="s">
        <v>36</v>
      </c>
      <c r="J31" s="40" t="s">
        <v>37</v>
      </c>
      <c r="K31" s="40">
        <v>14</v>
      </c>
      <c r="L31" s="40">
        <v>551063</v>
      </c>
      <c r="M31" s="40">
        <v>568668</v>
      </c>
      <c r="N31" s="40">
        <v>1</v>
      </c>
      <c r="O31" s="42"/>
      <c r="P31" s="42"/>
      <c r="Q31" s="42"/>
      <c r="R31" s="26">
        <f t="shared" si="1"/>
        <v>0</v>
      </c>
      <c r="S31" s="27">
        <f t="shared" si="2"/>
        <v>0</v>
      </c>
      <c r="T31" s="42"/>
      <c r="U31" s="42"/>
      <c r="V31" s="26">
        <f t="shared" si="3"/>
        <v>0</v>
      </c>
      <c r="W31" s="27">
        <f t="shared" si="4"/>
        <v>0</v>
      </c>
    </row>
    <row r="32" spans="1:23" x14ac:dyDescent="0.25">
      <c r="A32" s="38">
        <v>3833924</v>
      </c>
      <c r="B32" s="38" t="s">
        <v>1019</v>
      </c>
      <c r="C32" s="39" t="s">
        <v>1020</v>
      </c>
      <c r="D32" s="40" t="s">
        <v>16</v>
      </c>
      <c r="E32" s="40" t="s">
        <v>847</v>
      </c>
      <c r="F32" s="40" t="s">
        <v>1013</v>
      </c>
      <c r="G32" s="40" t="s">
        <v>1018</v>
      </c>
      <c r="H32" s="40" t="s">
        <v>1013</v>
      </c>
      <c r="I32" s="40" t="s">
        <v>1021</v>
      </c>
      <c r="J32" s="40" t="s">
        <v>1022</v>
      </c>
      <c r="K32" s="40" t="s">
        <v>1023</v>
      </c>
      <c r="L32" s="40">
        <v>551312</v>
      </c>
      <c r="M32" s="40">
        <v>568788</v>
      </c>
      <c r="N32" s="40">
        <v>1</v>
      </c>
      <c r="O32" s="42"/>
      <c r="P32" s="42"/>
      <c r="Q32" s="42"/>
      <c r="R32" s="26">
        <f t="shared" si="1"/>
        <v>0</v>
      </c>
      <c r="S32" s="27">
        <f t="shared" si="2"/>
        <v>0</v>
      </c>
      <c r="T32" s="42"/>
      <c r="U32" s="42"/>
      <c r="V32" s="26">
        <f t="shared" si="3"/>
        <v>0</v>
      </c>
      <c r="W32" s="27">
        <f t="shared" si="4"/>
        <v>0</v>
      </c>
    </row>
    <row r="33" spans="1:23" x14ac:dyDescent="0.25">
      <c r="A33" s="38">
        <v>3834187</v>
      </c>
      <c r="B33" s="38" t="s">
        <v>1024</v>
      </c>
      <c r="C33" s="39" t="s">
        <v>1025</v>
      </c>
      <c r="D33" s="40" t="s">
        <v>16</v>
      </c>
      <c r="E33" s="40" t="s">
        <v>847</v>
      </c>
      <c r="F33" s="40" t="s">
        <v>1013</v>
      </c>
      <c r="G33" s="40" t="s">
        <v>1026</v>
      </c>
      <c r="H33" s="40" t="s">
        <v>1027</v>
      </c>
      <c r="I33" s="40" t="s">
        <v>44</v>
      </c>
      <c r="J33" s="40" t="s">
        <v>23</v>
      </c>
      <c r="K33" s="40">
        <v>9</v>
      </c>
      <c r="L33" s="40">
        <v>552321</v>
      </c>
      <c r="M33" s="40">
        <v>572805</v>
      </c>
      <c r="N33" s="40">
        <v>1</v>
      </c>
      <c r="O33" s="42"/>
      <c r="P33" s="42"/>
      <c r="Q33" s="42"/>
      <c r="R33" s="26">
        <f t="shared" si="1"/>
        <v>0</v>
      </c>
      <c r="S33" s="27">
        <f t="shared" si="2"/>
        <v>0</v>
      </c>
      <c r="T33" s="42"/>
      <c r="U33" s="42"/>
      <c r="V33" s="26">
        <f t="shared" si="3"/>
        <v>0</v>
      </c>
      <c r="W33" s="27">
        <f t="shared" si="4"/>
        <v>0</v>
      </c>
    </row>
    <row r="34" spans="1:23" x14ac:dyDescent="0.25">
      <c r="A34" s="38">
        <v>3834367</v>
      </c>
      <c r="B34" s="38" t="s">
        <v>1028</v>
      </c>
      <c r="C34" s="39" t="s">
        <v>1029</v>
      </c>
      <c r="D34" s="40" t="s">
        <v>16</v>
      </c>
      <c r="E34" s="40" t="s">
        <v>847</v>
      </c>
      <c r="F34" s="40" t="s">
        <v>1013</v>
      </c>
      <c r="G34" s="40" t="s">
        <v>1030</v>
      </c>
      <c r="H34" s="40" t="s">
        <v>1031</v>
      </c>
      <c r="I34" s="40" t="s">
        <v>44</v>
      </c>
      <c r="J34" s="40" t="s">
        <v>23</v>
      </c>
      <c r="K34" s="40">
        <v>22</v>
      </c>
      <c r="L34" s="40">
        <v>557556</v>
      </c>
      <c r="M34" s="40">
        <v>571123</v>
      </c>
      <c r="N34" s="40">
        <v>1</v>
      </c>
      <c r="O34" s="42"/>
      <c r="P34" s="42"/>
      <c r="Q34" s="42"/>
      <c r="R34" s="26">
        <f t="shared" si="1"/>
        <v>0</v>
      </c>
      <c r="S34" s="27">
        <f t="shared" si="2"/>
        <v>0</v>
      </c>
      <c r="T34" s="42"/>
      <c r="U34" s="42"/>
      <c r="V34" s="26">
        <f t="shared" si="3"/>
        <v>0</v>
      </c>
      <c r="W34" s="27">
        <f t="shared" si="4"/>
        <v>0</v>
      </c>
    </row>
    <row r="35" spans="1:23" x14ac:dyDescent="0.25">
      <c r="A35" s="38">
        <v>3834854</v>
      </c>
      <c r="B35" s="38" t="s">
        <v>1189</v>
      </c>
      <c r="C35" s="39" t="s">
        <v>1190</v>
      </c>
      <c r="D35" s="40" t="s">
        <v>16</v>
      </c>
      <c r="E35" s="40" t="s">
        <v>847</v>
      </c>
      <c r="F35" s="40" t="s">
        <v>1191</v>
      </c>
      <c r="G35" s="40" t="s">
        <v>1192</v>
      </c>
      <c r="H35" s="40" t="s">
        <v>1193</v>
      </c>
      <c r="I35" s="40" t="s">
        <v>44</v>
      </c>
      <c r="J35" s="40" t="s">
        <v>23</v>
      </c>
      <c r="K35" s="40">
        <v>36</v>
      </c>
      <c r="L35" s="40">
        <v>573372</v>
      </c>
      <c r="M35" s="40">
        <v>555367</v>
      </c>
      <c r="N35" s="40">
        <v>1</v>
      </c>
      <c r="O35" s="42"/>
      <c r="P35" s="42"/>
      <c r="Q35" s="42"/>
      <c r="R35" s="26">
        <f t="shared" si="1"/>
        <v>0</v>
      </c>
      <c r="S35" s="27">
        <f t="shared" si="2"/>
        <v>0</v>
      </c>
      <c r="T35" s="42"/>
      <c r="U35" s="42"/>
      <c r="V35" s="26">
        <f t="shared" si="3"/>
        <v>0</v>
      </c>
      <c r="W35" s="27">
        <f t="shared" si="4"/>
        <v>0</v>
      </c>
    </row>
    <row r="36" spans="1:23" x14ac:dyDescent="0.25">
      <c r="A36" s="38">
        <v>3835210</v>
      </c>
      <c r="B36" s="38" t="s">
        <v>1194</v>
      </c>
      <c r="C36" s="39" t="s">
        <v>1195</v>
      </c>
      <c r="D36" s="40" t="s">
        <v>16</v>
      </c>
      <c r="E36" s="40" t="s">
        <v>847</v>
      </c>
      <c r="F36" s="40" t="s">
        <v>1191</v>
      </c>
      <c r="G36" s="40" t="s">
        <v>1196</v>
      </c>
      <c r="H36" s="40" t="s">
        <v>1191</v>
      </c>
      <c r="I36" s="40" t="s">
        <v>128</v>
      </c>
      <c r="J36" s="40" t="s">
        <v>129</v>
      </c>
      <c r="K36" s="40" t="s">
        <v>1197</v>
      </c>
      <c r="L36" s="40">
        <v>569639</v>
      </c>
      <c r="M36" s="40">
        <v>557623</v>
      </c>
      <c r="N36" s="40">
        <v>1</v>
      </c>
      <c r="O36" s="42"/>
      <c r="P36" s="42"/>
      <c r="Q36" s="42"/>
      <c r="R36" s="26">
        <f t="shared" si="1"/>
        <v>0</v>
      </c>
      <c r="S36" s="27">
        <f t="shared" si="2"/>
        <v>0</v>
      </c>
      <c r="T36" s="42"/>
      <c r="U36" s="42"/>
      <c r="V36" s="26">
        <f t="shared" si="3"/>
        <v>0</v>
      </c>
      <c r="W36" s="27">
        <f t="shared" si="4"/>
        <v>0</v>
      </c>
    </row>
    <row r="37" spans="1:23" x14ac:dyDescent="0.25">
      <c r="A37" s="38">
        <v>3837032</v>
      </c>
      <c r="B37" s="38" t="s">
        <v>1382</v>
      </c>
      <c r="C37" s="39" t="s">
        <v>1383</v>
      </c>
      <c r="D37" s="40" t="s">
        <v>16</v>
      </c>
      <c r="E37" s="40" t="s">
        <v>847</v>
      </c>
      <c r="F37" s="40" t="s">
        <v>1384</v>
      </c>
      <c r="G37" s="40" t="s">
        <v>1385</v>
      </c>
      <c r="H37" s="40" t="s">
        <v>1386</v>
      </c>
      <c r="I37" s="40" t="s">
        <v>90</v>
      </c>
      <c r="J37" s="40" t="s">
        <v>91</v>
      </c>
      <c r="K37" s="40">
        <v>36</v>
      </c>
      <c r="L37" s="40">
        <v>555449</v>
      </c>
      <c r="M37" s="40">
        <v>576407</v>
      </c>
      <c r="N37" s="40">
        <v>1</v>
      </c>
      <c r="O37" s="42"/>
      <c r="P37" s="42"/>
      <c r="Q37" s="42"/>
      <c r="R37" s="26">
        <f t="shared" si="1"/>
        <v>0</v>
      </c>
      <c r="S37" s="27">
        <f t="shared" si="2"/>
        <v>0</v>
      </c>
      <c r="T37" s="42"/>
      <c r="U37" s="42"/>
      <c r="V37" s="26">
        <f t="shared" si="3"/>
        <v>0</v>
      </c>
      <c r="W37" s="27">
        <f t="shared" si="4"/>
        <v>0</v>
      </c>
    </row>
    <row r="38" spans="1:23" x14ac:dyDescent="0.25">
      <c r="A38" s="38">
        <v>3837347</v>
      </c>
      <c r="B38" s="38" t="s">
        <v>1387</v>
      </c>
      <c r="C38" s="39" t="s">
        <v>1388</v>
      </c>
      <c r="D38" s="40" t="s">
        <v>16</v>
      </c>
      <c r="E38" s="40" t="s">
        <v>847</v>
      </c>
      <c r="F38" s="40" t="s">
        <v>1384</v>
      </c>
      <c r="G38" s="40" t="s">
        <v>1389</v>
      </c>
      <c r="H38" s="40" t="s">
        <v>1390</v>
      </c>
      <c r="I38" s="40" t="s">
        <v>36</v>
      </c>
      <c r="J38" s="40" t="s">
        <v>37</v>
      </c>
      <c r="K38" s="40">
        <v>19</v>
      </c>
      <c r="L38" s="40">
        <v>562152</v>
      </c>
      <c r="M38" s="40">
        <v>573881</v>
      </c>
      <c r="N38" s="40">
        <v>1</v>
      </c>
      <c r="O38" s="42"/>
      <c r="P38" s="42"/>
      <c r="Q38" s="42"/>
      <c r="R38" s="26">
        <f t="shared" si="1"/>
        <v>0</v>
      </c>
      <c r="S38" s="27">
        <f t="shared" si="2"/>
        <v>0</v>
      </c>
      <c r="T38" s="42"/>
      <c r="U38" s="42"/>
      <c r="V38" s="26">
        <f t="shared" si="3"/>
        <v>0</v>
      </c>
      <c r="W38" s="27">
        <f t="shared" si="4"/>
        <v>0</v>
      </c>
    </row>
    <row r="39" spans="1:23" x14ac:dyDescent="0.25">
      <c r="A39" s="38">
        <v>3837646</v>
      </c>
      <c r="B39" s="38" t="s">
        <v>1391</v>
      </c>
      <c r="C39" s="39" t="s">
        <v>1392</v>
      </c>
      <c r="D39" s="40" t="s">
        <v>16</v>
      </c>
      <c r="E39" s="40" t="s">
        <v>847</v>
      </c>
      <c r="F39" s="40" t="s">
        <v>1384</v>
      </c>
      <c r="G39" s="40" t="s">
        <v>1393</v>
      </c>
      <c r="H39" s="40" t="s">
        <v>1394</v>
      </c>
      <c r="I39" s="40" t="s">
        <v>1395</v>
      </c>
      <c r="J39" s="40" t="s">
        <v>1396</v>
      </c>
      <c r="K39" s="40">
        <v>68</v>
      </c>
      <c r="L39" s="40">
        <v>567638</v>
      </c>
      <c r="M39" s="40">
        <v>576185</v>
      </c>
      <c r="N39" s="40">
        <v>1</v>
      </c>
      <c r="O39" s="42"/>
      <c r="P39" s="42"/>
      <c r="Q39" s="42"/>
      <c r="R39" s="26">
        <f t="shared" si="1"/>
        <v>0</v>
      </c>
      <c r="S39" s="27">
        <f t="shared" si="2"/>
        <v>0</v>
      </c>
      <c r="T39" s="42"/>
      <c r="U39" s="42"/>
      <c r="V39" s="26">
        <f t="shared" si="3"/>
        <v>0</v>
      </c>
      <c r="W39" s="27">
        <f t="shared" si="4"/>
        <v>0</v>
      </c>
    </row>
    <row r="40" spans="1:23" x14ac:dyDescent="0.25">
      <c r="A40" s="38">
        <v>3838131</v>
      </c>
      <c r="B40" s="38" t="s">
        <v>1397</v>
      </c>
      <c r="C40" s="39" t="s">
        <v>1398</v>
      </c>
      <c r="D40" s="40" t="s">
        <v>16</v>
      </c>
      <c r="E40" s="40" t="s">
        <v>847</v>
      </c>
      <c r="F40" s="40" t="s">
        <v>1384</v>
      </c>
      <c r="G40" s="40" t="s">
        <v>1399</v>
      </c>
      <c r="H40" s="40" t="s">
        <v>1400</v>
      </c>
      <c r="I40" s="40" t="s">
        <v>36</v>
      </c>
      <c r="J40" s="40" t="s">
        <v>37</v>
      </c>
      <c r="K40" s="40">
        <v>4</v>
      </c>
      <c r="L40" s="40">
        <v>557961</v>
      </c>
      <c r="M40" s="40">
        <v>575415</v>
      </c>
      <c r="N40" s="40">
        <v>1</v>
      </c>
      <c r="O40" s="42"/>
      <c r="P40" s="42"/>
      <c r="Q40" s="42"/>
      <c r="R40" s="26">
        <f t="shared" si="1"/>
        <v>0</v>
      </c>
      <c r="S40" s="27">
        <f t="shared" si="2"/>
        <v>0</v>
      </c>
      <c r="T40" s="42"/>
      <c r="U40" s="42"/>
      <c r="V40" s="26">
        <f t="shared" si="3"/>
        <v>0</v>
      </c>
      <c r="W40" s="27">
        <f t="shared" si="4"/>
        <v>0</v>
      </c>
    </row>
    <row r="41" spans="1:23" x14ac:dyDescent="0.25">
      <c r="A41" s="38">
        <v>8569245</v>
      </c>
      <c r="B41" s="38" t="s">
        <v>1401</v>
      </c>
      <c r="C41" s="39" t="s">
        <v>1402</v>
      </c>
      <c r="D41" s="40" t="s">
        <v>16</v>
      </c>
      <c r="E41" s="40" t="s">
        <v>847</v>
      </c>
      <c r="F41" s="40" t="s">
        <v>1384</v>
      </c>
      <c r="G41" s="40" t="s">
        <v>1403</v>
      </c>
      <c r="H41" s="40" t="s">
        <v>1404</v>
      </c>
      <c r="I41" s="40" t="s">
        <v>1405</v>
      </c>
      <c r="J41" s="40" t="s">
        <v>1406</v>
      </c>
      <c r="K41" s="40">
        <v>5</v>
      </c>
      <c r="L41" s="40">
        <v>552697</v>
      </c>
      <c r="M41" s="40">
        <v>576688</v>
      </c>
      <c r="N41" s="40">
        <v>1</v>
      </c>
      <c r="O41" s="42"/>
      <c r="P41" s="42"/>
      <c r="Q41" s="42"/>
      <c r="R41" s="26">
        <f t="shared" si="1"/>
        <v>0</v>
      </c>
      <c r="S41" s="27">
        <f t="shared" si="2"/>
        <v>0</v>
      </c>
      <c r="T41" s="42"/>
      <c r="U41" s="42"/>
      <c r="V41" s="26">
        <f t="shared" si="3"/>
        <v>0</v>
      </c>
      <c r="W41" s="27">
        <f t="shared" si="4"/>
        <v>0</v>
      </c>
    </row>
  </sheetData>
  <sheetProtection algorithmName="SHA-512" hashValue="qQrmToYPVeKVwH1kv3HN6WSNYnp9oL/fRPmTsLZowHO8c1d4jbcP+ZG8gguSeU1jVkaYQ4+6+KtTeC9clJSqyA==" saltValue="mqFCJC6QoepCrZiQLgrbpQ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21"/>
  <sheetViews>
    <sheetView topLeftCell="I15" workbookViewId="0">
      <selection activeCell="S20" sqref="S20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3502</v>
      </c>
      <c r="B2" s="1">
        <f>M14</f>
        <v>6</v>
      </c>
      <c r="C2" s="1" t="str">
        <f>E16</f>
        <v>ŻUROMIŃSKI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ROUND(SUM(Q16:Q21)*60,2)</f>
        <v>0</v>
      </c>
      <c r="K4" s="2">
        <f>SUM(R16:R21)*60</f>
        <v>0</v>
      </c>
      <c r="L4" s="30">
        <f>SUM(S16:S21)*60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ROUND(SUM(U16:U21)*60,2)</f>
        <v>0</v>
      </c>
      <c r="K5" s="2">
        <f>SUM(V16:V21)*60</f>
        <v>0</v>
      </c>
      <c r="L5" s="30">
        <f>SUM(W16:W21)*60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6</v>
      </c>
      <c r="N14" s="23">
        <f>SUM(N16:N21)</f>
        <v>6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3836769</v>
      </c>
      <c r="B16" s="38" t="s">
        <v>3309</v>
      </c>
      <c r="C16" s="39" t="s">
        <v>3310</v>
      </c>
      <c r="D16" s="40" t="s">
        <v>16</v>
      </c>
      <c r="E16" s="40" t="s">
        <v>847</v>
      </c>
      <c r="F16" s="40" t="s">
        <v>1384</v>
      </c>
      <c r="G16" s="40" t="s">
        <v>3311</v>
      </c>
      <c r="H16" s="40" t="s">
        <v>1384</v>
      </c>
      <c r="I16" s="40" t="s">
        <v>3312</v>
      </c>
      <c r="J16" s="40" t="s">
        <v>3313</v>
      </c>
      <c r="K16" s="41">
        <v>27</v>
      </c>
      <c r="L16" s="40">
        <v>560456</v>
      </c>
      <c r="M16" s="40">
        <v>578422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3836902</v>
      </c>
      <c r="B17" s="38" t="s">
        <v>3314</v>
      </c>
      <c r="C17" s="39" t="s">
        <v>3315</v>
      </c>
      <c r="D17" s="40" t="s">
        <v>16</v>
      </c>
      <c r="E17" s="40" t="s">
        <v>847</v>
      </c>
      <c r="F17" s="40" t="s">
        <v>1384</v>
      </c>
      <c r="G17" s="40" t="s">
        <v>3311</v>
      </c>
      <c r="H17" s="40" t="s">
        <v>1384</v>
      </c>
      <c r="I17" s="40" t="s">
        <v>53</v>
      </c>
      <c r="J17" s="40" t="s">
        <v>54</v>
      </c>
      <c r="K17" s="41">
        <v>16</v>
      </c>
      <c r="L17" s="40">
        <v>561368</v>
      </c>
      <c r="M17" s="40">
        <v>578148</v>
      </c>
      <c r="N17" s="40">
        <v>1</v>
      </c>
      <c r="O17" s="42"/>
      <c r="P17" s="42"/>
      <c r="Q17" s="42"/>
      <c r="R17" s="26">
        <f t="shared" ref="R17:R21" si="1">ROUND(Q17*0.23,2)</f>
        <v>0</v>
      </c>
      <c r="S17" s="27">
        <f t="shared" ref="S17:S21" si="2">ROUND(SUM(Q17:R17),2)</f>
        <v>0</v>
      </c>
      <c r="T17" s="42"/>
      <c r="U17" s="42"/>
      <c r="V17" s="26">
        <f t="shared" ref="V17:V21" si="3">ROUND(U17*0.23,2)</f>
        <v>0</v>
      </c>
      <c r="W17" s="27">
        <f t="shared" ref="W17:W21" si="4">ROUND(SUM(U17:V17),2)</f>
        <v>0</v>
      </c>
    </row>
    <row r="18" spans="1:23" x14ac:dyDescent="0.25">
      <c r="A18" s="38">
        <v>3835988</v>
      </c>
      <c r="B18" s="38" t="s">
        <v>3316</v>
      </c>
      <c r="C18" s="39" t="s">
        <v>3317</v>
      </c>
      <c r="D18" s="40" t="s">
        <v>16</v>
      </c>
      <c r="E18" s="40" t="s">
        <v>847</v>
      </c>
      <c r="F18" s="40" t="s">
        <v>1384</v>
      </c>
      <c r="G18" s="40" t="s">
        <v>3311</v>
      </c>
      <c r="H18" s="40" t="s">
        <v>1384</v>
      </c>
      <c r="I18" s="40" t="s">
        <v>1254</v>
      </c>
      <c r="J18" s="40" t="s">
        <v>1255</v>
      </c>
      <c r="K18" s="41">
        <v>12</v>
      </c>
      <c r="L18" s="40">
        <v>560998</v>
      </c>
      <c r="M18" s="40">
        <v>578778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3836925</v>
      </c>
      <c r="B19" s="38" t="s">
        <v>3318</v>
      </c>
      <c r="C19" s="39" t="s">
        <v>3319</v>
      </c>
      <c r="D19" s="40" t="s">
        <v>16</v>
      </c>
      <c r="E19" s="40" t="s">
        <v>847</v>
      </c>
      <c r="F19" s="40" t="s">
        <v>1384</v>
      </c>
      <c r="G19" s="40" t="s">
        <v>3311</v>
      </c>
      <c r="H19" s="40" t="s">
        <v>1384</v>
      </c>
      <c r="I19" s="40" t="s">
        <v>1254</v>
      </c>
      <c r="J19" s="40" t="s">
        <v>1255</v>
      </c>
      <c r="K19" s="41">
        <v>16</v>
      </c>
      <c r="L19" s="40">
        <v>560829</v>
      </c>
      <c r="M19" s="40">
        <v>578776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9423509</v>
      </c>
      <c r="B20" s="38" t="s">
        <v>3320</v>
      </c>
      <c r="C20" s="39" t="s">
        <v>3321</v>
      </c>
      <c r="D20" s="40" t="s">
        <v>16</v>
      </c>
      <c r="E20" s="40" t="s">
        <v>847</v>
      </c>
      <c r="F20" s="40" t="s">
        <v>1384</v>
      </c>
      <c r="G20" s="40" t="s">
        <v>3311</v>
      </c>
      <c r="H20" s="40" t="s">
        <v>1384</v>
      </c>
      <c r="I20" s="40" t="s">
        <v>3322</v>
      </c>
      <c r="J20" s="40" t="s">
        <v>3323</v>
      </c>
      <c r="K20" s="41">
        <v>1</v>
      </c>
      <c r="L20" s="40">
        <v>560857</v>
      </c>
      <c r="M20" s="40">
        <v>578219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3836115</v>
      </c>
      <c r="B21" s="38" t="s">
        <v>3324</v>
      </c>
      <c r="C21" s="39" t="s">
        <v>3325</v>
      </c>
      <c r="D21" s="40" t="s">
        <v>16</v>
      </c>
      <c r="E21" s="40" t="s">
        <v>847</v>
      </c>
      <c r="F21" s="40" t="s">
        <v>1384</v>
      </c>
      <c r="G21" s="40" t="s">
        <v>3311</v>
      </c>
      <c r="H21" s="40" t="s">
        <v>1384</v>
      </c>
      <c r="I21" s="40" t="s">
        <v>1254</v>
      </c>
      <c r="J21" s="40" t="s">
        <v>1255</v>
      </c>
      <c r="K21" s="41">
        <v>61</v>
      </c>
      <c r="L21" s="40">
        <v>560618</v>
      </c>
      <c r="M21" s="40">
        <v>578065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</sheetData>
  <sheetProtection algorithmName="SHA-512" hashValue="O56a+8qX5ZpOPBqoO0BQNMKi/+QfhUj0mLwkRdKK3vmDdN2CieEV2HkgbWroB7eYuQWx6T9apopbhDND0eGYQA==" saltValue="bQqYAnLJ1L08QKvTiAH4xA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40"/>
  <sheetViews>
    <sheetView topLeftCell="H12" workbookViewId="0">
      <selection activeCell="R19" sqref="R19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3500</v>
      </c>
      <c r="B2" s="1">
        <f>M14</f>
        <v>25</v>
      </c>
      <c r="C2" s="1" t="str">
        <f>E16</f>
        <v>PUŁTUSKI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ROUND(SUM(Q16:Q40)*60,2)</f>
        <v>0</v>
      </c>
      <c r="K4" s="2">
        <f>SUM(R16:R40)*60</f>
        <v>0</v>
      </c>
      <c r="L4" s="30">
        <f>SUM(S16:S40)*60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ROUND(SUM(U16:U40)*60,2)</f>
        <v>0</v>
      </c>
      <c r="K5" s="2">
        <f>SUM(V16:V40)*60</f>
        <v>0</v>
      </c>
      <c r="L5" s="30">
        <f>SUM(W16:W40)*60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25</v>
      </c>
      <c r="N14" s="23">
        <f>SUM(N16:N40)</f>
        <v>25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3499326</v>
      </c>
      <c r="B16" s="38" t="s">
        <v>922</v>
      </c>
      <c r="C16" s="39" t="s">
        <v>923</v>
      </c>
      <c r="D16" s="40" t="s">
        <v>16</v>
      </c>
      <c r="E16" s="40" t="s">
        <v>924</v>
      </c>
      <c r="F16" s="40" t="s">
        <v>925</v>
      </c>
      <c r="G16" s="40" t="s">
        <v>926</v>
      </c>
      <c r="H16" s="40" t="s">
        <v>925</v>
      </c>
      <c r="I16" s="40" t="s">
        <v>44</v>
      </c>
      <c r="J16" s="40" t="s">
        <v>23</v>
      </c>
      <c r="K16" s="40">
        <v>59</v>
      </c>
      <c r="L16" s="40">
        <v>629963</v>
      </c>
      <c r="M16" s="40">
        <v>543849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3499934</v>
      </c>
      <c r="B17" s="38" t="s">
        <v>927</v>
      </c>
      <c r="C17" s="39" t="s">
        <v>928</v>
      </c>
      <c r="D17" s="40" t="s">
        <v>16</v>
      </c>
      <c r="E17" s="40" t="s">
        <v>924</v>
      </c>
      <c r="F17" s="40" t="s">
        <v>925</v>
      </c>
      <c r="G17" s="40" t="s">
        <v>929</v>
      </c>
      <c r="H17" s="40" t="s">
        <v>930</v>
      </c>
      <c r="I17" s="40" t="s">
        <v>44</v>
      </c>
      <c r="J17" s="40" t="s">
        <v>23</v>
      </c>
      <c r="K17" s="40">
        <v>21</v>
      </c>
      <c r="L17" s="40">
        <v>632006</v>
      </c>
      <c r="M17" s="40">
        <v>541857</v>
      </c>
      <c r="N17" s="40">
        <v>1</v>
      </c>
      <c r="O17" s="42"/>
      <c r="P17" s="42"/>
      <c r="Q17" s="42"/>
      <c r="R17" s="26">
        <f t="shared" ref="R17:R40" si="1">ROUND(Q17*0.23,2)</f>
        <v>0</v>
      </c>
      <c r="S17" s="27">
        <f t="shared" ref="S17:S40" si="2">ROUND(SUM(Q17:R17),2)</f>
        <v>0</v>
      </c>
      <c r="T17" s="42"/>
      <c r="U17" s="42"/>
      <c r="V17" s="26">
        <f t="shared" ref="V17:V40" si="3">ROUND(U17*0.23,2)</f>
        <v>0</v>
      </c>
      <c r="W17" s="27">
        <f t="shared" ref="W17:W40" si="4">ROUND(SUM(U17:V17),2)</f>
        <v>0</v>
      </c>
    </row>
    <row r="18" spans="1:23" x14ac:dyDescent="0.25">
      <c r="A18" s="38">
        <v>3500020</v>
      </c>
      <c r="B18" s="38" t="s">
        <v>931</v>
      </c>
      <c r="C18" s="39" t="s">
        <v>932</v>
      </c>
      <c r="D18" s="40" t="s">
        <v>16</v>
      </c>
      <c r="E18" s="40" t="s">
        <v>924</v>
      </c>
      <c r="F18" s="40" t="s">
        <v>925</v>
      </c>
      <c r="G18" s="40" t="s">
        <v>933</v>
      </c>
      <c r="H18" s="40" t="s">
        <v>934</v>
      </c>
      <c r="I18" s="40" t="s">
        <v>44</v>
      </c>
      <c r="J18" s="40" t="s">
        <v>23</v>
      </c>
      <c r="K18" s="40">
        <v>25</v>
      </c>
      <c r="L18" s="40">
        <v>625616</v>
      </c>
      <c r="M18" s="40">
        <v>541600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3502410</v>
      </c>
      <c r="B19" s="38" t="s">
        <v>1117</v>
      </c>
      <c r="C19" s="39" t="s">
        <v>1118</v>
      </c>
      <c r="D19" s="40" t="s">
        <v>16</v>
      </c>
      <c r="E19" s="40" t="s">
        <v>924</v>
      </c>
      <c r="F19" s="40" t="s">
        <v>1119</v>
      </c>
      <c r="G19" s="40" t="s">
        <v>1120</v>
      </c>
      <c r="H19" s="40" t="s">
        <v>1121</v>
      </c>
      <c r="I19" s="40" t="s">
        <v>44</v>
      </c>
      <c r="J19" s="40" t="s">
        <v>23</v>
      </c>
      <c r="K19" s="40">
        <v>105</v>
      </c>
      <c r="L19" s="40">
        <v>641555</v>
      </c>
      <c r="M19" s="40">
        <v>525189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3502961</v>
      </c>
      <c r="B20" s="38" t="s">
        <v>1122</v>
      </c>
      <c r="C20" s="39" t="s">
        <v>1123</v>
      </c>
      <c r="D20" s="40" t="s">
        <v>16</v>
      </c>
      <c r="E20" s="40" t="s">
        <v>924</v>
      </c>
      <c r="F20" s="40" t="s">
        <v>1119</v>
      </c>
      <c r="G20" s="40" t="s">
        <v>1124</v>
      </c>
      <c r="H20" s="40" t="s">
        <v>1125</v>
      </c>
      <c r="I20" s="40" t="s">
        <v>44</v>
      </c>
      <c r="J20" s="40" t="s">
        <v>23</v>
      </c>
      <c r="K20" s="40">
        <v>5</v>
      </c>
      <c r="L20" s="40">
        <v>641465</v>
      </c>
      <c r="M20" s="40">
        <v>529663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3503834</v>
      </c>
      <c r="B21" s="38" t="s">
        <v>1126</v>
      </c>
      <c r="C21" s="39" t="s">
        <v>1127</v>
      </c>
      <c r="D21" s="40" t="s">
        <v>16</v>
      </c>
      <c r="E21" s="40" t="s">
        <v>924</v>
      </c>
      <c r="F21" s="40" t="s">
        <v>1119</v>
      </c>
      <c r="G21" s="40" t="s">
        <v>1128</v>
      </c>
      <c r="H21" s="40" t="s">
        <v>1129</v>
      </c>
      <c r="I21" s="40" t="s">
        <v>44</v>
      </c>
      <c r="J21" s="40" t="s">
        <v>23</v>
      </c>
      <c r="K21" s="40">
        <v>7</v>
      </c>
      <c r="L21" s="40">
        <v>638327</v>
      </c>
      <c r="M21" s="40">
        <v>533792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3504075</v>
      </c>
      <c r="B22" s="38" t="s">
        <v>1130</v>
      </c>
      <c r="C22" s="39" t="s">
        <v>1131</v>
      </c>
      <c r="D22" s="40" t="s">
        <v>16</v>
      </c>
      <c r="E22" s="40" t="s">
        <v>924</v>
      </c>
      <c r="F22" s="40" t="s">
        <v>1119</v>
      </c>
      <c r="G22" s="40" t="s">
        <v>1132</v>
      </c>
      <c r="H22" s="40" t="s">
        <v>1133</v>
      </c>
      <c r="I22" s="40" t="s">
        <v>44</v>
      </c>
      <c r="J22" s="40" t="s">
        <v>23</v>
      </c>
      <c r="K22" s="40">
        <v>15</v>
      </c>
      <c r="L22" s="40">
        <v>636769</v>
      </c>
      <c r="M22" s="40">
        <v>523066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3508452</v>
      </c>
      <c r="B23" s="38" t="s">
        <v>1134</v>
      </c>
      <c r="C23" s="39" t="s">
        <v>1135</v>
      </c>
      <c r="D23" s="40" t="s">
        <v>16</v>
      </c>
      <c r="E23" s="40" t="s">
        <v>924</v>
      </c>
      <c r="F23" s="40" t="s">
        <v>1136</v>
      </c>
      <c r="G23" s="40" t="s">
        <v>1137</v>
      </c>
      <c r="H23" s="40" t="s">
        <v>1138</v>
      </c>
      <c r="I23" s="40" t="s">
        <v>44</v>
      </c>
      <c r="J23" s="40" t="s">
        <v>23</v>
      </c>
      <c r="K23" s="40" t="s">
        <v>1139</v>
      </c>
      <c r="L23" s="40">
        <v>643888</v>
      </c>
      <c r="M23" s="40">
        <v>548901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3509644</v>
      </c>
      <c r="B24" s="38" t="s">
        <v>1140</v>
      </c>
      <c r="C24" s="39" t="s">
        <v>1141</v>
      </c>
      <c r="D24" s="40" t="s">
        <v>16</v>
      </c>
      <c r="E24" s="40" t="s">
        <v>924</v>
      </c>
      <c r="F24" s="40" t="s">
        <v>1136</v>
      </c>
      <c r="G24" s="40" t="s">
        <v>1142</v>
      </c>
      <c r="H24" s="40" t="s">
        <v>1143</v>
      </c>
      <c r="I24" s="40" t="s">
        <v>44</v>
      </c>
      <c r="J24" s="40" t="s">
        <v>23</v>
      </c>
      <c r="K24" s="40">
        <v>72</v>
      </c>
      <c r="L24" s="40">
        <v>637077</v>
      </c>
      <c r="M24" s="40">
        <v>536923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3509851</v>
      </c>
      <c r="B25" s="38" t="s">
        <v>1144</v>
      </c>
      <c r="C25" s="39" t="s">
        <v>1145</v>
      </c>
      <c r="D25" s="40" t="s">
        <v>16</v>
      </c>
      <c r="E25" s="40" t="s">
        <v>924</v>
      </c>
      <c r="F25" s="40" t="s">
        <v>1136</v>
      </c>
      <c r="G25" s="40" t="s">
        <v>1146</v>
      </c>
      <c r="H25" s="40" t="s">
        <v>1147</v>
      </c>
      <c r="I25" s="40" t="s">
        <v>44</v>
      </c>
      <c r="J25" s="40" t="s">
        <v>23</v>
      </c>
      <c r="K25" s="40">
        <v>33</v>
      </c>
      <c r="L25" s="40">
        <v>639413</v>
      </c>
      <c r="M25" s="40">
        <v>545831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  <row r="26" spans="1:23" x14ac:dyDescent="0.25">
      <c r="A26" s="38">
        <v>3511317</v>
      </c>
      <c r="B26" s="38" t="s">
        <v>1300</v>
      </c>
      <c r="C26" s="39" t="s">
        <v>1301</v>
      </c>
      <c r="D26" s="40" t="s">
        <v>16</v>
      </c>
      <c r="E26" s="40" t="s">
        <v>924</v>
      </c>
      <c r="F26" s="40" t="s">
        <v>1302</v>
      </c>
      <c r="G26" s="40" t="s">
        <v>1303</v>
      </c>
      <c r="H26" s="40" t="s">
        <v>1304</v>
      </c>
      <c r="I26" s="40" t="s">
        <v>44</v>
      </c>
      <c r="J26" s="40" t="s">
        <v>23</v>
      </c>
      <c r="K26" s="40">
        <v>4</v>
      </c>
      <c r="L26" s="40">
        <v>624388</v>
      </c>
      <c r="M26" s="40">
        <v>537151</v>
      </c>
      <c r="N26" s="40">
        <v>1</v>
      </c>
      <c r="O26" s="42"/>
      <c r="P26" s="42"/>
      <c r="Q26" s="42"/>
      <c r="R26" s="26">
        <f t="shared" si="1"/>
        <v>0</v>
      </c>
      <c r="S26" s="27">
        <f t="shared" si="2"/>
        <v>0</v>
      </c>
      <c r="T26" s="42"/>
      <c r="U26" s="42"/>
      <c r="V26" s="26">
        <f t="shared" si="3"/>
        <v>0</v>
      </c>
      <c r="W26" s="27">
        <f t="shared" si="4"/>
        <v>0</v>
      </c>
    </row>
    <row r="27" spans="1:23" x14ac:dyDescent="0.25">
      <c r="A27" s="38">
        <v>3511695</v>
      </c>
      <c r="B27" s="38" t="s">
        <v>1305</v>
      </c>
      <c r="C27" s="39" t="s">
        <v>1306</v>
      </c>
      <c r="D27" s="40" t="s">
        <v>16</v>
      </c>
      <c r="E27" s="40" t="s">
        <v>924</v>
      </c>
      <c r="F27" s="40" t="s">
        <v>1302</v>
      </c>
      <c r="G27" s="40" t="s">
        <v>1307</v>
      </c>
      <c r="H27" s="40" t="s">
        <v>1302</v>
      </c>
      <c r="I27" s="40" t="s">
        <v>1308</v>
      </c>
      <c r="J27" s="40" t="s">
        <v>1309</v>
      </c>
      <c r="K27" s="40" t="s">
        <v>1310</v>
      </c>
      <c r="L27" s="40">
        <v>619415</v>
      </c>
      <c r="M27" s="40">
        <v>535420</v>
      </c>
      <c r="N27" s="40">
        <v>1</v>
      </c>
      <c r="O27" s="42"/>
      <c r="P27" s="42"/>
      <c r="Q27" s="42"/>
      <c r="R27" s="26">
        <f t="shared" si="1"/>
        <v>0</v>
      </c>
      <c r="S27" s="27">
        <f t="shared" si="2"/>
        <v>0</v>
      </c>
      <c r="T27" s="42"/>
      <c r="U27" s="42"/>
      <c r="V27" s="26">
        <f t="shared" si="3"/>
        <v>0</v>
      </c>
      <c r="W27" s="27">
        <f t="shared" si="4"/>
        <v>0</v>
      </c>
    </row>
    <row r="28" spans="1:23" x14ac:dyDescent="0.25">
      <c r="A28" s="38">
        <v>3511696</v>
      </c>
      <c r="B28" s="38" t="s">
        <v>1311</v>
      </c>
      <c r="C28" s="39" t="s">
        <v>1312</v>
      </c>
      <c r="D28" s="40" t="s">
        <v>16</v>
      </c>
      <c r="E28" s="40" t="s">
        <v>924</v>
      </c>
      <c r="F28" s="40" t="s">
        <v>1302</v>
      </c>
      <c r="G28" s="40" t="s">
        <v>1307</v>
      </c>
      <c r="H28" s="40" t="s">
        <v>1302</v>
      </c>
      <c r="I28" s="40" t="s">
        <v>1308</v>
      </c>
      <c r="J28" s="40" t="s">
        <v>1309</v>
      </c>
      <c r="K28" s="40" t="s">
        <v>1313</v>
      </c>
      <c r="L28" s="40">
        <v>619388</v>
      </c>
      <c r="M28" s="40">
        <v>535409</v>
      </c>
      <c r="N28" s="40">
        <v>1</v>
      </c>
      <c r="O28" s="42"/>
      <c r="P28" s="42"/>
      <c r="Q28" s="42"/>
      <c r="R28" s="26">
        <f t="shared" si="1"/>
        <v>0</v>
      </c>
      <c r="S28" s="27">
        <f t="shared" si="2"/>
        <v>0</v>
      </c>
      <c r="T28" s="42"/>
      <c r="U28" s="42"/>
      <c r="V28" s="26">
        <f t="shared" si="3"/>
        <v>0</v>
      </c>
      <c r="W28" s="27">
        <f t="shared" si="4"/>
        <v>0</v>
      </c>
    </row>
    <row r="29" spans="1:23" x14ac:dyDescent="0.25">
      <c r="A29" s="38">
        <v>3511975</v>
      </c>
      <c r="B29" s="38" t="s">
        <v>1331</v>
      </c>
      <c r="C29" s="39" t="s">
        <v>1332</v>
      </c>
      <c r="D29" s="40" t="s">
        <v>16</v>
      </c>
      <c r="E29" s="40" t="s">
        <v>924</v>
      </c>
      <c r="F29" s="40" t="s">
        <v>1333</v>
      </c>
      <c r="G29" s="40" t="s">
        <v>1334</v>
      </c>
      <c r="H29" s="40" t="s">
        <v>1335</v>
      </c>
      <c r="I29" s="40" t="s">
        <v>44</v>
      </c>
      <c r="J29" s="40" t="s">
        <v>23</v>
      </c>
      <c r="K29" s="40">
        <v>23</v>
      </c>
      <c r="L29" s="40">
        <v>632396</v>
      </c>
      <c r="M29" s="40">
        <v>525284</v>
      </c>
      <c r="N29" s="40">
        <v>1</v>
      </c>
      <c r="O29" s="42"/>
      <c r="P29" s="42"/>
      <c r="Q29" s="42"/>
      <c r="R29" s="26">
        <f t="shared" si="1"/>
        <v>0</v>
      </c>
      <c r="S29" s="27">
        <f t="shared" si="2"/>
        <v>0</v>
      </c>
      <c r="T29" s="42"/>
      <c r="U29" s="42"/>
      <c r="V29" s="26">
        <f t="shared" si="3"/>
        <v>0</v>
      </c>
      <c r="W29" s="27">
        <f t="shared" si="4"/>
        <v>0</v>
      </c>
    </row>
    <row r="30" spans="1:23" x14ac:dyDescent="0.25">
      <c r="A30" s="38">
        <v>3512317</v>
      </c>
      <c r="B30" s="38" t="s">
        <v>1336</v>
      </c>
      <c r="C30" s="39" t="s">
        <v>1337</v>
      </c>
      <c r="D30" s="40" t="s">
        <v>16</v>
      </c>
      <c r="E30" s="40" t="s">
        <v>924</v>
      </c>
      <c r="F30" s="40" t="s">
        <v>1333</v>
      </c>
      <c r="G30" s="40" t="s">
        <v>1338</v>
      </c>
      <c r="H30" s="40" t="s">
        <v>1339</v>
      </c>
      <c r="I30" s="40" t="s">
        <v>44</v>
      </c>
      <c r="J30" s="40" t="s">
        <v>23</v>
      </c>
      <c r="K30" s="40" t="s">
        <v>1340</v>
      </c>
      <c r="L30" s="40">
        <v>634067</v>
      </c>
      <c r="M30" s="40">
        <v>533902</v>
      </c>
      <c r="N30" s="40">
        <v>1</v>
      </c>
      <c r="O30" s="42"/>
      <c r="P30" s="42"/>
      <c r="Q30" s="42"/>
      <c r="R30" s="26">
        <f t="shared" si="1"/>
        <v>0</v>
      </c>
      <c r="S30" s="27">
        <f t="shared" si="2"/>
        <v>0</v>
      </c>
      <c r="T30" s="42"/>
      <c r="U30" s="42"/>
      <c r="V30" s="26">
        <f t="shared" si="3"/>
        <v>0</v>
      </c>
      <c r="W30" s="27">
        <f t="shared" si="4"/>
        <v>0</v>
      </c>
    </row>
    <row r="31" spans="1:23" x14ac:dyDescent="0.25">
      <c r="A31" s="38">
        <v>3513054</v>
      </c>
      <c r="B31" s="38" t="s">
        <v>1341</v>
      </c>
      <c r="C31" s="39" t="s">
        <v>1342</v>
      </c>
      <c r="D31" s="40" t="s">
        <v>16</v>
      </c>
      <c r="E31" s="40" t="s">
        <v>924</v>
      </c>
      <c r="F31" s="40" t="s">
        <v>1333</v>
      </c>
      <c r="G31" s="40" t="s">
        <v>1343</v>
      </c>
      <c r="H31" s="40" t="s">
        <v>1333</v>
      </c>
      <c r="I31" s="40" t="s">
        <v>1308</v>
      </c>
      <c r="J31" s="40" t="s">
        <v>1309</v>
      </c>
      <c r="K31" s="40">
        <v>19</v>
      </c>
      <c r="L31" s="40">
        <v>631932</v>
      </c>
      <c r="M31" s="40">
        <v>532787</v>
      </c>
      <c r="N31" s="40">
        <v>1</v>
      </c>
      <c r="O31" s="42"/>
      <c r="P31" s="42"/>
      <c r="Q31" s="42"/>
      <c r="R31" s="26">
        <f t="shared" si="1"/>
        <v>0</v>
      </c>
      <c r="S31" s="27">
        <f t="shared" si="2"/>
        <v>0</v>
      </c>
      <c r="T31" s="42"/>
      <c r="U31" s="42"/>
      <c r="V31" s="26">
        <f t="shared" si="3"/>
        <v>0</v>
      </c>
      <c r="W31" s="27">
        <f t="shared" si="4"/>
        <v>0</v>
      </c>
    </row>
    <row r="32" spans="1:23" x14ac:dyDescent="0.25">
      <c r="A32" s="38">
        <v>3500605</v>
      </c>
      <c r="B32" s="38" t="s">
        <v>1469</v>
      </c>
      <c r="C32" s="39" t="s">
        <v>1470</v>
      </c>
      <c r="D32" s="40" t="s">
        <v>16</v>
      </c>
      <c r="E32" s="40" t="s">
        <v>924</v>
      </c>
      <c r="F32" s="40" t="s">
        <v>1471</v>
      </c>
      <c r="G32" s="40" t="s">
        <v>1472</v>
      </c>
      <c r="H32" s="40" t="s">
        <v>1473</v>
      </c>
      <c r="I32" s="40" t="s">
        <v>44</v>
      </c>
      <c r="J32" s="40" t="s">
        <v>23</v>
      </c>
      <c r="K32" s="41">
        <v>34</v>
      </c>
      <c r="L32" s="40">
        <v>656000</v>
      </c>
      <c r="M32" s="40">
        <v>542139</v>
      </c>
      <c r="N32" s="40">
        <v>1</v>
      </c>
      <c r="O32" s="42"/>
      <c r="P32" s="42"/>
      <c r="Q32" s="42"/>
      <c r="R32" s="26">
        <f t="shared" si="1"/>
        <v>0</v>
      </c>
      <c r="S32" s="27">
        <f t="shared" si="2"/>
        <v>0</v>
      </c>
      <c r="T32" s="42"/>
      <c r="U32" s="42"/>
      <c r="V32" s="26">
        <f t="shared" si="3"/>
        <v>0</v>
      </c>
      <c r="W32" s="27">
        <f t="shared" si="4"/>
        <v>0</v>
      </c>
    </row>
    <row r="33" spans="1:23" x14ac:dyDescent="0.25">
      <c r="A33" s="38">
        <v>3501056</v>
      </c>
      <c r="B33" s="38" t="s">
        <v>1474</v>
      </c>
      <c r="C33" s="39" t="s">
        <v>1475</v>
      </c>
      <c r="D33" s="40" t="s">
        <v>16</v>
      </c>
      <c r="E33" s="40" t="s">
        <v>924</v>
      </c>
      <c r="F33" s="40" t="s">
        <v>1471</v>
      </c>
      <c r="G33" s="40" t="s">
        <v>1476</v>
      </c>
      <c r="H33" s="40" t="s">
        <v>1471</v>
      </c>
      <c r="I33" s="40" t="s">
        <v>44</v>
      </c>
      <c r="J33" s="40" t="s">
        <v>23</v>
      </c>
      <c r="K33" s="41">
        <v>114</v>
      </c>
      <c r="L33" s="40">
        <v>651295</v>
      </c>
      <c r="M33" s="40">
        <v>540980</v>
      </c>
      <c r="N33" s="40">
        <v>1</v>
      </c>
      <c r="O33" s="42"/>
      <c r="P33" s="42"/>
      <c r="Q33" s="42"/>
      <c r="R33" s="26">
        <f t="shared" si="1"/>
        <v>0</v>
      </c>
      <c r="S33" s="27">
        <f t="shared" si="2"/>
        <v>0</v>
      </c>
      <c r="T33" s="42"/>
      <c r="U33" s="42"/>
      <c r="V33" s="26">
        <f t="shared" si="3"/>
        <v>0</v>
      </c>
      <c r="W33" s="27">
        <f t="shared" si="4"/>
        <v>0</v>
      </c>
    </row>
    <row r="34" spans="1:23" x14ac:dyDescent="0.25">
      <c r="A34" s="38">
        <v>3501613</v>
      </c>
      <c r="B34" s="38" t="s">
        <v>1477</v>
      </c>
      <c r="C34" s="39" t="s">
        <v>1478</v>
      </c>
      <c r="D34" s="40" t="s">
        <v>16</v>
      </c>
      <c r="E34" s="40" t="s">
        <v>924</v>
      </c>
      <c r="F34" s="40" t="s">
        <v>1471</v>
      </c>
      <c r="G34" s="40" t="s">
        <v>1479</v>
      </c>
      <c r="H34" s="40" t="s">
        <v>1480</v>
      </c>
      <c r="I34" s="40" t="s">
        <v>44</v>
      </c>
      <c r="J34" s="40" t="s">
        <v>23</v>
      </c>
      <c r="K34" s="41">
        <v>63</v>
      </c>
      <c r="L34" s="40">
        <v>655749</v>
      </c>
      <c r="M34" s="40">
        <v>546397</v>
      </c>
      <c r="N34" s="40">
        <v>1</v>
      </c>
      <c r="O34" s="42"/>
      <c r="P34" s="42"/>
      <c r="Q34" s="42"/>
      <c r="R34" s="26">
        <f t="shared" si="1"/>
        <v>0</v>
      </c>
      <c r="S34" s="27">
        <f t="shared" si="2"/>
        <v>0</v>
      </c>
      <c r="T34" s="42"/>
      <c r="U34" s="42"/>
      <c r="V34" s="26">
        <f t="shared" si="3"/>
        <v>0</v>
      </c>
      <c r="W34" s="27">
        <f t="shared" si="4"/>
        <v>0</v>
      </c>
    </row>
    <row r="35" spans="1:23" x14ac:dyDescent="0.25">
      <c r="A35" s="38">
        <v>3502003</v>
      </c>
      <c r="B35" s="38" t="s">
        <v>1481</v>
      </c>
      <c r="C35" s="39" t="s">
        <v>1482</v>
      </c>
      <c r="D35" s="40" t="s">
        <v>16</v>
      </c>
      <c r="E35" s="40" t="s">
        <v>924</v>
      </c>
      <c r="F35" s="40" t="s">
        <v>1471</v>
      </c>
      <c r="G35" s="40" t="s">
        <v>1483</v>
      </c>
      <c r="H35" s="40" t="s">
        <v>1484</v>
      </c>
      <c r="I35" s="40" t="s">
        <v>44</v>
      </c>
      <c r="J35" s="40" t="s">
        <v>23</v>
      </c>
      <c r="K35" s="41">
        <v>33</v>
      </c>
      <c r="L35" s="40">
        <v>649352</v>
      </c>
      <c r="M35" s="40">
        <v>545643</v>
      </c>
      <c r="N35" s="40">
        <v>1</v>
      </c>
      <c r="O35" s="42"/>
      <c r="P35" s="42"/>
      <c r="Q35" s="42"/>
      <c r="R35" s="26">
        <f t="shared" si="1"/>
        <v>0</v>
      </c>
      <c r="S35" s="27">
        <f t="shared" si="2"/>
        <v>0</v>
      </c>
      <c r="T35" s="42"/>
      <c r="U35" s="42"/>
      <c r="V35" s="26">
        <f t="shared" si="3"/>
        <v>0</v>
      </c>
      <c r="W35" s="27">
        <f t="shared" si="4"/>
        <v>0</v>
      </c>
    </row>
    <row r="36" spans="1:23" x14ac:dyDescent="0.25">
      <c r="A36" s="38">
        <v>3514130</v>
      </c>
      <c r="B36" s="38" t="s">
        <v>1517</v>
      </c>
      <c r="C36" s="39" t="s">
        <v>1518</v>
      </c>
      <c r="D36" s="40" t="s">
        <v>16</v>
      </c>
      <c r="E36" s="40" t="s">
        <v>924</v>
      </c>
      <c r="F36" s="40" t="s">
        <v>1516</v>
      </c>
      <c r="G36" s="40" t="s">
        <v>1519</v>
      </c>
      <c r="H36" s="40" t="s">
        <v>1520</v>
      </c>
      <c r="I36" s="40" t="s">
        <v>1521</v>
      </c>
      <c r="J36" s="40" t="s">
        <v>1522</v>
      </c>
      <c r="K36" s="41">
        <v>6</v>
      </c>
      <c r="L36" s="40">
        <v>652401</v>
      </c>
      <c r="M36" s="40">
        <v>533734</v>
      </c>
      <c r="N36" s="40">
        <v>1</v>
      </c>
      <c r="O36" s="42"/>
      <c r="P36" s="42"/>
      <c r="Q36" s="42"/>
      <c r="R36" s="26">
        <f t="shared" si="1"/>
        <v>0</v>
      </c>
      <c r="S36" s="27">
        <f t="shared" si="2"/>
        <v>0</v>
      </c>
      <c r="T36" s="42"/>
      <c r="U36" s="42"/>
      <c r="V36" s="26">
        <f t="shared" si="3"/>
        <v>0</v>
      </c>
      <c r="W36" s="27">
        <f t="shared" si="4"/>
        <v>0</v>
      </c>
    </row>
    <row r="37" spans="1:23" x14ac:dyDescent="0.25">
      <c r="A37" s="38">
        <v>3514892</v>
      </c>
      <c r="B37" s="38" t="s">
        <v>1523</v>
      </c>
      <c r="C37" s="39" t="s">
        <v>1524</v>
      </c>
      <c r="D37" s="40" t="s">
        <v>16</v>
      </c>
      <c r="E37" s="40" t="s">
        <v>924</v>
      </c>
      <c r="F37" s="40" t="s">
        <v>1516</v>
      </c>
      <c r="G37" s="40" t="s">
        <v>1525</v>
      </c>
      <c r="H37" s="40" t="s">
        <v>1516</v>
      </c>
      <c r="I37" s="40" t="s">
        <v>992</v>
      </c>
      <c r="J37" s="40" t="s">
        <v>993</v>
      </c>
      <c r="K37" s="41">
        <v>69</v>
      </c>
      <c r="L37" s="40">
        <v>647725</v>
      </c>
      <c r="M37" s="40">
        <v>528823</v>
      </c>
      <c r="N37" s="40">
        <v>1</v>
      </c>
      <c r="O37" s="42"/>
      <c r="P37" s="42"/>
      <c r="Q37" s="42"/>
      <c r="R37" s="26">
        <f t="shared" si="1"/>
        <v>0</v>
      </c>
      <c r="S37" s="27">
        <f t="shared" si="2"/>
        <v>0</v>
      </c>
      <c r="T37" s="42"/>
      <c r="U37" s="42"/>
      <c r="V37" s="26">
        <f t="shared" si="3"/>
        <v>0</v>
      </c>
      <c r="W37" s="27">
        <f t="shared" si="4"/>
        <v>0</v>
      </c>
    </row>
    <row r="38" spans="1:23" x14ac:dyDescent="0.25">
      <c r="A38" s="38">
        <v>3505874</v>
      </c>
      <c r="B38" s="38" t="s">
        <v>3294</v>
      </c>
      <c r="C38" s="39" t="s">
        <v>3295</v>
      </c>
      <c r="D38" s="40" t="s">
        <v>16</v>
      </c>
      <c r="E38" s="40" t="s">
        <v>924</v>
      </c>
      <c r="F38" s="40" t="s">
        <v>1136</v>
      </c>
      <c r="G38" s="40" t="s">
        <v>3293</v>
      </c>
      <c r="H38" s="40" t="s">
        <v>1136</v>
      </c>
      <c r="I38" s="40" t="s">
        <v>3159</v>
      </c>
      <c r="J38" s="40" t="s">
        <v>3160</v>
      </c>
      <c r="K38" s="41">
        <v>11</v>
      </c>
      <c r="L38" s="40">
        <v>640303</v>
      </c>
      <c r="M38" s="40">
        <v>539941</v>
      </c>
      <c r="N38" s="40">
        <v>1</v>
      </c>
      <c r="O38" s="42"/>
      <c r="P38" s="42"/>
      <c r="Q38" s="42"/>
      <c r="R38" s="26">
        <f t="shared" si="1"/>
        <v>0</v>
      </c>
      <c r="S38" s="27">
        <f t="shared" si="2"/>
        <v>0</v>
      </c>
      <c r="T38" s="42"/>
      <c r="U38" s="42"/>
      <c r="V38" s="26">
        <f t="shared" si="3"/>
        <v>0</v>
      </c>
      <c r="W38" s="27">
        <f t="shared" si="4"/>
        <v>0</v>
      </c>
    </row>
    <row r="39" spans="1:23" x14ac:dyDescent="0.25">
      <c r="A39" s="38">
        <v>3505799</v>
      </c>
      <c r="B39" s="38" t="s">
        <v>3296</v>
      </c>
      <c r="C39" s="39" t="s">
        <v>3297</v>
      </c>
      <c r="D39" s="40" t="s">
        <v>16</v>
      </c>
      <c r="E39" s="40" t="s">
        <v>924</v>
      </c>
      <c r="F39" s="40" t="s">
        <v>1136</v>
      </c>
      <c r="G39" s="40" t="s">
        <v>3293</v>
      </c>
      <c r="H39" s="40" t="s">
        <v>1136</v>
      </c>
      <c r="I39" s="40" t="s">
        <v>3159</v>
      </c>
      <c r="J39" s="40" t="s">
        <v>3160</v>
      </c>
      <c r="K39" s="41">
        <v>12</v>
      </c>
      <c r="L39" s="40">
        <v>640209</v>
      </c>
      <c r="M39" s="40">
        <v>539754</v>
      </c>
      <c r="N39" s="40">
        <v>1</v>
      </c>
      <c r="O39" s="42"/>
      <c r="P39" s="42"/>
      <c r="Q39" s="42"/>
      <c r="R39" s="26">
        <f t="shared" si="1"/>
        <v>0</v>
      </c>
      <c r="S39" s="27">
        <f t="shared" si="2"/>
        <v>0</v>
      </c>
      <c r="T39" s="42"/>
      <c r="U39" s="42"/>
      <c r="V39" s="26">
        <f t="shared" si="3"/>
        <v>0</v>
      </c>
      <c r="W39" s="27">
        <f t="shared" si="4"/>
        <v>0</v>
      </c>
    </row>
    <row r="40" spans="1:23" x14ac:dyDescent="0.25">
      <c r="A40" s="38">
        <v>3505801</v>
      </c>
      <c r="B40" s="38" t="s">
        <v>3298</v>
      </c>
      <c r="C40" s="39" t="s">
        <v>3040</v>
      </c>
      <c r="D40" s="40" t="s">
        <v>16</v>
      </c>
      <c r="E40" s="40" t="s">
        <v>924</v>
      </c>
      <c r="F40" s="40" t="s">
        <v>1136</v>
      </c>
      <c r="G40" s="40" t="s">
        <v>3293</v>
      </c>
      <c r="H40" s="40" t="s">
        <v>1136</v>
      </c>
      <c r="I40" s="40" t="s">
        <v>3159</v>
      </c>
      <c r="J40" s="40" t="s">
        <v>3160</v>
      </c>
      <c r="K40" s="41">
        <v>14</v>
      </c>
      <c r="L40" s="40">
        <v>640213</v>
      </c>
      <c r="M40" s="40">
        <v>539649</v>
      </c>
      <c r="N40" s="40">
        <v>1</v>
      </c>
      <c r="O40" s="42"/>
      <c r="P40" s="42"/>
      <c r="Q40" s="42"/>
      <c r="R40" s="26">
        <f t="shared" si="1"/>
        <v>0</v>
      </c>
      <c r="S40" s="27">
        <f t="shared" si="2"/>
        <v>0</v>
      </c>
      <c r="T40" s="42"/>
      <c r="U40" s="42"/>
      <c r="V40" s="26">
        <f t="shared" si="3"/>
        <v>0</v>
      </c>
      <c r="W40" s="27">
        <f t="shared" si="4"/>
        <v>0</v>
      </c>
    </row>
  </sheetData>
  <sheetProtection algorithmName="SHA-512" hashValue="bx+dur9WFCDnQ5Eq9ApK+IpT8MEdWQATmAH8JugC/Ckk77rIS3UF6sda503CfR13oulPqtG3h38+fV5oWU4CLw==" saltValue="XTmkqt4ZsWGylrHUUotWMw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60"/>
  <sheetViews>
    <sheetView topLeftCell="I12" workbookViewId="0">
      <selection activeCell="S18" sqref="S18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3499</v>
      </c>
      <c r="B2" s="1">
        <f>M14</f>
        <v>45</v>
      </c>
      <c r="C2" s="1" t="str">
        <f>E16</f>
        <v>PŁOŃSKI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ROUND(SUM(Q16:Q60)*60,2)</f>
        <v>0</v>
      </c>
      <c r="K4" s="2">
        <f>SUM(R16:R60)*60</f>
        <v>0</v>
      </c>
      <c r="L4" s="30">
        <f>SUM(S16:S60)*60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ROUND(SUM(U16:U60)*60,2)</f>
        <v>0</v>
      </c>
      <c r="K5" s="2">
        <f>SUM(V16:V60)*60</f>
        <v>0</v>
      </c>
      <c r="L5" s="30">
        <f>SUM(W16:W60)*60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45</v>
      </c>
      <c r="N14" s="23">
        <f>SUM(N16:N60)</f>
        <v>45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3413808</v>
      </c>
      <c r="B16" s="38" t="s">
        <v>825</v>
      </c>
      <c r="C16" s="39" t="s">
        <v>826</v>
      </c>
      <c r="D16" s="40" t="s">
        <v>16</v>
      </c>
      <c r="E16" s="40" t="s">
        <v>827</v>
      </c>
      <c r="F16" s="40" t="s">
        <v>828</v>
      </c>
      <c r="G16" s="40" t="s">
        <v>829</v>
      </c>
      <c r="H16" s="40" t="s">
        <v>828</v>
      </c>
      <c r="I16" s="40" t="s">
        <v>830</v>
      </c>
      <c r="J16" s="40" t="s">
        <v>831</v>
      </c>
      <c r="K16" s="40">
        <v>6</v>
      </c>
      <c r="L16" s="40">
        <v>584525</v>
      </c>
      <c r="M16" s="40">
        <v>535337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8982463</v>
      </c>
      <c r="B17" s="38" t="s">
        <v>833</v>
      </c>
      <c r="C17" s="39" t="s">
        <v>834</v>
      </c>
      <c r="D17" s="40" t="s">
        <v>16</v>
      </c>
      <c r="E17" s="40" t="s">
        <v>827</v>
      </c>
      <c r="F17" s="40" t="s">
        <v>828</v>
      </c>
      <c r="G17" s="40" t="s">
        <v>835</v>
      </c>
      <c r="H17" s="40" t="s">
        <v>836</v>
      </c>
      <c r="I17" s="40" t="s">
        <v>44</v>
      </c>
      <c r="J17" s="40" t="s">
        <v>23</v>
      </c>
      <c r="K17" s="40">
        <v>53</v>
      </c>
      <c r="L17" s="40">
        <v>582319</v>
      </c>
      <c r="M17" s="40">
        <v>538319</v>
      </c>
      <c r="N17" s="40">
        <v>1</v>
      </c>
      <c r="O17" s="42"/>
      <c r="P17" s="42"/>
      <c r="Q17" s="42"/>
      <c r="R17" s="26">
        <f t="shared" ref="R17:R60" si="1">ROUND(Q17*0.23,2)</f>
        <v>0</v>
      </c>
      <c r="S17" s="27">
        <f t="shared" ref="S17:S60" si="2">ROUND(SUM(Q17:R17),2)</f>
        <v>0</v>
      </c>
      <c r="T17" s="42"/>
      <c r="U17" s="42"/>
      <c r="V17" s="26">
        <f t="shared" ref="V17:V60" si="3">ROUND(U17*0.23,2)</f>
        <v>0</v>
      </c>
      <c r="W17" s="27">
        <f t="shared" ref="W17:W60" si="4">ROUND(SUM(U17:V17),2)</f>
        <v>0</v>
      </c>
    </row>
    <row r="18" spans="1:23" x14ac:dyDescent="0.25">
      <c r="A18" s="38">
        <v>3414987</v>
      </c>
      <c r="B18" s="38" t="s">
        <v>837</v>
      </c>
      <c r="C18" s="39" t="s">
        <v>838</v>
      </c>
      <c r="D18" s="40" t="s">
        <v>16</v>
      </c>
      <c r="E18" s="40" t="s">
        <v>827</v>
      </c>
      <c r="F18" s="40" t="s">
        <v>828</v>
      </c>
      <c r="G18" s="40" t="s">
        <v>839</v>
      </c>
      <c r="H18" s="40" t="s">
        <v>840</v>
      </c>
      <c r="I18" s="40" t="s">
        <v>44</v>
      </c>
      <c r="J18" s="40" t="s">
        <v>23</v>
      </c>
      <c r="K18" s="40">
        <v>9</v>
      </c>
      <c r="L18" s="40">
        <v>588822</v>
      </c>
      <c r="M18" s="40">
        <v>543832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3415182</v>
      </c>
      <c r="B19" s="38" t="s">
        <v>841</v>
      </c>
      <c r="C19" s="39" t="s">
        <v>842</v>
      </c>
      <c r="D19" s="40" t="s">
        <v>16</v>
      </c>
      <c r="E19" s="40" t="s">
        <v>827</v>
      </c>
      <c r="F19" s="40" t="s">
        <v>828</v>
      </c>
      <c r="G19" s="40" t="s">
        <v>843</v>
      </c>
      <c r="H19" s="40" t="s">
        <v>844</v>
      </c>
      <c r="I19" s="40" t="s">
        <v>44</v>
      </c>
      <c r="J19" s="40" t="s">
        <v>23</v>
      </c>
      <c r="K19" s="40">
        <v>17</v>
      </c>
      <c r="L19" s="40">
        <v>591385</v>
      </c>
      <c r="M19" s="40">
        <v>538102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3418342</v>
      </c>
      <c r="B20" s="38" t="s">
        <v>871</v>
      </c>
      <c r="C20" s="39" t="s">
        <v>872</v>
      </c>
      <c r="D20" s="40" t="s">
        <v>16</v>
      </c>
      <c r="E20" s="40" t="s">
        <v>827</v>
      </c>
      <c r="F20" s="40" t="s">
        <v>873</v>
      </c>
      <c r="G20" s="40" t="s">
        <v>874</v>
      </c>
      <c r="H20" s="40" t="s">
        <v>873</v>
      </c>
      <c r="I20" s="40" t="s">
        <v>44</v>
      </c>
      <c r="J20" s="40" t="s">
        <v>23</v>
      </c>
      <c r="K20" s="40">
        <v>46</v>
      </c>
      <c r="L20" s="40">
        <v>582146</v>
      </c>
      <c r="M20" s="40">
        <v>529985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3418343</v>
      </c>
      <c r="B21" s="38" t="s">
        <v>875</v>
      </c>
      <c r="C21" s="39" t="s">
        <v>876</v>
      </c>
      <c r="D21" s="40" t="s">
        <v>16</v>
      </c>
      <c r="E21" s="40" t="s">
        <v>827</v>
      </c>
      <c r="F21" s="40" t="s">
        <v>873</v>
      </c>
      <c r="G21" s="40" t="s">
        <v>874</v>
      </c>
      <c r="H21" s="40" t="s">
        <v>873</v>
      </c>
      <c r="I21" s="40" t="s">
        <v>44</v>
      </c>
      <c r="J21" s="40" t="s">
        <v>23</v>
      </c>
      <c r="K21" s="40">
        <v>57</v>
      </c>
      <c r="L21" s="40">
        <v>581478</v>
      </c>
      <c r="M21" s="40">
        <v>529910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3419352</v>
      </c>
      <c r="B22" s="38" t="s">
        <v>935</v>
      </c>
      <c r="C22" s="39" t="s">
        <v>936</v>
      </c>
      <c r="D22" s="40" t="s">
        <v>16</v>
      </c>
      <c r="E22" s="40" t="s">
        <v>827</v>
      </c>
      <c r="F22" s="40" t="s">
        <v>937</v>
      </c>
      <c r="G22" s="40" t="s">
        <v>938</v>
      </c>
      <c r="H22" s="40" t="s">
        <v>937</v>
      </c>
      <c r="I22" s="40" t="s">
        <v>44</v>
      </c>
      <c r="J22" s="40" t="s">
        <v>23</v>
      </c>
      <c r="K22" s="40">
        <v>50</v>
      </c>
      <c r="L22" s="40">
        <v>606867</v>
      </c>
      <c r="M22" s="40">
        <v>527197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3419404</v>
      </c>
      <c r="B23" s="38" t="s">
        <v>939</v>
      </c>
      <c r="C23" s="39" t="s">
        <v>940</v>
      </c>
      <c r="D23" s="40" t="s">
        <v>16</v>
      </c>
      <c r="E23" s="40" t="s">
        <v>827</v>
      </c>
      <c r="F23" s="40" t="s">
        <v>937</v>
      </c>
      <c r="G23" s="40" t="s">
        <v>938</v>
      </c>
      <c r="H23" s="40" t="s">
        <v>937</v>
      </c>
      <c r="I23" s="40" t="s">
        <v>44</v>
      </c>
      <c r="J23" s="40" t="s">
        <v>23</v>
      </c>
      <c r="K23" s="40">
        <v>69</v>
      </c>
      <c r="L23" s="40">
        <v>606889</v>
      </c>
      <c r="M23" s="40">
        <v>527335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3419845</v>
      </c>
      <c r="B24" s="38" t="s">
        <v>941</v>
      </c>
      <c r="C24" s="39" t="s">
        <v>942</v>
      </c>
      <c r="D24" s="40" t="s">
        <v>16</v>
      </c>
      <c r="E24" s="40" t="s">
        <v>827</v>
      </c>
      <c r="F24" s="40" t="s">
        <v>937</v>
      </c>
      <c r="G24" s="40" t="s">
        <v>943</v>
      </c>
      <c r="H24" s="40" t="s">
        <v>944</v>
      </c>
      <c r="I24" s="40" t="s">
        <v>44</v>
      </c>
      <c r="J24" s="40" t="s">
        <v>23</v>
      </c>
      <c r="K24" s="40">
        <v>58</v>
      </c>
      <c r="L24" s="40">
        <v>605852</v>
      </c>
      <c r="M24" s="40">
        <v>531134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3420940</v>
      </c>
      <c r="B25" s="38" t="s">
        <v>1032</v>
      </c>
      <c r="C25" s="39" t="s">
        <v>1033</v>
      </c>
      <c r="D25" s="40" t="s">
        <v>16</v>
      </c>
      <c r="E25" s="40" t="s">
        <v>827</v>
      </c>
      <c r="F25" s="40" t="s">
        <v>1034</v>
      </c>
      <c r="G25" s="40" t="s">
        <v>1035</v>
      </c>
      <c r="H25" s="40" t="s">
        <v>1036</v>
      </c>
      <c r="I25" s="40" t="s">
        <v>44</v>
      </c>
      <c r="J25" s="40" t="s">
        <v>23</v>
      </c>
      <c r="K25" s="40">
        <v>47</v>
      </c>
      <c r="L25" s="40">
        <v>596497</v>
      </c>
      <c r="M25" s="40">
        <v>519471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  <row r="26" spans="1:23" x14ac:dyDescent="0.25">
      <c r="A26" s="38">
        <v>3421153</v>
      </c>
      <c r="B26" s="38" t="s">
        <v>1037</v>
      </c>
      <c r="C26" s="39" t="s">
        <v>1038</v>
      </c>
      <c r="D26" s="40" t="s">
        <v>16</v>
      </c>
      <c r="E26" s="40" t="s">
        <v>827</v>
      </c>
      <c r="F26" s="40" t="s">
        <v>1034</v>
      </c>
      <c r="G26" s="40" t="s">
        <v>1039</v>
      </c>
      <c r="H26" s="40" t="s">
        <v>1034</v>
      </c>
      <c r="I26" s="40" t="s">
        <v>44</v>
      </c>
      <c r="J26" s="40" t="s">
        <v>23</v>
      </c>
      <c r="K26" s="40">
        <v>17</v>
      </c>
      <c r="L26" s="40">
        <v>592498</v>
      </c>
      <c r="M26" s="40">
        <v>519101</v>
      </c>
      <c r="N26" s="40">
        <v>1</v>
      </c>
      <c r="O26" s="42"/>
      <c r="P26" s="42"/>
      <c r="Q26" s="42"/>
      <c r="R26" s="26">
        <f t="shared" si="1"/>
        <v>0</v>
      </c>
      <c r="S26" s="27">
        <f t="shared" si="2"/>
        <v>0</v>
      </c>
      <c r="T26" s="42"/>
      <c r="U26" s="42"/>
      <c r="V26" s="26">
        <f t="shared" si="3"/>
        <v>0</v>
      </c>
      <c r="W26" s="27">
        <f t="shared" si="4"/>
        <v>0</v>
      </c>
    </row>
    <row r="27" spans="1:23" x14ac:dyDescent="0.25">
      <c r="A27" s="38">
        <v>3421566</v>
      </c>
      <c r="B27" s="38" t="s">
        <v>1040</v>
      </c>
      <c r="C27" s="39" t="s">
        <v>1041</v>
      </c>
      <c r="D27" s="40" t="s">
        <v>16</v>
      </c>
      <c r="E27" s="40" t="s">
        <v>827</v>
      </c>
      <c r="F27" s="40" t="s">
        <v>1034</v>
      </c>
      <c r="G27" s="40" t="s">
        <v>1042</v>
      </c>
      <c r="H27" s="40" t="s">
        <v>1043</v>
      </c>
      <c r="I27" s="40" t="s">
        <v>44</v>
      </c>
      <c r="J27" s="40" t="s">
        <v>23</v>
      </c>
      <c r="K27" s="40">
        <v>17</v>
      </c>
      <c r="L27" s="40">
        <v>590833</v>
      </c>
      <c r="M27" s="40">
        <v>523594</v>
      </c>
      <c r="N27" s="40">
        <v>1</v>
      </c>
      <c r="O27" s="42"/>
      <c r="P27" s="42"/>
      <c r="Q27" s="42"/>
      <c r="R27" s="26">
        <f t="shared" si="1"/>
        <v>0</v>
      </c>
      <c r="S27" s="27">
        <f t="shared" si="2"/>
        <v>0</v>
      </c>
      <c r="T27" s="42"/>
      <c r="U27" s="42"/>
      <c r="V27" s="26">
        <f t="shared" si="3"/>
        <v>0</v>
      </c>
      <c r="W27" s="27">
        <f t="shared" si="4"/>
        <v>0</v>
      </c>
    </row>
    <row r="28" spans="1:23" x14ac:dyDescent="0.25">
      <c r="A28" s="38">
        <v>3421978</v>
      </c>
      <c r="B28" s="38" t="s">
        <v>1044</v>
      </c>
      <c r="C28" s="39" t="s">
        <v>1045</v>
      </c>
      <c r="D28" s="40" t="s">
        <v>16</v>
      </c>
      <c r="E28" s="40" t="s">
        <v>827</v>
      </c>
      <c r="F28" s="40" t="s">
        <v>1034</v>
      </c>
      <c r="G28" s="40" t="s">
        <v>1046</v>
      </c>
      <c r="H28" s="40" t="s">
        <v>1047</v>
      </c>
      <c r="I28" s="40" t="s">
        <v>36</v>
      </c>
      <c r="J28" s="40" t="s">
        <v>37</v>
      </c>
      <c r="K28" s="40">
        <v>18</v>
      </c>
      <c r="L28" s="40">
        <v>584959</v>
      </c>
      <c r="M28" s="40">
        <v>516557</v>
      </c>
      <c r="N28" s="40">
        <v>1</v>
      </c>
      <c r="O28" s="42"/>
      <c r="P28" s="42"/>
      <c r="Q28" s="42"/>
      <c r="R28" s="26">
        <f t="shared" si="1"/>
        <v>0</v>
      </c>
      <c r="S28" s="27">
        <f t="shared" si="2"/>
        <v>0</v>
      </c>
      <c r="T28" s="42"/>
      <c r="U28" s="42"/>
      <c r="V28" s="26">
        <f t="shared" si="3"/>
        <v>0</v>
      </c>
      <c r="W28" s="27">
        <f t="shared" si="4"/>
        <v>0</v>
      </c>
    </row>
    <row r="29" spans="1:23" x14ac:dyDescent="0.25">
      <c r="A29" s="38">
        <v>3422279</v>
      </c>
      <c r="B29" s="38" t="s">
        <v>1048</v>
      </c>
      <c r="C29" s="39" t="s">
        <v>1049</v>
      </c>
      <c r="D29" s="40" t="s">
        <v>16</v>
      </c>
      <c r="E29" s="40" t="s">
        <v>827</v>
      </c>
      <c r="F29" s="40" t="s">
        <v>1034</v>
      </c>
      <c r="G29" s="40" t="s">
        <v>1050</v>
      </c>
      <c r="H29" s="40" t="s">
        <v>1051</v>
      </c>
      <c r="I29" s="40" t="s">
        <v>44</v>
      </c>
      <c r="J29" s="40" t="s">
        <v>23</v>
      </c>
      <c r="K29" s="40">
        <v>77</v>
      </c>
      <c r="L29" s="40">
        <v>586174</v>
      </c>
      <c r="M29" s="40">
        <v>521030</v>
      </c>
      <c r="N29" s="40">
        <v>1</v>
      </c>
      <c r="O29" s="42"/>
      <c r="P29" s="42"/>
      <c r="Q29" s="42"/>
      <c r="R29" s="26">
        <f t="shared" si="1"/>
        <v>0</v>
      </c>
      <c r="S29" s="27">
        <f t="shared" si="2"/>
        <v>0</v>
      </c>
      <c r="T29" s="42"/>
      <c r="U29" s="42"/>
      <c r="V29" s="26">
        <f t="shared" si="3"/>
        <v>0</v>
      </c>
      <c r="W29" s="27">
        <f t="shared" si="4"/>
        <v>0</v>
      </c>
    </row>
    <row r="30" spans="1:23" x14ac:dyDescent="0.25">
      <c r="A30" s="38">
        <v>3423448</v>
      </c>
      <c r="B30" s="38" t="s">
        <v>1078</v>
      </c>
      <c r="C30" s="39" t="s">
        <v>1079</v>
      </c>
      <c r="D30" s="40" t="s">
        <v>16</v>
      </c>
      <c r="E30" s="40" t="s">
        <v>827</v>
      </c>
      <c r="F30" s="40" t="s">
        <v>1077</v>
      </c>
      <c r="G30" s="40" t="s">
        <v>1080</v>
      </c>
      <c r="H30" s="40" t="s">
        <v>1077</v>
      </c>
      <c r="I30" s="40" t="s">
        <v>1081</v>
      </c>
      <c r="J30" s="40" t="s">
        <v>1082</v>
      </c>
      <c r="K30" s="40">
        <v>15</v>
      </c>
      <c r="L30" s="40">
        <v>610071</v>
      </c>
      <c r="M30" s="40">
        <v>533685</v>
      </c>
      <c r="N30" s="40">
        <v>1</v>
      </c>
      <c r="O30" s="42"/>
      <c r="P30" s="42"/>
      <c r="Q30" s="42"/>
      <c r="R30" s="26">
        <f t="shared" si="1"/>
        <v>0</v>
      </c>
      <c r="S30" s="27">
        <f t="shared" si="2"/>
        <v>0</v>
      </c>
      <c r="T30" s="42"/>
      <c r="U30" s="42"/>
      <c r="V30" s="26">
        <f t="shared" si="3"/>
        <v>0</v>
      </c>
      <c r="W30" s="27">
        <f t="shared" si="4"/>
        <v>0</v>
      </c>
    </row>
    <row r="31" spans="1:23" x14ac:dyDescent="0.25">
      <c r="A31" s="38">
        <v>3425570</v>
      </c>
      <c r="B31" s="38" t="s">
        <v>1108</v>
      </c>
      <c r="C31" s="39" t="s">
        <v>1109</v>
      </c>
      <c r="D31" s="40" t="s">
        <v>16</v>
      </c>
      <c r="E31" s="40" t="s">
        <v>827</v>
      </c>
      <c r="F31" s="40" t="s">
        <v>1110</v>
      </c>
      <c r="G31" s="40" t="s">
        <v>1111</v>
      </c>
      <c r="H31" s="40" t="s">
        <v>1112</v>
      </c>
      <c r="I31" s="40" t="s">
        <v>44</v>
      </c>
      <c r="J31" s="40" t="s">
        <v>23</v>
      </c>
      <c r="K31" s="40">
        <v>48</v>
      </c>
      <c r="L31" s="40">
        <v>600153</v>
      </c>
      <c r="M31" s="40">
        <v>527326</v>
      </c>
      <c r="N31" s="40">
        <v>1</v>
      </c>
      <c r="O31" s="42"/>
      <c r="P31" s="42"/>
      <c r="Q31" s="42"/>
      <c r="R31" s="26">
        <f t="shared" si="1"/>
        <v>0</v>
      </c>
      <c r="S31" s="27">
        <f t="shared" si="2"/>
        <v>0</v>
      </c>
      <c r="T31" s="42"/>
      <c r="U31" s="42"/>
      <c r="V31" s="26">
        <f t="shared" si="3"/>
        <v>0</v>
      </c>
      <c r="W31" s="27">
        <f t="shared" si="4"/>
        <v>0</v>
      </c>
    </row>
    <row r="32" spans="1:23" x14ac:dyDescent="0.25">
      <c r="A32" s="38">
        <v>8406578</v>
      </c>
      <c r="B32" s="38" t="s">
        <v>1113</v>
      </c>
      <c r="C32" s="39" t="s">
        <v>1114</v>
      </c>
      <c r="D32" s="40" t="s">
        <v>16</v>
      </c>
      <c r="E32" s="40" t="s">
        <v>827</v>
      </c>
      <c r="F32" s="40" t="s">
        <v>1110</v>
      </c>
      <c r="G32" s="40" t="s">
        <v>1115</v>
      </c>
      <c r="H32" s="40" t="s">
        <v>1116</v>
      </c>
      <c r="I32" s="40" t="s">
        <v>44</v>
      </c>
      <c r="J32" s="40" t="s">
        <v>993</v>
      </c>
      <c r="K32" s="40">
        <v>12</v>
      </c>
      <c r="L32" s="40">
        <v>595719</v>
      </c>
      <c r="M32" s="40">
        <v>527299</v>
      </c>
      <c r="N32" s="40">
        <v>1</v>
      </c>
      <c r="O32" s="42"/>
      <c r="P32" s="42"/>
      <c r="Q32" s="42"/>
      <c r="R32" s="26">
        <f t="shared" si="1"/>
        <v>0</v>
      </c>
      <c r="S32" s="27">
        <f t="shared" si="2"/>
        <v>0</v>
      </c>
      <c r="T32" s="42"/>
      <c r="U32" s="42"/>
      <c r="V32" s="26">
        <f t="shared" si="3"/>
        <v>0</v>
      </c>
      <c r="W32" s="27">
        <f t="shared" si="4"/>
        <v>0</v>
      </c>
    </row>
    <row r="33" spans="1:23" x14ac:dyDescent="0.25">
      <c r="A33" s="38">
        <v>7831503</v>
      </c>
      <c r="B33" s="38" t="s">
        <v>1148</v>
      </c>
      <c r="C33" s="39" t="s">
        <v>1149</v>
      </c>
      <c r="D33" s="40" t="s">
        <v>16</v>
      </c>
      <c r="E33" s="40" t="s">
        <v>827</v>
      </c>
      <c r="F33" s="40" t="s">
        <v>1150</v>
      </c>
      <c r="G33" s="40" t="s">
        <v>1151</v>
      </c>
      <c r="H33" s="40" t="s">
        <v>1152</v>
      </c>
      <c r="I33" s="40" t="s">
        <v>44</v>
      </c>
      <c r="J33" s="40" t="s">
        <v>23</v>
      </c>
      <c r="K33" s="40">
        <v>13</v>
      </c>
      <c r="L33" s="40">
        <v>575685</v>
      </c>
      <c r="M33" s="40">
        <v>539317</v>
      </c>
      <c r="N33" s="40">
        <v>1</v>
      </c>
      <c r="O33" s="42"/>
      <c r="P33" s="42"/>
      <c r="Q33" s="42"/>
      <c r="R33" s="26">
        <f t="shared" si="1"/>
        <v>0</v>
      </c>
      <c r="S33" s="27">
        <f t="shared" si="2"/>
        <v>0</v>
      </c>
      <c r="T33" s="42"/>
      <c r="U33" s="42"/>
      <c r="V33" s="26">
        <f t="shared" si="3"/>
        <v>0</v>
      </c>
      <c r="W33" s="27">
        <f t="shared" si="4"/>
        <v>0</v>
      </c>
    </row>
    <row r="34" spans="1:23" x14ac:dyDescent="0.25">
      <c r="A34" s="38">
        <v>3428039</v>
      </c>
      <c r="B34" s="38" t="s">
        <v>1153</v>
      </c>
      <c r="C34" s="39" t="s">
        <v>1154</v>
      </c>
      <c r="D34" s="40" t="s">
        <v>16</v>
      </c>
      <c r="E34" s="40" t="s">
        <v>827</v>
      </c>
      <c r="F34" s="40" t="s">
        <v>1150</v>
      </c>
      <c r="G34" s="40" t="s">
        <v>1155</v>
      </c>
      <c r="H34" s="40" t="s">
        <v>1156</v>
      </c>
      <c r="I34" s="40" t="s">
        <v>44</v>
      </c>
      <c r="J34" s="40" t="s">
        <v>23</v>
      </c>
      <c r="K34" s="40">
        <v>5</v>
      </c>
      <c r="L34" s="40">
        <v>567543</v>
      </c>
      <c r="M34" s="40">
        <v>548882</v>
      </c>
      <c r="N34" s="40">
        <v>1</v>
      </c>
      <c r="O34" s="42"/>
      <c r="P34" s="42"/>
      <c r="Q34" s="42"/>
      <c r="R34" s="26">
        <f t="shared" si="1"/>
        <v>0</v>
      </c>
      <c r="S34" s="27">
        <f t="shared" si="2"/>
        <v>0</v>
      </c>
      <c r="T34" s="42"/>
      <c r="U34" s="42"/>
      <c r="V34" s="26">
        <f t="shared" si="3"/>
        <v>0</v>
      </c>
      <c r="W34" s="27">
        <f t="shared" si="4"/>
        <v>0</v>
      </c>
    </row>
    <row r="35" spans="1:23" x14ac:dyDescent="0.25">
      <c r="A35" s="38">
        <v>3428147</v>
      </c>
      <c r="B35" s="38" t="s">
        <v>1157</v>
      </c>
      <c r="C35" s="39" t="s">
        <v>1158</v>
      </c>
      <c r="D35" s="40" t="s">
        <v>16</v>
      </c>
      <c r="E35" s="40" t="s">
        <v>827</v>
      </c>
      <c r="F35" s="40" t="s">
        <v>1150</v>
      </c>
      <c r="G35" s="40" t="s">
        <v>1159</v>
      </c>
      <c r="H35" s="40" t="s">
        <v>1160</v>
      </c>
      <c r="I35" s="40" t="s">
        <v>44</v>
      </c>
      <c r="J35" s="40" t="s">
        <v>23</v>
      </c>
      <c r="K35" s="40">
        <v>8</v>
      </c>
      <c r="L35" s="40">
        <v>580899</v>
      </c>
      <c r="M35" s="40">
        <v>548389</v>
      </c>
      <c r="N35" s="40">
        <v>1</v>
      </c>
      <c r="O35" s="42"/>
      <c r="P35" s="42"/>
      <c r="Q35" s="42"/>
      <c r="R35" s="26">
        <f t="shared" si="1"/>
        <v>0</v>
      </c>
      <c r="S35" s="27">
        <f t="shared" si="2"/>
        <v>0</v>
      </c>
      <c r="T35" s="42"/>
      <c r="U35" s="42"/>
      <c r="V35" s="26">
        <f t="shared" si="3"/>
        <v>0</v>
      </c>
      <c r="W35" s="27">
        <f t="shared" si="4"/>
        <v>0</v>
      </c>
    </row>
    <row r="36" spans="1:23" x14ac:dyDescent="0.25">
      <c r="A36" s="38">
        <v>3429101</v>
      </c>
      <c r="B36" s="38" t="s">
        <v>1161</v>
      </c>
      <c r="C36" s="39" t="s">
        <v>1162</v>
      </c>
      <c r="D36" s="40" t="s">
        <v>16</v>
      </c>
      <c r="E36" s="40" t="s">
        <v>827</v>
      </c>
      <c r="F36" s="40" t="s">
        <v>1150</v>
      </c>
      <c r="G36" s="40" t="s">
        <v>1163</v>
      </c>
      <c r="H36" s="40" t="s">
        <v>1164</v>
      </c>
      <c r="I36" s="40" t="s">
        <v>44</v>
      </c>
      <c r="J36" s="40" t="s">
        <v>23</v>
      </c>
      <c r="K36" s="40">
        <v>80</v>
      </c>
      <c r="L36" s="40">
        <v>580701</v>
      </c>
      <c r="M36" s="40">
        <v>556507</v>
      </c>
      <c r="N36" s="40">
        <v>1</v>
      </c>
      <c r="O36" s="42"/>
      <c r="P36" s="42"/>
      <c r="Q36" s="42"/>
      <c r="R36" s="26">
        <f t="shared" si="1"/>
        <v>0</v>
      </c>
      <c r="S36" s="27">
        <f t="shared" si="2"/>
        <v>0</v>
      </c>
      <c r="T36" s="42"/>
      <c r="U36" s="42"/>
      <c r="V36" s="26">
        <f t="shared" si="3"/>
        <v>0</v>
      </c>
      <c r="W36" s="27">
        <f t="shared" si="4"/>
        <v>0</v>
      </c>
    </row>
    <row r="37" spans="1:23" x14ac:dyDescent="0.25">
      <c r="A37" s="38">
        <v>3430010</v>
      </c>
      <c r="B37" s="38" t="s">
        <v>1198</v>
      </c>
      <c r="C37" s="39" t="s">
        <v>1199</v>
      </c>
      <c r="D37" s="40" t="s">
        <v>16</v>
      </c>
      <c r="E37" s="40" t="s">
        <v>827</v>
      </c>
      <c r="F37" s="40" t="s">
        <v>1200</v>
      </c>
      <c r="G37" s="40" t="s">
        <v>1201</v>
      </c>
      <c r="H37" s="40" t="s">
        <v>1202</v>
      </c>
      <c r="I37" s="40" t="s">
        <v>44</v>
      </c>
      <c r="J37" s="40" t="s">
        <v>23</v>
      </c>
      <c r="K37" s="40">
        <v>31</v>
      </c>
      <c r="L37" s="40">
        <v>600854</v>
      </c>
      <c r="M37" s="40">
        <v>532762</v>
      </c>
      <c r="N37" s="40">
        <v>1</v>
      </c>
      <c r="O37" s="42"/>
      <c r="P37" s="42"/>
      <c r="Q37" s="42"/>
      <c r="R37" s="26">
        <f t="shared" si="1"/>
        <v>0</v>
      </c>
      <c r="S37" s="27">
        <f t="shared" si="2"/>
        <v>0</v>
      </c>
      <c r="T37" s="42"/>
      <c r="U37" s="42"/>
      <c r="V37" s="26">
        <f t="shared" si="3"/>
        <v>0</v>
      </c>
      <c r="W37" s="27">
        <f t="shared" si="4"/>
        <v>0</v>
      </c>
    </row>
    <row r="38" spans="1:23" x14ac:dyDescent="0.25">
      <c r="A38" s="38">
        <v>7801491</v>
      </c>
      <c r="B38" s="38" t="s">
        <v>1203</v>
      </c>
      <c r="C38" s="39" t="s">
        <v>1204</v>
      </c>
      <c r="D38" s="40" t="s">
        <v>16</v>
      </c>
      <c r="E38" s="40" t="s">
        <v>827</v>
      </c>
      <c r="F38" s="40" t="s">
        <v>1200</v>
      </c>
      <c r="G38" s="40" t="s">
        <v>1205</v>
      </c>
      <c r="H38" s="40" t="s">
        <v>1206</v>
      </c>
      <c r="I38" s="40" t="s">
        <v>44</v>
      </c>
      <c r="J38" s="40" t="s">
        <v>23</v>
      </c>
      <c r="K38" s="40">
        <v>85</v>
      </c>
      <c r="L38" s="40">
        <v>594786</v>
      </c>
      <c r="M38" s="40">
        <v>537965</v>
      </c>
      <c r="N38" s="40">
        <v>1</v>
      </c>
      <c r="O38" s="42"/>
      <c r="P38" s="42"/>
      <c r="Q38" s="42"/>
      <c r="R38" s="26">
        <f t="shared" si="1"/>
        <v>0</v>
      </c>
      <c r="S38" s="27">
        <f t="shared" si="2"/>
        <v>0</v>
      </c>
      <c r="T38" s="42"/>
      <c r="U38" s="42"/>
      <c r="V38" s="26">
        <f t="shared" si="3"/>
        <v>0</v>
      </c>
      <c r="W38" s="27">
        <f t="shared" si="4"/>
        <v>0</v>
      </c>
    </row>
    <row r="39" spans="1:23" x14ac:dyDescent="0.25">
      <c r="A39" s="38">
        <v>3430932</v>
      </c>
      <c r="B39" s="38" t="s">
        <v>1207</v>
      </c>
      <c r="C39" s="39" t="s">
        <v>1208</v>
      </c>
      <c r="D39" s="40" t="s">
        <v>16</v>
      </c>
      <c r="E39" s="40" t="s">
        <v>827</v>
      </c>
      <c r="F39" s="40" t="s">
        <v>1200</v>
      </c>
      <c r="G39" s="40" t="s">
        <v>1209</v>
      </c>
      <c r="H39" s="40" t="s">
        <v>1200</v>
      </c>
      <c r="I39" s="40" t="s">
        <v>36</v>
      </c>
      <c r="J39" s="40" t="s">
        <v>37</v>
      </c>
      <c r="K39" s="40">
        <v>17</v>
      </c>
      <c r="L39" s="40">
        <v>599778</v>
      </c>
      <c r="M39" s="40">
        <v>536582</v>
      </c>
      <c r="N39" s="40">
        <v>1</v>
      </c>
      <c r="O39" s="42"/>
      <c r="P39" s="42"/>
      <c r="Q39" s="42"/>
      <c r="R39" s="26">
        <f t="shared" si="1"/>
        <v>0</v>
      </c>
      <c r="S39" s="27">
        <f t="shared" si="2"/>
        <v>0</v>
      </c>
      <c r="T39" s="42"/>
      <c r="U39" s="42"/>
      <c r="V39" s="26">
        <f t="shared" si="3"/>
        <v>0</v>
      </c>
      <c r="W39" s="27">
        <f t="shared" si="4"/>
        <v>0</v>
      </c>
    </row>
    <row r="40" spans="1:23" x14ac:dyDescent="0.25">
      <c r="A40" s="38">
        <v>3431654</v>
      </c>
      <c r="B40" s="38" t="s">
        <v>1360</v>
      </c>
      <c r="C40" s="39" t="s">
        <v>1361</v>
      </c>
      <c r="D40" s="40" t="s">
        <v>16</v>
      </c>
      <c r="E40" s="40" t="s">
        <v>827</v>
      </c>
      <c r="F40" s="40" t="s">
        <v>1362</v>
      </c>
      <c r="G40" s="40" t="s">
        <v>1363</v>
      </c>
      <c r="H40" s="40" t="s">
        <v>1364</v>
      </c>
      <c r="I40" s="40" t="s">
        <v>44</v>
      </c>
      <c r="J40" s="40" t="s">
        <v>23</v>
      </c>
      <c r="K40" s="40" t="s">
        <v>1365</v>
      </c>
      <c r="L40" s="40">
        <v>599955</v>
      </c>
      <c r="M40" s="40">
        <v>512546</v>
      </c>
      <c r="N40" s="40">
        <v>1</v>
      </c>
      <c r="O40" s="42"/>
      <c r="P40" s="42"/>
      <c r="Q40" s="42"/>
      <c r="R40" s="26">
        <f t="shared" si="1"/>
        <v>0</v>
      </c>
      <c r="S40" s="27">
        <f t="shared" si="2"/>
        <v>0</v>
      </c>
      <c r="T40" s="42"/>
      <c r="U40" s="42"/>
      <c r="V40" s="26">
        <f t="shared" si="3"/>
        <v>0</v>
      </c>
      <c r="W40" s="27">
        <f t="shared" si="4"/>
        <v>0</v>
      </c>
    </row>
    <row r="41" spans="1:23" x14ac:dyDescent="0.25">
      <c r="A41" s="38">
        <v>3431749</v>
      </c>
      <c r="B41" s="38" t="s">
        <v>1366</v>
      </c>
      <c r="C41" s="39" t="s">
        <v>1367</v>
      </c>
      <c r="D41" s="40" t="s">
        <v>16</v>
      </c>
      <c r="E41" s="40" t="s">
        <v>827</v>
      </c>
      <c r="F41" s="40" t="s">
        <v>1362</v>
      </c>
      <c r="G41" s="40" t="s">
        <v>1368</v>
      </c>
      <c r="H41" s="40" t="s">
        <v>1369</v>
      </c>
      <c r="I41" s="40" t="s">
        <v>44</v>
      </c>
      <c r="J41" s="40" t="s">
        <v>23</v>
      </c>
      <c r="K41" s="40">
        <v>34</v>
      </c>
      <c r="L41" s="40">
        <v>604877</v>
      </c>
      <c r="M41" s="40">
        <v>521780</v>
      </c>
      <c r="N41" s="40">
        <v>1</v>
      </c>
      <c r="O41" s="42"/>
      <c r="P41" s="42"/>
      <c r="Q41" s="42"/>
      <c r="R41" s="26">
        <f t="shared" si="1"/>
        <v>0</v>
      </c>
      <c r="S41" s="27">
        <f t="shared" si="2"/>
        <v>0</v>
      </c>
      <c r="T41" s="42"/>
      <c r="U41" s="42"/>
      <c r="V41" s="26">
        <f t="shared" si="3"/>
        <v>0</v>
      </c>
      <c r="W41" s="27">
        <f t="shared" si="4"/>
        <v>0</v>
      </c>
    </row>
    <row r="42" spans="1:23" x14ac:dyDescent="0.25">
      <c r="A42" s="38">
        <v>3431994</v>
      </c>
      <c r="B42" s="38" t="s">
        <v>1370</v>
      </c>
      <c r="C42" s="39" t="s">
        <v>1371</v>
      </c>
      <c r="D42" s="40" t="s">
        <v>16</v>
      </c>
      <c r="E42" s="40" t="s">
        <v>827</v>
      </c>
      <c r="F42" s="40" t="s">
        <v>1362</v>
      </c>
      <c r="G42" s="40" t="s">
        <v>1372</v>
      </c>
      <c r="H42" s="40" t="s">
        <v>1373</v>
      </c>
      <c r="I42" s="40" t="s">
        <v>44</v>
      </c>
      <c r="J42" s="40" t="s">
        <v>23</v>
      </c>
      <c r="K42" s="40">
        <v>136</v>
      </c>
      <c r="L42" s="40">
        <v>606062</v>
      </c>
      <c r="M42" s="40">
        <v>513256</v>
      </c>
      <c r="N42" s="40">
        <v>1</v>
      </c>
      <c r="O42" s="42"/>
      <c r="P42" s="42"/>
      <c r="Q42" s="42"/>
      <c r="R42" s="26">
        <f t="shared" si="1"/>
        <v>0</v>
      </c>
      <c r="S42" s="27">
        <f t="shared" si="2"/>
        <v>0</v>
      </c>
      <c r="T42" s="42"/>
      <c r="U42" s="42"/>
      <c r="V42" s="26">
        <f t="shared" si="3"/>
        <v>0</v>
      </c>
      <c r="W42" s="27">
        <f t="shared" si="4"/>
        <v>0</v>
      </c>
    </row>
    <row r="43" spans="1:23" x14ac:dyDescent="0.25">
      <c r="A43" s="38">
        <v>3432683</v>
      </c>
      <c r="B43" s="38" t="s">
        <v>1374</v>
      </c>
      <c r="C43" s="39" t="s">
        <v>1375</v>
      </c>
      <c r="D43" s="40" t="s">
        <v>16</v>
      </c>
      <c r="E43" s="40" t="s">
        <v>827</v>
      </c>
      <c r="F43" s="40" t="s">
        <v>1362</v>
      </c>
      <c r="G43" s="40" t="s">
        <v>1376</v>
      </c>
      <c r="H43" s="40" t="s">
        <v>1377</v>
      </c>
      <c r="I43" s="40" t="s">
        <v>44</v>
      </c>
      <c r="J43" s="40" t="s">
        <v>23</v>
      </c>
      <c r="K43" s="40">
        <v>50</v>
      </c>
      <c r="L43" s="40">
        <v>602104</v>
      </c>
      <c r="M43" s="40">
        <v>518023</v>
      </c>
      <c r="N43" s="40">
        <v>1</v>
      </c>
      <c r="O43" s="42"/>
      <c r="P43" s="42"/>
      <c r="Q43" s="42"/>
      <c r="R43" s="26">
        <f t="shared" si="1"/>
        <v>0</v>
      </c>
      <c r="S43" s="27">
        <f t="shared" si="2"/>
        <v>0</v>
      </c>
      <c r="T43" s="42"/>
      <c r="U43" s="42"/>
      <c r="V43" s="26">
        <f t="shared" si="3"/>
        <v>0</v>
      </c>
      <c r="W43" s="27">
        <f t="shared" si="4"/>
        <v>0</v>
      </c>
    </row>
    <row r="44" spans="1:23" x14ac:dyDescent="0.25">
      <c r="A44" s="38">
        <v>3432842</v>
      </c>
      <c r="B44" s="38" t="s">
        <v>1378</v>
      </c>
      <c r="C44" s="39" t="s">
        <v>1379</v>
      </c>
      <c r="D44" s="40" t="s">
        <v>16</v>
      </c>
      <c r="E44" s="40" t="s">
        <v>827</v>
      </c>
      <c r="F44" s="40" t="s">
        <v>1362</v>
      </c>
      <c r="G44" s="40" t="s">
        <v>1380</v>
      </c>
      <c r="H44" s="40" t="s">
        <v>1381</v>
      </c>
      <c r="I44" s="40" t="s">
        <v>44</v>
      </c>
      <c r="J44" s="40" t="s">
        <v>23</v>
      </c>
      <c r="K44" s="40">
        <v>3</v>
      </c>
      <c r="L44" s="40">
        <v>600856</v>
      </c>
      <c r="M44" s="40">
        <v>523473</v>
      </c>
      <c r="N44" s="40">
        <v>1</v>
      </c>
      <c r="O44" s="42"/>
      <c r="P44" s="42"/>
      <c r="Q44" s="42"/>
      <c r="R44" s="26">
        <f t="shared" si="1"/>
        <v>0</v>
      </c>
      <c r="S44" s="27">
        <f t="shared" si="2"/>
        <v>0</v>
      </c>
      <c r="T44" s="42"/>
      <c r="U44" s="42"/>
      <c r="V44" s="26">
        <f t="shared" si="3"/>
        <v>0</v>
      </c>
      <c r="W44" s="27">
        <f t="shared" si="4"/>
        <v>0</v>
      </c>
    </row>
    <row r="45" spans="1:23" x14ac:dyDescent="0.25">
      <c r="A45" s="38">
        <v>3415579</v>
      </c>
      <c r="B45" s="38" t="s">
        <v>1526</v>
      </c>
      <c r="C45" s="39" t="s">
        <v>1527</v>
      </c>
      <c r="D45" s="40" t="s">
        <v>16</v>
      </c>
      <c r="E45" s="40" t="s">
        <v>827</v>
      </c>
      <c r="F45" s="40" t="s">
        <v>1528</v>
      </c>
      <c r="G45" s="40" t="s">
        <v>1529</v>
      </c>
      <c r="H45" s="40" t="s">
        <v>1530</v>
      </c>
      <c r="I45" s="40" t="s">
        <v>44</v>
      </c>
      <c r="J45" s="40" t="s">
        <v>23</v>
      </c>
      <c r="K45" s="41">
        <v>47</v>
      </c>
      <c r="L45" s="40">
        <v>594550</v>
      </c>
      <c r="M45" s="40">
        <v>506810</v>
      </c>
      <c r="N45" s="40">
        <v>1</v>
      </c>
      <c r="O45" s="42"/>
      <c r="P45" s="42"/>
      <c r="Q45" s="42"/>
      <c r="R45" s="26">
        <f t="shared" si="1"/>
        <v>0</v>
      </c>
      <c r="S45" s="27">
        <f t="shared" si="2"/>
        <v>0</v>
      </c>
      <c r="T45" s="42"/>
      <c r="U45" s="42"/>
      <c r="V45" s="26">
        <f t="shared" si="3"/>
        <v>0</v>
      </c>
      <c r="W45" s="27">
        <f t="shared" si="4"/>
        <v>0</v>
      </c>
    </row>
    <row r="46" spans="1:23" x14ac:dyDescent="0.25">
      <c r="A46" s="38">
        <v>3415605</v>
      </c>
      <c r="B46" s="38" t="s">
        <v>1531</v>
      </c>
      <c r="C46" s="39" t="s">
        <v>1532</v>
      </c>
      <c r="D46" s="40" t="s">
        <v>16</v>
      </c>
      <c r="E46" s="40" t="s">
        <v>827</v>
      </c>
      <c r="F46" s="40" t="s">
        <v>1528</v>
      </c>
      <c r="G46" s="40" t="s">
        <v>1533</v>
      </c>
      <c r="H46" s="40" t="s">
        <v>1528</v>
      </c>
      <c r="I46" s="40" t="s">
        <v>128</v>
      </c>
      <c r="J46" s="40" t="s">
        <v>129</v>
      </c>
      <c r="K46" s="41">
        <v>1</v>
      </c>
      <c r="L46" s="40">
        <v>589197</v>
      </c>
      <c r="M46" s="40">
        <v>505112</v>
      </c>
      <c r="N46" s="40">
        <v>1</v>
      </c>
      <c r="O46" s="42"/>
      <c r="P46" s="42"/>
      <c r="Q46" s="42"/>
      <c r="R46" s="26">
        <f t="shared" si="1"/>
        <v>0</v>
      </c>
      <c r="S46" s="27">
        <f t="shared" si="2"/>
        <v>0</v>
      </c>
      <c r="T46" s="42"/>
      <c r="U46" s="42"/>
      <c r="V46" s="26">
        <f t="shared" si="3"/>
        <v>0</v>
      </c>
      <c r="W46" s="27">
        <f t="shared" si="4"/>
        <v>0</v>
      </c>
    </row>
    <row r="47" spans="1:23" x14ac:dyDescent="0.25">
      <c r="A47" s="38">
        <v>3416032</v>
      </c>
      <c r="B47" s="38" t="s">
        <v>1534</v>
      </c>
      <c r="C47" s="39" t="s">
        <v>1535</v>
      </c>
      <c r="D47" s="40" t="s">
        <v>16</v>
      </c>
      <c r="E47" s="40" t="s">
        <v>827</v>
      </c>
      <c r="F47" s="40" t="s">
        <v>1528</v>
      </c>
      <c r="G47" s="40" t="s">
        <v>1533</v>
      </c>
      <c r="H47" s="40" t="s">
        <v>1528</v>
      </c>
      <c r="I47" s="40" t="s">
        <v>1536</v>
      </c>
      <c r="J47" s="40" t="s">
        <v>1537</v>
      </c>
      <c r="K47" s="41">
        <v>24</v>
      </c>
      <c r="L47" s="40">
        <v>589495</v>
      </c>
      <c r="M47" s="40">
        <v>505077</v>
      </c>
      <c r="N47" s="40">
        <v>1</v>
      </c>
      <c r="O47" s="42"/>
      <c r="P47" s="42"/>
      <c r="Q47" s="42"/>
      <c r="R47" s="26">
        <f t="shared" si="1"/>
        <v>0</v>
      </c>
      <c r="S47" s="27">
        <f t="shared" si="2"/>
        <v>0</v>
      </c>
      <c r="T47" s="42"/>
      <c r="U47" s="42"/>
      <c r="V47" s="26">
        <f t="shared" si="3"/>
        <v>0</v>
      </c>
      <c r="W47" s="27">
        <f t="shared" si="4"/>
        <v>0</v>
      </c>
    </row>
    <row r="48" spans="1:23" x14ac:dyDescent="0.25">
      <c r="A48" s="38">
        <v>3416265</v>
      </c>
      <c r="B48" s="38" t="s">
        <v>1538</v>
      </c>
      <c r="C48" s="39" t="s">
        <v>1539</v>
      </c>
      <c r="D48" s="40" t="s">
        <v>16</v>
      </c>
      <c r="E48" s="40" t="s">
        <v>827</v>
      </c>
      <c r="F48" s="40" t="s">
        <v>1528</v>
      </c>
      <c r="G48" s="40" t="s">
        <v>1540</v>
      </c>
      <c r="H48" s="40" t="s">
        <v>1541</v>
      </c>
      <c r="I48" s="40" t="s">
        <v>44</v>
      </c>
      <c r="J48" s="40" t="s">
        <v>23</v>
      </c>
      <c r="K48" s="41">
        <v>49</v>
      </c>
      <c r="L48" s="40">
        <v>599699</v>
      </c>
      <c r="M48" s="40">
        <v>508509</v>
      </c>
      <c r="N48" s="40">
        <v>1</v>
      </c>
      <c r="O48" s="42"/>
      <c r="P48" s="42"/>
      <c r="Q48" s="42"/>
      <c r="R48" s="26">
        <f t="shared" si="1"/>
        <v>0</v>
      </c>
      <c r="S48" s="27">
        <f t="shared" si="2"/>
        <v>0</v>
      </c>
      <c r="T48" s="42"/>
      <c r="U48" s="42"/>
      <c r="V48" s="26">
        <f t="shared" si="3"/>
        <v>0</v>
      </c>
      <c r="W48" s="27">
        <f t="shared" si="4"/>
        <v>0</v>
      </c>
    </row>
    <row r="49" spans="1:23" x14ac:dyDescent="0.25">
      <c r="A49" s="38">
        <v>3416394</v>
      </c>
      <c r="B49" s="38" t="s">
        <v>1542</v>
      </c>
      <c r="C49" s="39" t="s">
        <v>1543</v>
      </c>
      <c r="D49" s="40" t="s">
        <v>16</v>
      </c>
      <c r="E49" s="40" t="s">
        <v>827</v>
      </c>
      <c r="F49" s="40" t="s">
        <v>1528</v>
      </c>
      <c r="G49" s="40" t="s">
        <v>1544</v>
      </c>
      <c r="H49" s="40" t="s">
        <v>1545</v>
      </c>
      <c r="I49" s="40" t="s">
        <v>44</v>
      </c>
      <c r="J49" s="40" t="s">
        <v>23</v>
      </c>
      <c r="K49" s="41">
        <v>11</v>
      </c>
      <c r="L49" s="40">
        <v>594288</v>
      </c>
      <c r="M49" s="40">
        <v>512025</v>
      </c>
      <c r="N49" s="40">
        <v>1</v>
      </c>
      <c r="O49" s="42"/>
      <c r="P49" s="42"/>
      <c r="Q49" s="42"/>
      <c r="R49" s="26">
        <f t="shared" si="1"/>
        <v>0</v>
      </c>
      <c r="S49" s="27">
        <f t="shared" si="2"/>
        <v>0</v>
      </c>
      <c r="T49" s="42"/>
      <c r="U49" s="42"/>
      <c r="V49" s="26">
        <f t="shared" si="3"/>
        <v>0</v>
      </c>
      <c r="W49" s="27">
        <f t="shared" si="4"/>
        <v>0</v>
      </c>
    </row>
    <row r="50" spans="1:23" x14ac:dyDescent="0.25">
      <c r="A50" s="38">
        <v>3417006</v>
      </c>
      <c r="B50" s="38" t="s">
        <v>1546</v>
      </c>
      <c r="C50" s="39" t="s">
        <v>1547</v>
      </c>
      <c r="D50" s="40" t="s">
        <v>16</v>
      </c>
      <c r="E50" s="40" t="s">
        <v>827</v>
      </c>
      <c r="F50" s="40" t="s">
        <v>1528</v>
      </c>
      <c r="G50" s="40" t="s">
        <v>1548</v>
      </c>
      <c r="H50" s="40" t="s">
        <v>1549</v>
      </c>
      <c r="I50" s="40" t="s">
        <v>44</v>
      </c>
      <c r="J50" s="40" t="s">
        <v>23</v>
      </c>
      <c r="K50" s="41">
        <v>36</v>
      </c>
      <c r="L50" s="40">
        <v>592550</v>
      </c>
      <c r="M50" s="40">
        <v>510656</v>
      </c>
      <c r="N50" s="40">
        <v>1</v>
      </c>
      <c r="O50" s="42"/>
      <c r="P50" s="42"/>
      <c r="Q50" s="42"/>
      <c r="R50" s="26">
        <f t="shared" si="1"/>
        <v>0</v>
      </c>
      <c r="S50" s="27">
        <f t="shared" si="2"/>
        <v>0</v>
      </c>
      <c r="T50" s="42"/>
      <c r="U50" s="42"/>
      <c r="V50" s="26">
        <f t="shared" si="3"/>
        <v>0</v>
      </c>
      <c r="W50" s="27">
        <f t="shared" si="4"/>
        <v>0</v>
      </c>
    </row>
    <row r="51" spans="1:23" x14ac:dyDescent="0.25">
      <c r="A51" s="38">
        <v>9633029</v>
      </c>
      <c r="B51" s="38" t="s">
        <v>3274</v>
      </c>
      <c r="C51" s="39" t="s">
        <v>3275</v>
      </c>
      <c r="D51" s="40" t="s">
        <v>16</v>
      </c>
      <c r="E51" s="40" t="s">
        <v>827</v>
      </c>
      <c r="F51" s="40" t="s">
        <v>1110</v>
      </c>
      <c r="G51" s="40" t="s">
        <v>3276</v>
      </c>
      <c r="H51" s="40" t="s">
        <v>1110</v>
      </c>
      <c r="I51" s="40" t="s">
        <v>3119</v>
      </c>
      <c r="J51" s="40" t="s">
        <v>3120</v>
      </c>
      <c r="K51" s="41" t="s">
        <v>1550</v>
      </c>
      <c r="L51" s="40">
        <v>592705</v>
      </c>
      <c r="M51" s="40">
        <v>530244</v>
      </c>
      <c r="N51" s="40">
        <v>1</v>
      </c>
      <c r="O51" s="42"/>
      <c r="P51" s="42"/>
      <c r="Q51" s="42"/>
      <c r="R51" s="26">
        <f t="shared" si="1"/>
        <v>0</v>
      </c>
      <c r="S51" s="27">
        <f t="shared" si="2"/>
        <v>0</v>
      </c>
      <c r="T51" s="42"/>
      <c r="U51" s="42"/>
      <c r="V51" s="26">
        <f t="shared" si="3"/>
        <v>0</v>
      </c>
      <c r="W51" s="27">
        <f t="shared" si="4"/>
        <v>0</v>
      </c>
    </row>
    <row r="52" spans="1:23" x14ac:dyDescent="0.25">
      <c r="A52" s="38">
        <v>3408943</v>
      </c>
      <c r="B52" s="38" t="s">
        <v>3277</v>
      </c>
      <c r="C52" s="39" t="s">
        <v>3278</v>
      </c>
      <c r="D52" s="40" t="s">
        <v>16</v>
      </c>
      <c r="E52" s="40" t="s">
        <v>827</v>
      </c>
      <c r="F52" s="40" t="s">
        <v>1110</v>
      </c>
      <c r="G52" s="40" t="s">
        <v>3276</v>
      </c>
      <c r="H52" s="40" t="s">
        <v>1110</v>
      </c>
      <c r="I52" s="40" t="s">
        <v>892</v>
      </c>
      <c r="J52" s="40" t="s">
        <v>893</v>
      </c>
      <c r="K52" s="41">
        <v>56</v>
      </c>
      <c r="L52" s="40">
        <v>592395</v>
      </c>
      <c r="M52" s="40">
        <v>529405</v>
      </c>
      <c r="N52" s="40">
        <v>1</v>
      </c>
      <c r="O52" s="42"/>
      <c r="P52" s="42"/>
      <c r="Q52" s="42"/>
      <c r="R52" s="26">
        <f t="shared" si="1"/>
        <v>0</v>
      </c>
      <c r="S52" s="27">
        <f t="shared" si="2"/>
        <v>0</v>
      </c>
      <c r="T52" s="42"/>
      <c r="U52" s="42"/>
      <c r="V52" s="26">
        <f t="shared" si="3"/>
        <v>0</v>
      </c>
      <c r="W52" s="27">
        <f t="shared" si="4"/>
        <v>0</v>
      </c>
    </row>
    <row r="53" spans="1:23" x14ac:dyDescent="0.25">
      <c r="A53" s="38">
        <v>3408876</v>
      </c>
      <c r="B53" s="38" t="s">
        <v>3279</v>
      </c>
      <c r="C53" s="39" t="s">
        <v>3280</v>
      </c>
      <c r="D53" s="40" t="s">
        <v>16</v>
      </c>
      <c r="E53" s="40" t="s">
        <v>827</v>
      </c>
      <c r="F53" s="40" t="s">
        <v>1110</v>
      </c>
      <c r="G53" s="40" t="s">
        <v>3276</v>
      </c>
      <c r="H53" s="40" t="s">
        <v>1110</v>
      </c>
      <c r="I53" s="40" t="s">
        <v>892</v>
      </c>
      <c r="J53" s="40" t="s">
        <v>3262</v>
      </c>
      <c r="K53" s="41">
        <v>4</v>
      </c>
      <c r="L53" s="40">
        <v>592322</v>
      </c>
      <c r="M53" s="40">
        <v>529550</v>
      </c>
      <c r="N53" s="40">
        <v>1</v>
      </c>
      <c r="O53" s="42"/>
      <c r="P53" s="42"/>
      <c r="Q53" s="42"/>
      <c r="R53" s="26">
        <f t="shared" si="1"/>
        <v>0</v>
      </c>
      <c r="S53" s="27">
        <f t="shared" si="2"/>
        <v>0</v>
      </c>
      <c r="T53" s="42"/>
      <c r="U53" s="42"/>
      <c r="V53" s="26">
        <f t="shared" si="3"/>
        <v>0</v>
      </c>
      <c r="W53" s="27">
        <f t="shared" si="4"/>
        <v>0</v>
      </c>
    </row>
    <row r="54" spans="1:23" x14ac:dyDescent="0.25">
      <c r="A54" s="38">
        <v>3408924</v>
      </c>
      <c r="B54" s="38" t="s">
        <v>3281</v>
      </c>
      <c r="C54" s="39" t="s">
        <v>3282</v>
      </c>
      <c r="D54" s="40" t="s">
        <v>16</v>
      </c>
      <c r="E54" s="40" t="s">
        <v>827</v>
      </c>
      <c r="F54" s="40" t="s">
        <v>1110</v>
      </c>
      <c r="G54" s="40" t="s">
        <v>3276</v>
      </c>
      <c r="H54" s="40" t="s">
        <v>1110</v>
      </c>
      <c r="I54" s="40" t="s">
        <v>892</v>
      </c>
      <c r="J54" s="40" t="s">
        <v>893</v>
      </c>
      <c r="K54" s="41">
        <v>76</v>
      </c>
      <c r="L54" s="40">
        <v>592217</v>
      </c>
      <c r="M54" s="40">
        <v>529419</v>
      </c>
      <c r="N54" s="40">
        <v>1</v>
      </c>
      <c r="O54" s="42"/>
      <c r="P54" s="42"/>
      <c r="Q54" s="42"/>
      <c r="R54" s="26">
        <f t="shared" si="1"/>
        <v>0</v>
      </c>
      <c r="S54" s="27">
        <f t="shared" si="2"/>
        <v>0</v>
      </c>
      <c r="T54" s="42"/>
      <c r="U54" s="42"/>
      <c r="V54" s="26">
        <f t="shared" si="3"/>
        <v>0</v>
      </c>
      <c r="W54" s="27">
        <f t="shared" si="4"/>
        <v>0</v>
      </c>
    </row>
    <row r="55" spans="1:23" x14ac:dyDescent="0.25">
      <c r="A55" s="38">
        <v>3409586</v>
      </c>
      <c r="B55" s="38" t="s">
        <v>3283</v>
      </c>
      <c r="C55" s="39" t="s">
        <v>3284</v>
      </c>
      <c r="D55" s="40" t="s">
        <v>16</v>
      </c>
      <c r="E55" s="40" t="s">
        <v>827</v>
      </c>
      <c r="F55" s="40" t="s">
        <v>1110</v>
      </c>
      <c r="G55" s="40" t="s">
        <v>3276</v>
      </c>
      <c r="H55" s="40" t="s">
        <v>1110</v>
      </c>
      <c r="I55" s="40" t="s">
        <v>3285</v>
      </c>
      <c r="J55" s="40" t="s">
        <v>37</v>
      </c>
      <c r="K55" s="41">
        <v>30</v>
      </c>
      <c r="L55" s="40">
        <v>592456</v>
      </c>
      <c r="M55" s="40">
        <v>530160</v>
      </c>
      <c r="N55" s="40">
        <v>1</v>
      </c>
      <c r="O55" s="42"/>
      <c r="P55" s="42"/>
      <c r="Q55" s="42"/>
      <c r="R55" s="26">
        <f t="shared" si="1"/>
        <v>0</v>
      </c>
      <c r="S55" s="27">
        <f t="shared" si="2"/>
        <v>0</v>
      </c>
      <c r="T55" s="42"/>
      <c r="U55" s="42"/>
      <c r="V55" s="26">
        <f t="shared" si="3"/>
        <v>0</v>
      </c>
      <c r="W55" s="27">
        <f t="shared" si="4"/>
        <v>0</v>
      </c>
    </row>
    <row r="56" spans="1:23" x14ac:dyDescent="0.25">
      <c r="A56" s="38">
        <v>3412134</v>
      </c>
      <c r="B56" s="38" t="s">
        <v>3286</v>
      </c>
      <c r="C56" s="39" t="s">
        <v>3287</v>
      </c>
      <c r="D56" s="40" t="s">
        <v>16</v>
      </c>
      <c r="E56" s="40" t="s">
        <v>827</v>
      </c>
      <c r="F56" s="40" t="s">
        <v>1110</v>
      </c>
      <c r="G56" s="40" t="s">
        <v>3276</v>
      </c>
      <c r="H56" s="40" t="s">
        <v>1110</v>
      </c>
      <c r="I56" s="40" t="s">
        <v>3288</v>
      </c>
      <c r="J56" s="40" t="s">
        <v>3289</v>
      </c>
      <c r="K56" s="41">
        <v>4</v>
      </c>
      <c r="L56" s="40">
        <v>592780</v>
      </c>
      <c r="M56" s="40">
        <v>529514</v>
      </c>
      <c r="N56" s="40">
        <v>1</v>
      </c>
      <c r="O56" s="42"/>
      <c r="P56" s="42"/>
      <c r="Q56" s="42"/>
      <c r="R56" s="26">
        <f t="shared" si="1"/>
        <v>0</v>
      </c>
      <c r="S56" s="27">
        <f t="shared" si="2"/>
        <v>0</v>
      </c>
      <c r="T56" s="42"/>
      <c r="U56" s="42"/>
      <c r="V56" s="26">
        <f t="shared" si="3"/>
        <v>0</v>
      </c>
      <c r="W56" s="27">
        <f t="shared" si="4"/>
        <v>0</v>
      </c>
    </row>
    <row r="57" spans="1:23" x14ac:dyDescent="0.25">
      <c r="A57" s="38">
        <v>3409450</v>
      </c>
      <c r="B57" s="38" t="s">
        <v>3292</v>
      </c>
      <c r="C57" s="39" t="s">
        <v>3057</v>
      </c>
      <c r="D57" s="40" t="s">
        <v>16</v>
      </c>
      <c r="E57" s="40" t="s">
        <v>827</v>
      </c>
      <c r="F57" s="40" t="s">
        <v>1110</v>
      </c>
      <c r="G57" s="40" t="s">
        <v>3276</v>
      </c>
      <c r="H57" s="40" t="s">
        <v>1110</v>
      </c>
      <c r="I57" s="40" t="s">
        <v>3290</v>
      </c>
      <c r="J57" s="40" t="s">
        <v>3291</v>
      </c>
      <c r="K57" s="41">
        <v>25</v>
      </c>
      <c r="L57" s="40">
        <v>592717</v>
      </c>
      <c r="M57" s="40">
        <v>530603</v>
      </c>
      <c r="N57" s="40">
        <v>1</v>
      </c>
      <c r="O57" s="42"/>
      <c r="P57" s="42"/>
      <c r="Q57" s="42"/>
      <c r="R57" s="26">
        <f t="shared" si="1"/>
        <v>0</v>
      </c>
      <c r="S57" s="27">
        <f t="shared" si="2"/>
        <v>0</v>
      </c>
      <c r="T57" s="42"/>
      <c r="U57" s="42"/>
      <c r="V57" s="26">
        <f t="shared" si="3"/>
        <v>0</v>
      </c>
      <c r="W57" s="27">
        <f t="shared" si="4"/>
        <v>0</v>
      </c>
    </row>
    <row r="58" spans="1:23" x14ac:dyDescent="0.25">
      <c r="A58" s="38">
        <v>3413214</v>
      </c>
      <c r="B58" s="38" t="s">
        <v>3299</v>
      </c>
      <c r="C58" s="39" t="s">
        <v>3300</v>
      </c>
      <c r="D58" s="40" t="s">
        <v>16</v>
      </c>
      <c r="E58" s="40" t="s">
        <v>827</v>
      </c>
      <c r="F58" s="40" t="s">
        <v>1150</v>
      </c>
      <c r="G58" s="40" t="s">
        <v>3301</v>
      </c>
      <c r="H58" s="40" t="s">
        <v>1150</v>
      </c>
      <c r="I58" s="40" t="s">
        <v>3302</v>
      </c>
      <c r="J58" s="40" t="s">
        <v>3303</v>
      </c>
      <c r="K58" s="41" t="s">
        <v>3304</v>
      </c>
      <c r="L58" s="40">
        <v>575970</v>
      </c>
      <c r="M58" s="40">
        <v>546447</v>
      </c>
      <c r="N58" s="40">
        <v>1</v>
      </c>
      <c r="O58" s="42"/>
      <c r="P58" s="42"/>
      <c r="Q58" s="42"/>
      <c r="R58" s="26">
        <f t="shared" si="1"/>
        <v>0</v>
      </c>
      <c r="S58" s="27">
        <f t="shared" si="2"/>
        <v>0</v>
      </c>
      <c r="T58" s="42"/>
      <c r="U58" s="42"/>
      <c r="V58" s="26">
        <f t="shared" si="3"/>
        <v>0</v>
      </c>
      <c r="W58" s="27">
        <f t="shared" si="4"/>
        <v>0</v>
      </c>
    </row>
    <row r="59" spans="1:23" x14ac:dyDescent="0.25">
      <c r="A59" s="38">
        <v>3413215</v>
      </c>
      <c r="B59" s="38" t="s">
        <v>3305</v>
      </c>
      <c r="C59" s="39" t="s">
        <v>3306</v>
      </c>
      <c r="D59" s="40" t="s">
        <v>16</v>
      </c>
      <c r="E59" s="40" t="s">
        <v>827</v>
      </c>
      <c r="F59" s="40" t="s">
        <v>1150</v>
      </c>
      <c r="G59" s="40" t="s">
        <v>3301</v>
      </c>
      <c r="H59" s="40" t="s">
        <v>1150</v>
      </c>
      <c r="I59" s="40" t="s">
        <v>3302</v>
      </c>
      <c r="J59" s="40" t="s">
        <v>3303</v>
      </c>
      <c r="K59" s="41">
        <v>64</v>
      </c>
      <c r="L59" s="40">
        <v>576051</v>
      </c>
      <c r="M59" s="40">
        <v>546481</v>
      </c>
      <c r="N59" s="40">
        <v>1</v>
      </c>
      <c r="O59" s="42"/>
      <c r="P59" s="42"/>
      <c r="Q59" s="42"/>
      <c r="R59" s="26">
        <f t="shared" si="1"/>
        <v>0</v>
      </c>
      <c r="S59" s="27">
        <f t="shared" si="2"/>
        <v>0</v>
      </c>
      <c r="T59" s="42"/>
      <c r="U59" s="42"/>
      <c r="V59" s="26">
        <f t="shared" si="3"/>
        <v>0</v>
      </c>
      <c r="W59" s="27">
        <f t="shared" si="4"/>
        <v>0</v>
      </c>
    </row>
    <row r="60" spans="1:23" x14ac:dyDescent="0.25">
      <c r="A60" s="38">
        <v>3413234</v>
      </c>
      <c r="B60" s="38" t="s">
        <v>3307</v>
      </c>
      <c r="C60" s="39" t="s">
        <v>3308</v>
      </c>
      <c r="D60" s="40" t="s">
        <v>16</v>
      </c>
      <c r="E60" s="40" t="s">
        <v>827</v>
      </c>
      <c r="F60" s="40" t="s">
        <v>1150</v>
      </c>
      <c r="G60" s="40" t="s">
        <v>3301</v>
      </c>
      <c r="H60" s="40" t="s">
        <v>1150</v>
      </c>
      <c r="I60" s="40" t="s">
        <v>892</v>
      </c>
      <c r="J60" s="40" t="s">
        <v>893</v>
      </c>
      <c r="K60" s="41">
        <v>28</v>
      </c>
      <c r="L60" s="40">
        <v>575201</v>
      </c>
      <c r="M60" s="40">
        <v>546618</v>
      </c>
      <c r="N60" s="40">
        <v>1</v>
      </c>
      <c r="O60" s="42"/>
      <c r="P60" s="42"/>
      <c r="Q60" s="42"/>
      <c r="R60" s="26">
        <f t="shared" si="1"/>
        <v>0</v>
      </c>
      <c r="S60" s="27">
        <f t="shared" si="2"/>
        <v>0</v>
      </c>
      <c r="T60" s="42"/>
      <c r="U60" s="42"/>
      <c r="V60" s="26">
        <f t="shared" si="3"/>
        <v>0</v>
      </c>
      <c r="W60" s="27">
        <f t="shared" si="4"/>
        <v>0</v>
      </c>
    </row>
  </sheetData>
  <sheetProtection algorithmName="SHA-512" hashValue="VaCycSmNh/P2cmyUCZff0FixQgN3L1GDLBOjCKwGPuJszt34Vbc+X+XjxA4oXGTTQJogfqpSNLHrlMwOG3YwHg==" saltValue="C5BUzuUaYztXNYpSzNmbcA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44"/>
  <sheetViews>
    <sheetView topLeftCell="I12" workbookViewId="0">
      <selection activeCell="S20" sqref="S20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3498</v>
      </c>
      <c r="B2" s="1">
        <f>M14</f>
        <v>29</v>
      </c>
      <c r="C2" s="1" t="str">
        <f>E16</f>
        <v>MŁAWSKI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ROUND(SUM(Q16:Q44)*60,2)</f>
        <v>0</v>
      </c>
      <c r="K4" s="2">
        <f>SUM(R16:R44)*60</f>
        <v>0</v>
      </c>
      <c r="L4" s="30">
        <f>SUM(S16:S44)*60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ROUND(SUM(U16:U44)*60,2)</f>
        <v>0</v>
      </c>
      <c r="K5" s="2">
        <f>SUM(V16:V44)*60</f>
        <v>0</v>
      </c>
      <c r="L5" s="30">
        <f>SUM(W16:W44)*60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29</v>
      </c>
      <c r="N14" s="23">
        <f>SUM(N16:N44)</f>
        <v>29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3189700</v>
      </c>
      <c r="B16" s="38" t="s">
        <v>877</v>
      </c>
      <c r="C16" s="39" t="s">
        <v>878</v>
      </c>
      <c r="D16" s="40" t="s">
        <v>16</v>
      </c>
      <c r="E16" s="40" t="s">
        <v>879</v>
      </c>
      <c r="F16" s="40" t="s">
        <v>880</v>
      </c>
      <c r="G16" s="40" t="s">
        <v>881</v>
      </c>
      <c r="H16" s="40" t="s">
        <v>880</v>
      </c>
      <c r="I16" s="40" t="s">
        <v>882</v>
      </c>
      <c r="J16" s="40" t="s">
        <v>883</v>
      </c>
      <c r="K16" s="40">
        <v>21</v>
      </c>
      <c r="L16" s="40">
        <v>611347</v>
      </c>
      <c r="M16" s="40">
        <v>587969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3190006</v>
      </c>
      <c r="B17" s="38" t="s">
        <v>884</v>
      </c>
      <c r="C17" s="39" t="s">
        <v>885</v>
      </c>
      <c r="D17" s="40" t="s">
        <v>16</v>
      </c>
      <c r="E17" s="40" t="s">
        <v>879</v>
      </c>
      <c r="F17" s="40" t="s">
        <v>880</v>
      </c>
      <c r="G17" s="40" t="s">
        <v>886</v>
      </c>
      <c r="H17" s="40" t="s">
        <v>887</v>
      </c>
      <c r="I17" s="40" t="s">
        <v>44</v>
      </c>
      <c r="J17" s="40" t="s">
        <v>23</v>
      </c>
      <c r="K17" s="40">
        <v>94</v>
      </c>
      <c r="L17" s="40">
        <v>612806</v>
      </c>
      <c r="M17" s="40">
        <v>582849</v>
      </c>
      <c r="N17" s="40">
        <v>1</v>
      </c>
      <c r="O17" s="42"/>
      <c r="P17" s="42"/>
      <c r="Q17" s="42"/>
      <c r="R17" s="26">
        <f t="shared" ref="R17:R44" si="1">ROUND(Q17*0.23,2)</f>
        <v>0</v>
      </c>
      <c r="S17" s="27">
        <f t="shared" ref="S17:S44" si="2">ROUND(SUM(Q17:R17),2)</f>
        <v>0</v>
      </c>
      <c r="T17" s="42"/>
      <c r="U17" s="42"/>
      <c r="V17" s="26">
        <f t="shared" ref="V17:V44" si="3">ROUND(U17*0.23,2)</f>
        <v>0</v>
      </c>
      <c r="W17" s="27">
        <f t="shared" ref="W17:W44" si="4">ROUND(SUM(U17:V17),2)</f>
        <v>0</v>
      </c>
    </row>
    <row r="18" spans="1:23" x14ac:dyDescent="0.25">
      <c r="A18" s="38">
        <v>3190807</v>
      </c>
      <c r="B18" s="38" t="s">
        <v>972</v>
      </c>
      <c r="C18" s="39" t="s">
        <v>973</v>
      </c>
      <c r="D18" s="40" t="s">
        <v>16</v>
      </c>
      <c r="E18" s="40" t="s">
        <v>879</v>
      </c>
      <c r="F18" s="40" t="s">
        <v>974</v>
      </c>
      <c r="G18" s="40" t="s">
        <v>975</v>
      </c>
      <c r="H18" s="40" t="s">
        <v>974</v>
      </c>
      <c r="I18" s="40" t="s">
        <v>44</v>
      </c>
      <c r="J18" s="40" t="s">
        <v>23</v>
      </c>
      <c r="K18" s="40">
        <v>212</v>
      </c>
      <c r="L18" s="40">
        <v>579152</v>
      </c>
      <c r="M18" s="40">
        <v>582883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3191097</v>
      </c>
      <c r="B19" s="38" t="s">
        <v>976</v>
      </c>
      <c r="C19" s="39" t="s">
        <v>977</v>
      </c>
      <c r="D19" s="40" t="s">
        <v>16</v>
      </c>
      <c r="E19" s="40" t="s">
        <v>879</v>
      </c>
      <c r="F19" s="40" t="s">
        <v>974</v>
      </c>
      <c r="G19" s="40" t="s">
        <v>978</v>
      </c>
      <c r="H19" s="40" t="s">
        <v>979</v>
      </c>
      <c r="I19" s="40" t="s">
        <v>44</v>
      </c>
      <c r="J19" s="40" t="s">
        <v>23</v>
      </c>
      <c r="K19" s="40">
        <v>109</v>
      </c>
      <c r="L19" s="40">
        <v>588986</v>
      </c>
      <c r="M19" s="40">
        <v>583761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3191385</v>
      </c>
      <c r="B20" s="38" t="s">
        <v>980</v>
      </c>
      <c r="C20" s="39" t="s">
        <v>981</v>
      </c>
      <c r="D20" s="40" t="s">
        <v>16</v>
      </c>
      <c r="E20" s="40" t="s">
        <v>879</v>
      </c>
      <c r="F20" s="40" t="s">
        <v>974</v>
      </c>
      <c r="G20" s="40" t="s">
        <v>982</v>
      </c>
      <c r="H20" s="40" t="s">
        <v>983</v>
      </c>
      <c r="I20" s="40" t="s">
        <v>44</v>
      </c>
      <c r="J20" s="40" t="s">
        <v>23</v>
      </c>
      <c r="K20" s="40">
        <v>15</v>
      </c>
      <c r="L20" s="40">
        <v>582672</v>
      </c>
      <c r="M20" s="40">
        <v>584274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3191734</v>
      </c>
      <c r="B21" s="38" t="s">
        <v>984</v>
      </c>
      <c r="C21" s="39" t="s">
        <v>985</v>
      </c>
      <c r="D21" s="40" t="s">
        <v>16</v>
      </c>
      <c r="E21" s="40" t="s">
        <v>879</v>
      </c>
      <c r="F21" s="40" t="s">
        <v>974</v>
      </c>
      <c r="G21" s="40" t="s">
        <v>986</v>
      </c>
      <c r="H21" s="40" t="s">
        <v>987</v>
      </c>
      <c r="I21" s="40" t="s">
        <v>44</v>
      </c>
      <c r="J21" s="40" t="s">
        <v>23</v>
      </c>
      <c r="K21" s="40">
        <v>60</v>
      </c>
      <c r="L21" s="40">
        <v>579421</v>
      </c>
      <c r="M21" s="40">
        <v>578162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3192308</v>
      </c>
      <c r="B22" s="38" t="s">
        <v>1165</v>
      </c>
      <c r="C22" s="39" t="s">
        <v>1166</v>
      </c>
      <c r="D22" s="40" t="s">
        <v>16</v>
      </c>
      <c r="E22" s="40" t="s">
        <v>879</v>
      </c>
      <c r="F22" s="40" t="s">
        <v>1167</v>
      </c>
      <c r="G22" s="40" t="s">
        <v>1168</v>
      </c>
      <c r="H22" s="40" t="s">
        <v>1167</v>
      </c>
      <c r="I22" s="40" t="s">
        <v>1169</v>
      </c>
      <c r="J22" s="40" t="s">
        <v>1170</v>
      </c>
      <c r="K22" s="40" t="s">
        <v>1171</v>
      </c>
      <c r="L22" s="40">
        <v>573472</v>
      </c>
      <c r="M22" s="40">
        <v>564017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3192570</v>
      </c>
      <c r="B23" s="38" t="s">
        <v>1172</v>
      </c>
      <c r="C23" s="39" t="s">
        <v>1173</v>
      </c>
      <c r="D23" s="40" t="s">
        <v>16</v>
      </c>
      <c r="E23" s="40" t="s">
        <v>879</v>
      </c>
      <c r="F23" s="40" t="s">
        <v>1167</v>
      </c>
      <c r="G23" s="40" t="s">
        <v>1174</v>
      </c>
      <c r="H23" s="40" t="s">
        <v>1175</v>
      </c>
      <c r="I23" s="40" t="s">
        <v>44</v>
      </c>
      <c r="J23" s="40" t="s">
        <v>23</v>
      </c>
      <c r="K23" s="40">
        <v>27</v>
      </c>
      <c r="L23" s="40">
        <v>578443</v>
      </c>
      <c r="M23" s="40">
        <v>568670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3193164</v>
      </c>
      <c r="B24" s="38" t="s">
        <v>1242</v>
      </c>
      <c r="C24" s="39" t="s">
        <v>1243</v>
      </c>
      <c r="D24" s="40" t="s">
        <v>16</v>
      </c>
      <c r="E24" s="40" t="s">
        <v>879</v>
      </c>
      <c r="F24" s="40" t="s">
        <v>1244</v>
      </c>
      <c r="G24" s="40" t="s">
        <v>1245</v>
      </c>
      <c r="H24" s="40" t="s">
        <v>1246</v>
      </c>
      <c r="I24" s="40" t="s">
        <v>44</v>
      </c>
      <c r="J24" s="40" t="s">
        <v>23</v>
      </c>
      <c r="K24" s="40">
        <v>85</v>
      </c>
      <c r="L24" s="40">
        <v>586073</v>
      </c>
      <c r="M24" s="40">
        <v>567247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3193889</v>
      </c>
      <c r="B25" s="38" t="s">
        <v>1247</v>
      </c>
      <c r="C25" s="39" t="s">
        <v>1248</v>
      </c>
      <c r="D25" s="40" t="s">
        <v>16</v>
      </c>
      <c r="E25" s="40" t="s">
        <v>879</v>
      </c>
      <c r="F25" s="40" t="s">
        <v>1244</v>
      </c>
      <c r="G25" s="40" t="s">
        <v>1249</v>
      </c>
      <c r="H25" s="40" t="s">
        <v>1250</v>
      </c>
      <c r="I25" s="40" t="s">
        <v>44</v>
      </c>
      <c r="J25" s="40" t="s">
        <v>23</v>
      </c>
      <c r="K25" s="40">
        <v>19</v>
      </c>
      <c r="L25" s="40">
        <v>592442</v>
      </c>
      <c r="M25" s="40">
        <v>563768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  <row r="26" spans="1:23" x14ac:dyDescent="0.25">
      <c r="A26" s="38">
        <v>9300154</v>
      </c>
      <c r="B26" s="38" t="s">
        <v>1251</v>
      </c>
      <c r="C26" s="39" t="s">
        <v>1252</v>
      </c>
      <c r="D26" s="40" t="s">
        <v>16</v>
      </c>
      <c r="E26" s="40" t="s">
        <v>879</v>
      </c>
      <c r="F26" s="40" t="s">
        <v>1244</v>
      </c>
      <c r="G26" s="40" t="s">
        <v>1253</v>
      </c>
      <c r="H26" s="40" t="s">
        <v>1244</v>
      </c>
      <c r="I26" s="40" t="s">
        <v>1254</v>
      </c>
      <c r="J26" s="40" t="s">
        <v>1255</v>
      </c>
      <c r="K26" s="40">
        <v>13</v>
      </c>
      <c r="L26" s="40">
        <v>586389</v>
      </c>
      <c r="M26" s="40">
        <v>559370</v>
      </c>
      <c r="N26" s="40">
        <v>1</v>
      </c>
      <c r="O26" s="42"/>
      <c r="P26" s="42"/>
      <c r="Q26" s="42"/>
      <c r="R26" s="26">
        <f t="shared" si="1"/>
        <v>0</v>
      </c>
      <c r="S26" s="27">
        <f t="shared" si="2"/>
        <v>0</v>
      </c>
      <c r="T26" s="42"/>
      <c r="U26" s="42"/>
      <c r="V26" s="26">
        <f t="shared" si="3"/>
        <v>0</v>
      </c>
      <c r="W26" s="27">
        <f t="shared" si="4"/>
        <v>0</v>
      </c>
    </row>
    <row r="27" spans="1:23" x14ac:dyDescent="0.25">
      <c r="A27" s="38">
        <v>8704824</v>
      </c>
      <c r="B27" s="38" t="s">
        <v>1256</v>
      </c>
      <c r="C27" s="39" t="s">
        <v>1257</v>
      </c>
      <c r="D27" s="40" t="s">
        <v>16</v>
      </c>
      <c r="E27" s="40" t="s">
        <v>879</v>
      </c>
      <c r="F27" s="40" t="s">
        <v>1258</v>
      </c>
      <c r="G27" s="40" t="s">
        <v>1259</v>
      </c>
      <c r="H27" s="40" t="s">
        <v>1260</v>
      </c>
      <c r="I27" s="40" t="s">
        <v>44</v>
      </c>
      <c r="J27" s="40" t="s">
        <v>23</v>
      </c>
      <c r="K27" s="40">
        <v>124</v>
      </c>
      <c r="L27" s="40">
        <v>591913</v>
      </c>
      <c r="M27" s="40">
        <v>572642</v>
      </c>
      <c r="N27" s="40">
        <v>1</v>
      </c>
      <c r="O27" s="42"/>
      <c r="P27" s="42"/>
      <c r="Q27" s="42"/>
      <c r="R27" s="26">
        <f t="shared" si="1"/>
        <v>0</v>
      </c>
      <c r="S27" s="27">
        <f t="shared" si="2"/>
        <v>0</v>
      </c>
      <c r="T27" s="42"/>
      <c r="U27" s="42"/>
      <c r="V27" s="26">
        <f t="shared" si="3"/>
        <v>0</v>
      </c>
      <c r="W27" s="27">
        <f t="shared" si="4"/>
        <v>0</v>
      </c>
    </row>
    <row r="28" spans="1:23" x14ac:dyDescent="0.25">
      <c r="A28" s="38">
        <v>8525266</v>
      </c>
      <c r="B28" s="38" t="s">
        <v>1261</v>
      </c>
      <c r="C28" s="39" t="s">
        <v>1262</v>
      </c>
      <c r="D28" s="40" t="s">
        <v>16</v>
      </c>
      <c r="E28" s="40" t="s">
        <v>879</v>
      </c>
      <c r="F28" s="40" t="s">
        <v>1258</v>
      </c>
      <c r="G28" s="40" t="s">
        <v>1263</v>
      </c>
      <c r="H28" s="40" t="s">
        <v>1264</v>
      </c>
      <c r="I28" s="40" t="s">
        <v>44</v>
      </c>
      <c r="J28" s="40" t="s">
        <v>23</v>
      </c>
      <c r="K28" s="40">
        <v>1</v>
      </c>
      <c r="L28" s="40">
        <v>596932</v>
      </c>
      <c r="M28" s="40">
        <v>571398</v>
      </c>
      <c r="N28" s="40">
        <v>1</v>
      </c>
      <c r="O28" s="42"/>
      <c r="P28" s="42"/>
      <c r="Q28" s="42"/>
      <c r="R28" s="26">
        <f t="shared" si="1"/>
        <v>0</v>
      </c>
      <c r="S28" s="27">
        <f t="shared" si="2"/>
        <v>0</v>
      </c>
      <c r="T28" s="42"/>
      <c r="U28" s="42"/>
      <c r="V28" s="26">
        <f t="shared" si="3"/>
        <v>0</v>
      </c>
      <c r="W28" s="27">
        <f t="shared" si="4"/>
        <v>0</v>
      </c>
    </row>
    <row r="29" spans="1:23" x14ac:dyDescent="0.25">
      <c r="A29" s="38">
        <v>3196147</v>
      </c>
      <c r="B29" s="38" t="s">
        <v>1265</v>
      </c>
      <c r="C29" s="39" t="s">
        <v>1266</v>
      </c>
      <c r="D29" s="40" t="s">
        <v>16</v>
      </c>
      <c r="E29" s="40" t="s">
        <v>879</v>
      </c>
      <c r="F29" s="40" t="s">
        <v>1258</v>
      </c>
      <c r="G29" s="40" t="s">
        <v>1267</v>
      </c>
      <c r="H29" s="40" t="s">
        <v>1258</v>
      </c>
      <c r="I29" s="40" t="s">
        <v>1268</v>
      </c>
      <c r="J29" s="40" t="s">
        <v>1269</v>
      </c>
      <c r="K29" s="40">
        <v>11</v>
      </c>
      <c r="L29" s="40">
        <v>596201</v>
      </c>
      <c r="M29" s="40">
        <v>573901</v>
      </c>
      <c r="N29" s="40">
        <v>1</v>
      </c>
      <c r="O29" s="42"/>
      <c r="P29" s="42"/>
      <c r="Q29" s="42"/>
      <c r="R29" s="26">
        <f t="shared" si="1"/>
        <v>0</v>
      </c>
      <c r="S29" s="27">
        <f t="shared" si="2"/>
        <v>0</v>
      </c>
      <c r="T29" s="42"/>
      <c r="U29" s="42"/>
      <c r="V29" s="26">
        <f t="shared" si="3"/>
        <v>0</v>
      </c>
      <c r="W29" s="27">
        <f t="shared" si="4"/>
        <v>0</v>
      </c>
    </row>
    <row r="30" spans="1:23" x14ac:dyDescent="0.25">
      <c r="A30" s="38">
        <v>3196252</v>
      </c>
      <c r="B30" s="38" t="s">
        <v>1270</v>
      </c>
      <c r="C30" s="39" t="s">
        <v>1271</v>
      </c>
      <c r="D30" s="40" t="s">
        <v>16</v>
      </c>
      <c r="E30" s="40" t="s">
        <v>879</v>
      </c>
      <c r="F30" s="40" t="s">
        <v>1258</v>
      </c>
      <c r="G30" s="40" t="s">
        <v>1272</v>
      </c>
      <c r="H30" s="40" t="s">
        <v>1273</v>
      </c>
      <c r="I30" s="40" t="s">
        <v>44</v>
      </c>
      <c r="J30" s="40" t="s">
        <v>23</v>
      </c>
      <c r="K30" s="40">
        <v>114</v>
      </c>
      <c r="L30" s="40">
        <v>593766</v>
      </c>
      <c r="M30" s="40">
        <v>576809</v>
      </c>
      <c r="N30" s="40">
        <v>1</v>
      </c>
      <c r="O30" s="42"/>
      <c r="P30" s="42"/>
      <c r="Q30" s="42"/>
      <c r="R30" s="26">
        <f t="shared" si="1"/>
        <v>0</v>
      </c>
      <c r="S30" s="27">
        <f t="shared" si="2"/>
        <v>0</v>
      </c>
      <c r="T30" s="42"/>
      <c r="U30" s="42"/>
      <c r="V30" s="26">
        <f t="shared" si="3"/>
        <v>0</v>
      </c>
      <c r="W30" s="27">
        <f t="shared" si="4"/>
        <v>0</v>
      </c>
    </row>
    <row r="31" spans="1:23" x14ac:dyDescent="0.25">
      <c r="A31" s="38">
        <v>3196887</v>
      </c>
      <c r="B31" s="38" t="s">
        <v>1274</v>
      </c>
      <c r="C31" s="39" t="s">
        <v>1275</v>
      </c>
      <c r="D31" s="40" t="s">
        <v>16</v>
      </c>
      <c r="E31" s="40" t="s">
        <v>879</v>
      </c>
      <c r="F31" s="40" t="s">
        <v>1276</v>
      </c>
      <c r="G31" s="40" t="s">
        <v>1277</v>
      </c>
      <c r="H31" s="40" t="s">
        <v>1278</v>
      </c>
      <c r="I31" s="40" t="s">
        <v>44</v>
      </c>
      <c r="J31" s="40" t="s">
        <v>23</v>
      </c>
      <c r="K31" s="40">
        <v>24</v>
      </c>
      <c r="L31" s="40">
        <v>582426</v>
      </c>
      <c r="M31" s="40">
        <v>570844</v>
      </c>
      <c r="N31" s="40">
        <v>1</v>
      </c>
      <c r="O31" s="42"/>
      <c r="P31" s="42"/>
      <c r="Q31" s="42"/>
      <c r="R31" s="26">
        <f t="shared" si="1"/>
        <v>0</v>
      </c>
      <c r="S31" s="27">
        <f t="shared" si="2"/>
        <v>0</v>
      </c>
      <c r="T31" s="42"/>
      <c r="U31" s="42"/>
      <c r="V31" s="26">
        <f t="shared" si="3"/>
        <v>0</v>
      </c>
      <c r="W31" s="27">
        <f t="shared" si="4"/>
        <v>0</v>
      </c>
    </row>
    <row r="32" spans="1:23" x14ac:dyDescent="0.25">
      <c r="A32" s="38">
        <v>3197146</v>
      </c>
      <c r="B32" s="38" t="s">
        <v>1279</v>
      </c>
      <c r="C32" s="39" t="s">
        <v>1280</v>
      </c>
      <c r="D32" s="40" t="s">
        <v>16</v>
      </c>
      <c r="E32" s="40" t="s">
        <v>879</v>
      </c>
      <c r="F32" s="40" t="s">
        <v>1276</v>
      </c>
      <c r="G32" s="40" t="s">
        <v>1281</v>
      </c>
      <c r="H32" s="40" t="s">
        <v>1282</v>
      </c>
      <c r="I32" s="40" t="s">
        <v>44</v>
      </c>
      <c r="J32" s="40" t="s">
        <v>23</v>
      </c>
      <c r="K32" s="40">
        <v>3</v>
      </c>
      <c r="L32" s="40">
        <v>580343</v>
      </c>
      <c r="M32" s="40">
        <v>572569</v>
      </c>
      <c r="N32" s="40">
        <v>1</v>
      </c>
      <c r="O32" s="42"/>
      <c r="P32" s="42"/>
      <c r="Q32" s="42"/>
      <c r="R32" s="26">
        <f t="shared" si="1"/>
        <v>0</v>
      </c>
      <c r="S32" s="27">
        <f t="shared" si="2"/>
        <v>0</v>
      </c>
      <c r="T32" s="42"/>
      <c r="U32" s="42"/>
      <c r="V32" s="26">
        <f t="shared" si="3"/>
        <v>0</v>
      </c>
      <c r="W32" s="27">
        <f t="shared" si="4"/>
        <v>0</v>
      </c>
    </row>
    <row r="33" spans="1:23" x14ac:dyDescent="0.25">
      <c r="A33" s="38">
        <v>3197459</v>
      </c>
      <c r="B33" s="38" t="s">
        <v>1283</v>
      </c>
      <c r="C33" s="39" t="s">
        <v>1284</v>
      </c>
      <c r="D33" s="40" t="s">
        <v>16</v>
      </c>
      <c r="E33" s="40" t="s">
        <v>879</v>
      </c>
      <c r="F33" s="40" t="s">
        <v>1276</v>
      </c>
      <c r="G33" s="40" t="s">
        <v>1285</v>
      </c>
      <c r="H33" s="40" t="s">
        <v>1276</v>
      </c>
      <c r="I33" s="40" t="s">
        <v>1286</v>
      </c>
      <c r="J33" s="40" t="s">
        <v>1287</v>
      </c>
      <c r="K33" s="40">
        <v>12</v>
      </c>
      <c r="L33" s="40">
        <v>575196</v>
      </c>
      <c r="M33" s="40">
        <v>572346</v>
      </c>
      <c r="N33" s="40">
        <v>1</v>
      </c>
      <c r="O33" s="42"/>
      <c r="P33" s="42"/>
      <c r="Q33" s="42"/>
      <c r="R33" s="26">
        <f t="shared" si="1"/>
        <v>0</v>
      </c>
      <c r="S33" s="27">
        <f t="shared" si="2"/>
        <v>0</v>
      </c>
      <c r="T33" s="42"/>
      <c r="U33" s="42"/>
      <c r="V33" s="26">
        <f t="shared" si="3"/>
        <v>0</v>
      </c>
      <c r="W33" s="27">
        <f t="shared" si="4"/>
        <v>0</v>
      </c>
    </row>
    <row r="34" spans="1:23" x14ac:dyDescent="0.25">
      <c r="A34" s="38">
        <v>3197856</v>
      </c>
      <c r="B34" s="38" t="s">
        <v>1288</v>
      </c>
      <c r="C34" s="39" t="s">
        <v>1289</v>
      </c>
      <c r="D34" s="40" t="s">
        <v>16</v>
      </c>
      <c r="E34" s="40" t="s">
        <v>879</v>
      </c>
      <c r="F34" s="40" t="s">
        <v>1290</v>
      </c>
      <c r="G34" s="40" t="s">
        <v>1291</v>
      </c>
      <c r="H34" s="40" t="s">
        <v>1292</v>
      </c>
      <c r="I34" s="40" t="s">
        <v>44</v>
      </c>
      <c r="J34" s="40" t="s">
        <v>23</v>
      </c>
      <c r="K34" s="40">
        <v>104</v>
      </c>
      <c r="L34" s="40">
        <v>600004</v>
      </c>
      <c r="M34" s="40">
        <v>584065</v>
      </c>
      <c r="N34" s="40">
        <v>1</v>
      </c>
      <c r="O34" s="42"/>
      <c r="P34" s="42"/>
      <c r="Q34" s="42"/>
      <c r="R34" s="26">
        <f t="shared" si="1"/>
        <v>0</v>
      </c>
      <c r="S34" s="27">
        <f t="shared" si="2"/>
        <v>0</v>
      </c>
      <c r="T34" s="42"/>
      <c r="U34" s="42"/>
      <c r="V34" s="26">
        <f t="shared" si="3"/>
        <v>0</v>
      </c>
      <c r="W34" s="27">
        <f t="shared" si="4"/>
        <v>0</v>
      </c>
    </row>
    <row r="35" spans="1:23" x14ac:dyDescent="0.25">
      <c r="A35" s="38">
        <v>3198265</v>
      </c>
      <c r="B35" s="38" t="s">
        <v>1293</v>
      </c>
      <c r="C35" s="39" t="s">
        <v>1294</v>
      </c>
      <c r="D35" s="40" t="s">
        <v>16</v>
      </c>
      <c r="E35" s="40" t="s">
        <v>879</v>
      </c>
      <c r="F35" s="40" t="s">
        <v>1290</v>
      </c>
      <c r="G35" s="40" t="s">
        <v>1295</v>
      </c>
      <c r="H35" s="40" t="s">
        <v>1296</v>
      </c>
      <c r="I35" s="40" t="s">
        <v>44</v>
      </c>
      <c r="J35" s="40" t="s">
        <v>23</v>
      </c>
      <c r="K35" s="40" t="s">
        <v>786</v>
      </c>
      <c r="L35" s="40">
        <v>602004</v>
      </c>
      <c r="M35" s="40">
        <v>580268</v>
      </c>
      <c r="N35" s="40">
        <v>1</v>
      </c>
      <c r="O35" s="42"/>
      <c r="P35" s="42"/>
      <c r="Q35" s="42"/>
      <c r="R35" s="26">
        <f t="shared" si="1"/>
        <v>0</v>
      </c>
      <c r="S35" s="27">
        <f t="shared" si="2"/>
        <v>0</v>
      </c>
      <c r="T35" s="42"/>
      <c r="U35" s="42"/>
      <c r="V35" s="26">
        <f t="shared" si="3"/>
        <v>0</v>
      </c>
      <c r="W35" s="27">
        <f t="shared" si="4"/>
        <v>0</v>
      </c>
    </row>
    <row r="36" spans="1:23" x14ac:dyDescent="0.25">
      <c r="A36" s="38">
        <v>3198849</v>
      </c>
      <c r="B36" s="38" t="s">
        <v>1297</v>
      </c>
      <c r="C36" s="39" t="s">
        <v>1298</v>
      </c>
      <c r="D36" s="40" t="s">
        <v>16</v>
      </c>
      <c r="E36" s="40" t="s">
        <v>879</v>
      </c>
      <c r="F36" s="40" t="s">
        <v>1290</v>
      </c>
      <c r="G36" s="40" t="s">
        <v>1299</v>
      </c>
      <c r="H36" s="40" t="s">
        <v>1290</v>
      </c>
      <c r="I36" s="40" t="s">
        <v>36</v>
      </c>
      <c r="J36" s="40" t="s">
        <v>37</v>
      </c>
      <c r="K36" s="40">
        <v>2</v>
      </c>
      <c r="L36" s="40">
        <v>597339</v>
      </c>
      <c r="M36" s="40">
        <v>580358</v>
      </c>
      <c r="N36" s="40">
        <v>1</v>
      </c>
      <c r="O36" s="42"/>
      <c r="P36" s="42"/>
      <c r="Q36" s="42"/>
      <c r="R36" s="26">
        <f t="shared" si="1"/>
        <v>0</v>
      </c>
      <c r="S36" s="27">
        <f t="shared" si="2"/>
        <v>0</v>
      </c>
      <c r="T36" s="42"/>
      <c r="U36" s="42"/>
      <c r="V36" s="26">
        <f t="shared" si="3"/>
        <v>0</v>
      </c>
      <c r="W36" s="27">
        <f t="shared" si="4"/>
        <v>0</v>
      </c>
    </row>
    <row r="37" spans="1:23" x14ac:dyDescent="0.25">
      <c r="A37" s="38">
        <v>3199254</v>
      </c>
      <c r="B37" s="38" t="s">
        <v>1314</v>
      </c>
      <c r="C37" s="39" t="s">
        <v>1315</v>
      </c>
      <c r="D37" s="40" t="s">
        <v>16</v>
      </c>
      <c r="E37" s="40" t="s">
        <v>879</v>
      </c>
      <c r="F37" s="40" t="s">
        <v>1316</v>
      </c>
      <c r="G37" s="40" t="s">
        <v>1317</v>
      </c>
      <c r="H37" s="40" t="s">
        <v>1318</v>
      </c>
      <c r="I37" s="40" t="s">
        <v>44</v>
      </c>
      <c r="J37" s="40" t="s">
        <v>23</v>
      </c>
      <c r="K37" s="40">
        <v>21</v>
      </c>
      <c r="L37" s="40">
        <v>605702</v>
      </c>
      <c r="M37" s="40">
        <v>595707</v>
      </c>
      <c r="N37" s="40">
        <v>1</v>
      </c>
      <c r="O37" s="42"/>
      <c r="P37" s="42"/>
      <c r="Q37" s="42"/>
      <c r="R37" s="26">
        <f t="shared" si="1"/>
        <v>0</v>
      </c>
      <c r="S37" s="27">
        <f t="shared" si="2"/>
        <v>0</v>
      </c>
      <c r="T37" s="42"/>
      <c r="U37" s="42"/>
      <c r="V37" s="26">
        <f t="shared" si="3"/>
        <v>0</v>
      </c>
      <c r="W37" s="27">
        <f t="shared" si="4"/>
        <v>0</v>
      </c>
    </row>
    <row r="38" spans="1:23" x14ac:dyDescent="0.25">
      <c r="A38" s="38">
        <v>3200114</v>
      </c>
      <c r="B38" s="38" t="s">
        <v>1319</v>
      </c>
      <c r="C38" s="39" t="s">
        <v>1320</v>
      </c>
      <c r="D38" s="40" t="s">
        <v>16</v>
      </c>
      <c r="E38" s="40" t="s">
        <v>879</v>
      </c>
      <c r="F38" s="40" t="s">
        <v>1316</v>
      </c>
      <c r="G38" s="40" t="s">
        <v>1321</v>
      </c>
      <c r="H38" s="40" t="s">
        <v>1322</v>
      </c>
      <c r="I38" s="40" t="s">
        <v>44</v>
      </c>
      <c r="J38" s="40" t="s">
        <v>23</v>
      </c>
      <c r="K38" s="40">
        <v>24</v>
      </c>
      <c r="L38" s="40">
        <v>594771</v>
      </c>
      <c r="M38" s="40">
        <v>589761</v>
      </c>
      <c r="N38" s="40">
        <v>1</v>
      </c>
      <c r="O38" s="42"/>
      <c r="P38" s="42"/>
      <c r="Q38" s="42"/>
      <c r="R38" s="26">
        <f t="shared" si="1"/>
        <v>0</v>
      </c>
      <c r="S38" s="27">
        <f t="shared" si="2"/>
        <v>0</v>
      </c>
      <c r="T38" s="42"/>
      <c r="U38" s="42"/>
      <c r="V38" s="26">
        <f t="shared" si="3"/>
        <v>0</v>
      </c>
      <c r="W38" s="27">
        <f t="shared" si="4"/>
        <v>0</v>
      </c>
    </row>
    <row r="39" spans="1:23" x14ac:dyDescent="0.25">
      <c r="A39" s="38">
        <v>3200325</v>
      </c>
      <c r="B39" s="38" t="s">
        <v>1323</v>
      </c>
      <c r="C39" s="39" t="s">
        <v>1324</v>
      </c>
      <c r="D39" s="40" t="s">
        <v>16</v>
      </c>
      <c r="E39" s="40" t="s">
        <v>879</v>
      </c>
      <c r="F39" s="40" t="s">
        <v>1316</v>
      </c>
      <c r="G39" s="40" t="s">
        <v>1325</v>
      </c>
      <c r="H39" s="40" t="s">
        <v>1316</v>
      </c>
      <c r="I39" s="40" t="s">
        <v>44</v>
      </c>
      <c r="J39" s="40" t="s">
        <v>23</v>
      </c>
      <c r="K39" s="40" t="s">
        <v>1326</v>
      </c>
      <c r="L39" s="40">
        <v>598822</v>
      </c>
      <c r="M39" s="40">
        <v>593328</v>
      </c>
      <c r="N39" s="40">
        <v>1</v>
      </c>
      <c r="O39" s="42"/>
      <c r="P39" s="42"/>
      <c r="Q39" s="42"/>
      <c r="R39" s="26">
        <f t="shared" si="1"/>
        <v>0</v>
      </c>
      <c r="S39" s="27">
        <f t="shared" si="2"/>
        <v>0</v>
      </c>
      <c r="T39" s="42"/>
      <c r="U39" s="42"/>
      <c r="V39" s="26">
        <f t="shared" si="3"/>
        <v>0</v>
      </c>
      <c r="W39" s="27">
        <f t="shared" si="4"/>
        <v>0</v>
      </c>
    </row>
    <row r="40" spans="1:23" x14ac:dyDescent="0.25">
      <c r="A40" s="38">
        <v>3200489</v>
      </c>
      <c r="B40" s="38" t="s">
        <v>1327</v>
      </c>
      <c r="C40" s="39" t="s">
        <v>1328</v>
      </c>
      <c r="D40" s="40" t="s">
        <v>16</v>
      </c>
      <c r="E40" s="40" t="s">
        <v>879</v>
      </c>
      <c r="F40" s="40" t="s">
        <v>1316</v>
      </c>
      <c r="G40" s="40" t="s">
        <v>1329</v>
      </c>
      <c r="H40" s="40" t="s">
        <v>1330</v>
      </c>
      <c r="I40" s="40" t="s">
        <v>44</v>
      </c>
      <c r="J40" s="40" t="s">
        <v>23</v>
      </c>
      <c r="K40" s="40">
        <v>20</v>
      </c>
      <c r="L40" s="40">
        <v>598458</v>
      </c>
      <c r="M40" s="40">
        <v>588005</v>
      </c>
      <c r="N40" s="40">
        <v>1</v>
      </c>
      <c r="O40" s="42"/>
      <c r="P40" s="42"/>
      <c r="Q40" s="42"/>
      <c r="R40" s="26">
        <f t="shared" si="1"/>
        <v>0</v>
      </c>
      <c r="S40" s="27">
        <f t="shared" si="2"/>
        <v>0</v>
      </c>
      <c r="T40" s="42"/>
      <c r="U40" s="42"/>
      <c r="V40" s="26">
        <f t="shared" si="3"/>
        <v>0</v>
      </c>
      <c r="W40" s="27">
        <f t="shared" si="4"/>
        <v>0</v>
      </c>
    </row>
    <row r="41" spans="1:23" x14ac:dyDescent="0.25">
      <c r="A41" s="38">
        <v>3200703</v>
      </c>
      <c r="B41" s="38" t="s">
        <v>1344</v>
      </c>
      <c r="C41" s="39" t="s">
        <v>1345</v>
      </c>
      <c r="D41" s="40" t="s">
        <v>16</v>
      </c>
      <c r="E41" s="40" t="s">
        <v>879</v>
      </c>
      <c r="F41" s="40" t="s">
        <v>1346</v>
      </c>
      <c r="G41" s="40" t="s">
        <v>1347</v>
      </c>
      <c r="H41" s="40" t="s">
        <v>1348</v>
      </c>
      <c r="I41" s="40" t="s">
        <v>44</v>
      </c>
      <c r="J41" s="40" t="s">
        <v>23</v>
      </c>
      <c r="K41" s="40">
        <v>84</v>
      </c>
      <c r="L41" s="40">
        <v>585076</v>
      </c>
      <c r="M41" s="40">
        <v>575818</v>
      </c>
      <c r="N41" s="40">
        <v>1</v>
      </c>
      <c r="O41" s="42"/>
      <c r="P41" s="42"/>
      <c r="Q41" s="42"/>
      <c r="R41" s="26">
        <f t="shared" si="1"/>
        <v>0</v>
      </c>
      <c r="S41" s="27">
        <f t="shared" si="2"/>
        <v>0</v>
      </c>
      <c r="T41" s="42"/>
      <c r="U41" s="42"/>
      <c r="V41" s="26">
        <f t="shared" si="3"/>
        <v>0</v>
      </c>
      <c r="W41" s="27">
        <f t="shared" si="4"/>
        <v>0</v>
      </c>
    </row>
    <row r="42" spans="1:23" x14ac:dyDescent="0.25">
      <c r="A42" s="38">
        <v>3200849</v>
      </c>
      <c r="B42" s="38" t="s">
        <v>1349</v>
      </c>
      <c r="C42" s="39" t="s">
        <v>1350</v>
      </c>
      <c r="D42" s="40" t="s">
        <v>16</v>
      </c>
      <c r="E42" s="40" t="s">
        <v>879</v>
      </c>
      <c r="F42" s="40" t="s">
        <v>1346</v>
      </c>
      <c r="G42" s="40" t="s">
        <v>1351</v>
      </c>
      <c r="H42" s="40" t="s">
        <v>1352</v>
      </c>
      <c r="I42" s="40" t="s">
        <v>44</v>
      </c>
      <c r="J42" s="40" t="s">
        <v>23</v>
      </c>
      <c r="K42" s="40">
        <v>69</v>
      </c>
      <c r="L42" s="40">
        <v>584359</v>
      </c>
      <c r="M42" s="40">
        <v>578012</v>
      </c>
      <c r="N42" s="40">
        <v>1</v>
      </c>
      <c r="O42" s="42"/>
      <c r="P42" s="42"/>
      <c r="Q42" s="42"/>
      <c r="R42" s="26">
        <f t="shared" si="1"/>
        <v>0</v>
      </c>
      <c r="S42" s="27">
        <f t="shared" si="2"/>
        <v>0</v>
      </c>
      <c r="T42" s="42"/>
      <c r="U42" s="42"/>
      <c r="V42" s="26">
        <f t="shared" si="3"/>
        <v>0</v>
      </c>
      <c r="W42" s="27">
        <f t="shared" si="4"/>
        <v>0</v>
      </c>
    </row>
    <row r="43" spans="1:23" x14ac:dyDescent="0.25">
      <c r="A43" s="38">
        <v>3201612</v>
      </c>
      <c r="B43" s="38" t="s">
        <v>1353</v>
      </c>
      <c r="C43" s="39" t="s">
        <v>1354</v>
      </c>
      <c r="D43" s="40" t="s">
        <v>16</v>
      </c>
      <c r="E43" s="40" t="s">
        <v>879</v>
      </c>
      <c r="F43" s="40" t="s">
        <v>1346</v>
      </c>
      <c r="G43" s="40" t="s">
        <v>1355</v>
      </c>
      <c r="H43" s="40" t="s">
        <v>1356</v>
      </c>
      <c r="I43" s="40" t="s">
        <v>44</v>
      </c>
      <c r="J43" s="40" t="s">
        <v>23</v>
      </c>
      <c r="K43" s="40">
        <v>1</v>
      </c>
      <c r="L43" s="40">
        <v>589284</v>
      </c>
      <c r="M43" s="40">
        <v>575377</v>
      </c>
      <c r="N43" s="40">
        <v>1</v>
      </c>
      <c r="O43" s="42"/>
      <c r="P43" s="42"/>
      <c r="Q43" s="42"/>
      <c r="R43" s="26">
        <f t="shared" si="1"/>
        <v>0</v>
      </c>
      <c r="S43" s="27">
        <f t="shared" si="2"/>
        <v>0</v>
      </c>
      <c r="T43" s="42"/>
      <c r="U43" s="42"/>
      <c r="V43" s="26">
        <f t="shared" si="3"/>
        <v>0</v>
      </c>
      <c r="W43" s="27">
        <f t="shared" si="4"/>
        <v>0</v>
      </c>
    </row>
    <row r="44" spans="1:23" x14ac:dyDescent="0.25">
      <c r="A44" s="38">
        <v>3201882</v>
      </c>
      <c r="B44" s="38" t="s">
        <v>1357</v>
      </c>
      <c r="C44" s="39" t="s">
        <v>1358</v>
      </c>
      <c r="D44" s="40" t="s">
        <v>16</v>
      </c>
      <c r="E44" s="40" t="s">
        <v>879</v>
      </c>
      <c r="F44" s="40" t="s">
        <v>1346</v>
      </c>
      <c r="G44" s="40" t="s">
        <v>1359</v>
      </c>
      <c r="H44" s="40" t="s">
        <v>1346</v>
      </c>
      <c r="I44" s="40" t="s">
        <v>44</v>
      </c>
      <c r="J44" s="40" t="s">
        <v>23</v>
      </c>
      <c r="K44" s="40">
        <v>78</v>
      </c>
      <c r="L44" s="40">
        <v>590073</v>
      </c>
      <c r="M44" s="40">
        <v>578651</v>
      </c>
      <c r="N44" s="40">
        <v>1</v>
      </c>
      <c r="O44" s="42"/>
      <c r="P44" s="42"/>
      <c r="Q44" s="42"/>
      <c r="R44" s="26">
        <f t="shared" si="1"/>
        <v>0</v>
      </c>
      <c r="S44" s="27">
        <f t="shared" si="2"/>
        <v>0</v>
      </c>
      <c r="T44" s="42"/>
      <c r="U44" s="42"/>
      <c r="V44" s="26">
        <f t="shared" si="3"/>
        <v>0</v>
      </c>
      <c r="W44" s="27">
        <f t="shared" si="4"/>
        <v>0</v>
      </c>
    </row>
  </sheetData>
  <sheetProtection algorithmName="SHA-512" hashValue="MnBG2heVS9m4fEGq2F53dCDKk5ErOkBa4C4QTpua3ejfY3yD5Jb99v2yBr7+8Q+krhTgmqDigzK3NrnOBQp2yg==" saltValue="caz1C91Op+3KPwhPai3KwQ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41"/>
  <sheetViews>
    <sheetView topLeftCell="I12" workbookViewId="0">
      <selection activeCell="R21" sqref="R21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3497</v>
      </c>
      <c r="B2" s="1">
        <f>M14</f>
        <v>26</v>
      </c>
      <c r="C2" s="1" t="str">
        <f>E16</f>
        <v>CIECHANOWSKI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ROUND(SUM(Q16:Q41)*60,2)</f>
        <v>0</v>
      </c>
      <c r="K4" s="2">
        <f>SUM(R16:R41)*60</f>
        <v>0</v>
      </c>
      <c r="L4" s="30">
        <f>SUM(S16:S41)*60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ROUND(SUM(U16:U41)*60,2)</f>
        <v>0</v>
      </c>
      <c r="K5" s="2">
        <f>SUM(V16:V41)*60</f>
        <v>0</v>
      </c>
      <c r="L5" s="30">
        <f>SUM(W16:W41)*60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26</v>
      </c>
      <c r="N14" s="23">
        <f>SUM(N16:N41)</f>
        <v>26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2920135</v>
      </c>
      <c r="B16" s="38" t="s">
        <v>858</v>
      </c>
      <c r="C16" s="39" t="s">
        <v>859</v>
      </c>
      <c r="D16" s="40" t="s">
        <v>16</v>
      </c>
      <c r="E16" s="40" t="s">
        <v>832</v>
      </c>
      <c r="F16" s="40" t="s">
        <v>860</v>
      </c>
      <c r="G16" s="40" t="s">
        <v>861</v>
      </c>
      <c r="H16" s="40" t="s">
        <v>862</v>
      </c>
      <c r="I16" s="40" t="s">
        <v>44</v>
      </c>
      <c r="J16" s="40" t="s">
        <v>23</v>
      </c>
      <c r="K16" s="40">
        <v>25</v>
      </c>
      <c r="L16" s="40">
        <v>598795</v>
      </c>
      <c r="M16" s="40">
        <v>559133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2920739</v>
      </c>
      <c r="B17" s="38" t="s">
        <v>863</v>
      </c>
      <c r="C17" s="39" t="s">
        <v>864</v>
      </c>
      <c r="D17" s="40" t="s">
        <v>16</v>
      </c>
      <c r="E17" s="40" t="s">
        <v>832</v>
      </c>
      <c r="F17" s="40" t="s">
        <v>860</v>
      </c>
      <c r="G17" s="40" t="s">
        <v>865</v>
      </c>
      <c r="H17" s="40" t="s">
        <v>866</v>
      </c>
      <c r="I17" s="40" t="s">
        <v>44</v>
      </c>
      <c r="J17" s="40" t="s">
        <v>23</v>
      </c>
      <c r="K17" s="40">
        <v>14</v>
      </c>
      <c r="L17" s="40">
        <v>603286</v>
      </c>
      <c r="M17" s="40">
        <v>559893</v>
      </c>
      <c r="N17" s="40">
        <v>1</v>
      </c>
      <c r="O17" s="42"/>
      <c r="P17" s="42"/>
      <c r="Q17" s="42"/>
      <c r="R17" s="26">
        <f t="shared" ref="R17:R41" si="1">ROUND(Q17*0.23,2)</f>
        <v>0</v>
      </c>
      <c r="S17" s="27">
        <f t="shared" ref="S17:S41" si="2">ROUND(SUM(Q17:R17),2)</f>
        <v>0</v>
      </c>
      <c r="T17" s="42"/>
      <c r="U17" s="42"/>
      <c r="V17" s="26">
        <f t="shared" ref="V17:V41" si="3">ROUND(U17*0.23,2)</f>
        <v>0</v>
      </c>
      <c r="W17" s="27">
        <f t="shared" ref="W17:W41" si="4">ROUND(SUM(U17:V17),2)</f>
        <v>0</v>
      </c>
    </row>
    <row r="18" spans="1:23" x14ac:dyDescent="0.25">
      <c r="A18" s="38">
        <v>2920932</v>
      </c>
      <c r="B18" s="38" t="s">
        <v>867</v>
      </c>
      <c r="C18" s="39" t="s">
        <v>868</v>
      </c>
      <c r="D18" s="40" t="s">
        <v>16</v>
      </c>
      <c r="E18" s="40" t="s">
        <v>832</v>
      </c>
      <c r="F18" s="40" t="s">
        <v>860</v>
      </c>
      <c r="G18" s="40" t="s">
        <v>869</v>
      </c>
      <c r="H18" s="40" t="s">
        <v>870</v>
      </c>
      <c r="I18" s="40" t="s">
        <v>44</v>
      </c>
      <c r="J18" s="40" t="s">
        <v>23</v>
      </c>
      <c r="K18" s="40">
        <v>6</v>
      </c>
      <c r="L18" s="40">
        <v>601547</v>
      </c>
      <c r="M18" s="40">
        <v>553873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2923514</v>
      </c>
      <c r="B19" s="38" t="s">
        <v>888</v>
      </c>
      <c r="C19" s="39" t="s">
        <v>889</v>
      </c>
      <c r="D19" s="40" t="s">
        <v>16</v>
      </c>
      <c r="E19" s="40" t="s">
        <v>832</v>
      </c>
      <c r="F19" s="40" t="s">
        <v>890</v>
      </c>
      <c r="G19" s="40" t="s">
        <v>891</v>
      </c>
      <c r="H19" s="40" t="s">
        <v>890</v>
      </c>
      <c r="I19" s="40" t="s">
        <v>892</v>
      </c>
      <c r="J19" s="40" t="s">
        <v>893</v>
      </c>
      <c r="K19" s="40">
        <v>7</v>
      </c>
      <c r="L19" s="40">
        <v>586664</v>
      </c>
      <c r="M19" s="40">
        <v>551108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2924201</v>
      </c>
      <c r="B20" s="38" t="s">
        <v>894</v>
      </c>
      <c r="C20" s="39" t="s">
        <v>895</v>
      </c>
      <c r="D20" s="40" t="s">
        <v>16</v>
      </c>
      <c r="E20" s="40" t="s">
        <v>832</v>
      </c>
      <c r="F20" s="40" t="s">
        <v>890</v>
      </c>
      <c r="G20" s="40" t="s">
        <v>896</v>
      </c>
      <c r="H20" s="40" t="s">
        <v>897</v>
      </c>
      <c r="I20" s="40" t="s">
        <v>44</v>
      </c>
      <c r="J20" s="40" t="s">
        <v>23</v>
      </c>
      <c r="K20" s="40" t="s">
        <v>898</v>
      </c>
      <c r="L20" s="40">
        <v>595637</v>
      </c>
      <c r="M20" s="40">
        <v>543322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2924410</v>
      </c>
      <c r="B21" s="38" t="s">
        <v>899</v>
      </c>
      <c r="C21" s="39" t="s">
        <v>900</v>
      </c>
      <c r="D21" s="40" t="s">
        <v>16</v>
      </c>
      <c r="E21" s="40" t="s">
        <v>832</v>
      </c>
      <c r="F21" s="40" t="s">
        <v>890</v>
      </c>
      <c r="G21" s="40" t="s">
        <v>901</v>
      </c>
      <c r="H21" s="40" t="s">
        <v>902</v>
      </c>
      <c r="I21" s="40" t="s">
        <v>44</v>
      </c>
      <c r="J21" s="40" t="s">
        <v>23</v>
      </c>
      <c r="K21" s="40">
        <v>81</v>
      </c>
      <c r="L21" s="40">
        <v>598525</v>
      </c>
      <c r="M21" s="40">
        <v>552661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2925423</v>
      </c>
      <c r="B22" s="38" t="s">
        <v>903</v>
      </c>
      <c r="C22" s="39" t="s">
        <v>904</v>
      </c>
      <c r="D22" s="40" t="s">
        <v>16</v>
      </c>
      <c r="E22" s="40" t="s">
        <v>832</v>
      </c>
      <c r="F22" s="40" t="s">
        <v>905</v>
      </c>
      <c r="G22" s="40" t="s">
        <v>906</v>
      </c>
      <c r="H22" s="40" t="s">
        <v>905</v>
      </c>
      <c r="I22" s="40" t="s">
        <v>907</v>
      </c>
      <c r="J22" s="40" t="s">
        <v>908</v>
      </c>
      <c r="K22" s="40" t="s">
        <v>909</v>
      </c>
      <c r="L22" s="40">
        <v>626283</v>
      </c>
      <c r="M22" s="40">
        <v>550634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2926125</v>
      </c>
      <c r="B23" s="38" t="s">
        <v>910</v>
      </c>
      <c r="C23" s="39" t="s">
        <v>911</v>
      </c>
      <c r="D23" s="40" t="s">
        <v>16</v>
      </c>
      <c r="E23" s="40" t="s">
        <v>832</v>
      </c>
      <c r="F23" s="40" t="s">
        <v>905</v>
      </c>
      <c r="G23" s="40" t="s">
        <v>912</v>
      </c>
      <c r="H23" s="40" t="s">
        <v>913</v>
      </c>
      <c r="I23" s="40" t="s">
        <v>44</v>
      </c>
      <c r="J23" s="40" t="s">
        <v>23</v>
      </c>
      <c r="K23" s="40">
        <v>2</v>
      </c>
      <c r="L23" s="40">
        <v>617591</v>
      </c>
      <c r="M23" s="40">
        <v>555526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2926541</v>
      </c>
      <c r="B24" s="38" t="s">
        <v>914</v>
      </c>
      <c r="C24" s="39" t="s">
        <v>915</v>
      </c>
      <c r="D24" s="40" t="s">
        <v>16</v>
      </c>
      <c r="E24" s="40" t="s">
        <v>832</v>
      </c>
      <c r="F24" s="40" t="s">
        <v>916</v>
      </c>
      <c r="G24" s="40" t="s">
        <v>917</v>
      </c>
      <c r="H24" s="40" t="s">
        <v>916</v>
      </c>
      <c r="I24" s="40" t="s">
        <v>36</v>
      </c>
      <c r="J24" s="40" t="s">
        <v>37</v>
      </c>
      <c r="K24" s="40">
        <v>2</v>
      </c>
      <c r="L24" s="40">
        <v>608879</v>
      </c>
      <c r="M24" s="40">
        <v>577976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2926558</v>
      </c>
      <c r="B25" s="38" t="s">
        <v>918</v>
      </c>
      <c r="C25" s="39" t="s">
        <v>919</v>
      </c>
      <c r="D25" s="40" t="s">
        <v>16</v>
      </c>
      <c r="E25" s="40" t="s">
        <v>832</v>
      </c>
      <c r="F25" s="40" t="s">
        <v>916</v>
      </c>
      <c r="G25" s="40" t="s">
        <v>920</v>
      </c>
      <c r="H25" s="40" t="s">
        <v>921</v>
      </c>
      <c r="I25" s="40" t="s">
        <v>44</v>
      </c>
      <c r="J25" s="40" t="s">
        <v>23</v>
      </c>
      <c r="K25" s="40">
        <v>20</v>
      </c>
      <c r="L25" s="40">
        <v>605753</v>
      </c>
      <c r="M25" s="40">
        <v>573023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  <row r="26" spans="1:23" x14ac:dyDescent="0.25">
      <c r="A26" s="38">
        <v>2927630</v>
      </c>
      <c r="B26" s="38" t="s">
        <v>1083</v>
      </c>
      <c r="C26" s="39" t="s">
        <v>1084</v>
      </c>
      <c r="D26" s="40" t="s">
        <v>16</v>
      </c>
      <c r="E26" s="40" t="s">
        <v>832</v>
      </c>
      <c r="F26" s="40" t="s">
        <v>1085</v>
      </c>
      <c r="G26" s="40" t="s">
        <v>1086</v>
      </c>
      <c r="H26" s="40" t="s">
        <v>1087</v>
      </c>
      <c r="I26" s="40" t="s">
        <v>44</v>
      </c>
      <c r="J26" s="40" t="s">
        <v>23</v>
      </c>
      <c r="K26" s="40" t="s">
        <v>1088</v>
      </c>
      <c r="L26" s="40">
        <v>605969</v>
      </c>
      <c r="M26" s="40">
        <v>548525</v>
      </c>
      <c r="N26" s="40">
        <v>1</v>
      </c>
      <c r="O26" s="42"/>
      <c r="P26" s="42"/>
      <c r="Q26" s="42"/>
      <c r="R26" s="26">
        <f t="shared" si="1"/>
        <v>0</v>
      </c>
      <c r="S26" s="27">
        <f t="shared" si="2"/>
        <v>0</v>
      </c>
      <c r="T26" s="42"/>
      <c r="U26" s="42"/>
      <c r="V26" s="26">
        <f t="shared" si="3"/>
        <v>0</v>
      </c>
      <c r="W26" s="27">
        <f t="shared" si="4"/>
        <v>0</v>
      </c>
    </row>
    <row r="27" spans="1:23" x14ac:dyDescent="0.25">
      <c r="A27" s="38">
        <v>2927863</v>
      </c>
      <c r="B27" s="38" t="s">
        <v>1089</v>
      </c>
      <c r="C27" s="39" t="s">
        <v>1090</v>
      </c>
      <c r="D27" s="40" t="s">
        <v>16</v>
      </c>
      <c r="E27" s="40" t="s">
        <v>832</v>
      </c>
      <c r="F27" s="40" t="s">
        <v>1085</v>
      </c>
      <c r="G27" s="40" t="s">
        <v>1091</v>
      </c>
      <c r="H27" s="40" t="s">
        <v>1092</v>
      </c>
      <c r="I27" s="40" t="s">
        <v>44</v>
      </c>
      <c r="J27" s="40" t="s">
        <v>23</v>
      </c>
      <c r="K27" s="40">
        <v>72</v>
      </c>
      <c r="L27" s="40">
        <v>599190</v>
      </c>
      <c r="M27" s="40">
        <v>548107</v>
      </c>
      <c r="N27" s="40">
        <v>1</v>
      </c>
      <c r="O27" s="42"/>
      <c r="P27" s="42"/>
      <c r="Q27" s="42"/>
      <c r="R27" s="26">
        <f t="shared" si="1"/>
        <v>0</v>
      </c>
      <c r="S27" s="27">
        <f t="shared" si="2"/>
        <v>0</v>
      </c>
      <c r="T27" s="42"/>
      <c r="U27" s="42"/>
      <c r="V27" s="26">
        <f t="shared" si="3"/>
        <v>0</v>
      </c>
      <c r="W27" s="27">
        <f t="shared" si="4"/>
        <v>0</v>
      </c>
    </row>
    <row r="28" spans="1:23" x14ac:dyDescent="0.25">
      <c r="A28" s="38">
        <v>2928187</v>
      </c>
      <c r="B28" s="38" t="s">
        <v>1093</v>
      </c>
      <c r="C28" s="39" t="s">
        <v>1094</v>
      </c>
      <c r="D28" s="40" t="s">
        <v>16</v>
      </c>
      <c r="E28" s="40" t="s">
        <v>832</v>
      </c>
      <c r="F28" s="40" t="s">
        <v>1085</v>
      </c>
      <c r="G28" s="40" t="s">
        <v>1095</v>
      </c>
      <c r="H28" s="40" t="s">
        <v>1085</v>
      </c>
      <c r="I28" s="40" t="s">
        <v>1096</v>
      </c>
      <c r="J28" s="40" t="s">
        <v>1097</v>
      </c>
      <c r="K28" s="40">
        <v>7</v>
      </c>
      <c r="L28" s="40">
        <v>604246</v>
      </c>
      <c r="M28" s="40">
        <v>545784</v>
      </c>
      <c r="N28" s="40">
        <v>1</v>
      </c>
      <c r="O28" s="42"/>
      <c r="P28" s="42"/>
      <c r="Q28" s="42"/>
      <c r="R28" s="26">
        <f t="shared" si="1"/>
        <v>0</v>
      </c>
      <c r="S28" s="27">
        <f t="shared" si="2"/>
        <v>0</v>
      </c>
      <c r="T28" s="42"/>
      <c r="U28" s="42"/>
      <c r="V28" s="26">
        <f t="shared" si="3"/>
        <v>0</v>
      </c>
      <c r="W28" s="27">
        <f t="shared" si="4"/>
        <v>0</v>
      </c>
    </row>
    <row r="29" spans="1:23" x14ac:dyDescent="0.25">
      <c r="A29" s="38">
        <v>9428962</v>
      </c>
      <c r="B29" s="38" t="s">
        <v>1098</v>
      </c>
      <c r="C29" s="39" t="s">
        <v>1099</v>
      </c>
      <c r="D29" s="40" t="s">
        <v>16</v>
      </c>
      <c r="E29" s="40" t="s">
        <v>832</v>
      </c>
      <c r="F29" s="40" t="s">
        <v>1100</v>
      </c>
      <c r="G29" s="40" t="s">
        <v>1101</v>
      </c>
      <c r="H29" s="40" t="s">
        <v>1100</v>
      </c>
      <c r="I29" s="40" t="s">
        <v>1102</v>
      </c>
      <c r="J29" s="40" t="s">
        <v>1103</v>
      </c>
      <c r="K29" s="40">
        <v>25</v>
      </c>
      <c r="L29" s="40">
        <v>615451</v>
      </c>
      <c r="M29" s="40">
        <v>561613</v>
      </c>
      <c r="N29" s="40">
        <v>1</v>
      </c>
      <c r="O29" s="42"/>
      <c r="P29" s="42"/>
      <c r="Q29" s="42"/>
      <c r="R29" s="26">
        <f t="shared" si="1"/>
        <v>0</v>
      </c>
      <c r="S29" s="27">
        <f t="shared" si="2"/>
        <v>0</v>
      </c>
      <c r="T29" s="42"/>
      <c r="U29" s="42"/>
      <c r="V29" s="26">
        <f t="shared" si="3"/>
        <v>0</v>
      </c>
      <c r="W29" s="27">
        <f t="shared" si="4"/>
        <v>0</v>
      </c>
    </row>
    <row r="30" spans="1:23" x14ac:dyDescent="0.25">
      <c r="A30" s="38">
        <v>2929982</v>
      </c>
      <c r="B30" s="38" t="s">
        <v>1104</v>
      </c>
      <c r="C30" s="39" t="s">
        <v>1105</v>
      </c>
      <c r="D30" s="40" t="s">
        <v>16</v>
      </c>
      <c r="E30" s="40" t="s">
        <v>832</v>
      </c>
      <c r="F30" s="40" t="s">
        <v>1100</v>
      </c>
      <c r="G30" s="40" t="s">
        <v>1106</v>
      </c>
      <c r="H30" s="40" t="s">
        <v>1107</v>
      </c>
      <c r="I30" s="40" t="s">
        <v>44</v>
      </c>
      <c r="J30" s="40" t="s">
        <v>23</v>
      </c>
      <c r="K30" s="40">
        <v>27</v>
      </c>
      <c r="L30" s="40">
        <v>617416</v>
      </c>
      <c r="M30" s="40">
        <v>567698</v>
      </c>
      <c r="N30" s="40">
        <v>1</v>
      </c>
      <c r="O30" s="42"/>
      <c r="P30" s="42"/>
      <c r="Q30" s="42"/>
      <c r="R30" s="26">
        <f t="shared" si="1"/>
        <v>0</v>
      </c>
      <c r="S30" s="27">
        <f t="shared" si="2"/>
        <v>0</v>
      </c>
      <c r="T30" s="42"/>
      <c r="U30" s="42"/>
      <c r="V30" s="26">
        <f t="shared" si="3"/>
        <v>0</v>
      </c>
      <c r="W30" s="27">
        <f t="shared" si="4"/>
        <v>0</v>
      </c>
    </row>
    <row r="31" spans="1:23" x14ac:dyDescent="0.25">
      <c r="A31" s="38">
        <v>2931278</v>
      </c>
      <c r="B31" s="38" t="s">
        <v>1176</v>
      </c>
      <c r="C31" s="39" t="s">
        <v>1177</v>
      </c>
      <c r="D31" s="40" t="s">
        <v>16</v>
      </c>
      <c r="E31" s="40" t="s">
        <v>832</v>
      </c>
      <c r="F31" s="40" t="s">
        <v>1178</v>
      </c>
      <c r="G31" s="40" t="s">
        <v>1179</v>
      </c>
      <c r="H31" s="40" t="s">
        <v>1178</v>
      </c>
      <c r="I31" s="40" t="s">
        <v>44</v>
      </c>
      <c r="J31" s="40" t="s">
        <v>1180</v>
      </c>
      <c r="K31" s="40">
        <v>1</v>
      </c>
      <c r="L31" s="40">
        <v>604180</v>
      </c>
      <c r="M31" s="40">
        <v>565229</v>
      </c>
      <c r="N31" s="40">
        <v>1</v>
      </c>
      <c r="O31" s="42"/>
      <c r="P31" s="42"/>
      <c r="Q31" s="42"/>
      <c r="R31" s="26">
        <f t="shared" si="1"/>
        <v>0</v>
      </c>
      <c r="S31" s="27">
        <f t="shared" si="2"/>
        <v>0</v>
      </c>
      <c r="T31" s="42"/>
      <c r="U31" s="42"/>
      <c r="V31" s="26">
        <f t="shared" si="3"/>
        <v>0</v>
      </c>
      <c r="W31" s="27">
        <f t="shared" si="4"/>
        <v>0</v>
      </c>
    </row>
    <row r="32" spans="1:23" x14ac:dyDescent="0.25">
      <c r="A32" s="38">
        <v>2931405</v>
      </c>
      <c r="B32" s="38" t="s">
        <v>1181</v>
      </c>
      <c r="C32" s="39" t="s">
        <v>1182</v>
      </c>
      <c r="D32" s="40" t="s">
        <v>16</v>
      </c>
      <c r="E32" s="40" t="s">
        <v>832</v>
      </c>
      <c r="F32" s="40" t="s">
        <v>1178</v>
      </c>
      <c r="G32" s="40" t="s">
        <v>1183</v>
      </c>
      <c r="H32" s="40" t="s">
        <v>1184</v>
      </c>
      <c r="I32" s="40" t="s">
        <v>44</v>
      </c>
      <c r="J32" s="40" t="s">
        <v>23</v>
      </c>
      <c r="K32" s="40">
        <v>78</v>
      </c>
      <c r="L32" s="40">
        <v>611228</v>
      </c>
      <c r="M32" s="40">
        <v>568277</v>
      </c>
      <c r="N32" s="40">
        <v>1</v>
      </c>
      <c r="O32" s="42"/>
      <c r="P32" s="42"/>
      <c r="Q32" s="42"/>
      <c r="R32" s="26">
        <f t="shared" si="1"/>
        <v>0</v>
      </c>
      <c r="S32" s="27">
        <f t="shared" si="2"/>
        <v>0</v>
      </c>
      <c r="T32" s="42"/>
      <c r="U32" s="42"/>
      <c r="V32" s="26">
        <f t="shared" si="3"/>
        <v>0</v>
      </c>
      <c r="W32" s="27">
        <f t="shared" si="4"/>
        <v>0</v>
      </c>
    </row>
    <row r="33" spans="1:23" x14ac:dyDescent="0.25">
      <c r="A33" s="38">
        <v>2931605</v>
      </c>
      <c r="B33" s="38" t="s">
        <v>1185</v>
      </c>
      <c r="C33" s="39" t="s">
        <v>1186</v>
      </c>
      <c r="D33" s="40" t="s">
        <v>16</v>
      </c>
      <c r="E33" s="40" t="s">
        <v>832</v>
      </c>
      <c r="F33" s="40" t="s">
        <v>1178</v>
      </c>
      <c r="G33" s="40" t="s">
        <v>1187</v>
      </c>
      <c r="H33" s="40" t="s">
        <v>1188</v>
      </c>
      <c r="I33" s="40" t="s">
        <v>44</v>
      </c>
      <c r="J33" s="40" t="s">
        <v>23</v>
      </c>
      <c r="K33" s="40">
        <v>50</v>
      </c>
      <c r="L33" s="40">
        <v>606111</v>
      </c>
      <c r="M33" s="40">
        <v>568988</v>
      </c>
      <c r="N33" s="40">
        <v>1</v>
      </c>
      <c r="O33" s="42"/>
      <c r="P33" s="42"/>
      <c r="Q33" s="42"/>
      <c r="R33" s="26">
        <f t="shared" si="1"/>
        <v>0</v>
      </c>
      <c r="S33" s="27">
        <f t="shared" si="2"/>
        <v>0</v>
      </c>
      <c r="T33" s="42"/>
      <c r="U33" s="42"/>
      <c r="V33" s="26">
        <f t="shared" si="3"/>
        <v>0</v>
      </c>
      <c r="W33" s="27">
        <f t="shared" si="4"/>
        <v>0</v>
      </c>
    </row>
    <row r="34" spans="1:23" x14ac:dyDescent="0.25">
      <c r="A34" s="38">
        <v>2931636</v>
      </c>
      <c r="B34" s="38" t="s">
        <v>1210</v>
      </c>
      <c r="C34" s="39" t="s">
        <v>1211</v>
      </c>
      <c r="D34" s="40" t="s">
        <v>16</v>
      </c>
      <c r="E34" s="40" t="s">
        <v>832</v>
      </c>
      <c r="F34" s="40" t="s">
        <v>1212</v>
      </c>
      <c r="G34" s="40" t="s">
        <v>1213</v>
      </c>
      <c r="H34" s="40" t="s">
        <v>1214</v>
      </c>
      <c r="I34" s="40" t="s">
        <v>44</v>
      </c>
      <c r="J34" s="40" t="s">
        <v>23</v>
      </c>
      <c r="K34" s="40">
        <v>1</v>
      </c>
      <c r="L34" s="40">
        <v>610429</v>
      </c>
      <c r="M34" s="40">
        <v>543425</v>
      </c>
      <c r="N34" s="40">
        <v>1</v>
      </c>
      <c r="O34" s="42"/>
      <c r="P34" s="42"/>
      <c r="Q34" s="42"/>
      <c r="R34" s="26">
        <f t="shared" si="1"/>
        <v>0</v>
      </c>
      <c r="S34" s="27">
        <f t="shared" si="2"/>
        <v>0</v>
      </c>
      <c r="T34" s="42"/>
      <c r="U34" s="42"/>
      <c r="V34" s="26">
        <f t="shared" si="3"/>
        <v>0</v>
      </c>
      <c r="W34" s="27">
        <f t="shared" si="4"/>
        <v>0</v>
      </c>
    </row>
    <row r="35" spans="1:23" x14ac:dyDescent="0.25">
      <c r="A35" s="38">
        <v>2932493</v>
      </c>
      <c r="B35" s="38" t="s">
        <v>1215</v>
      </c>
      <c r="C35" s="39" t="s">
        <v>1216</v>
      </c>
      <c r="D35" s="40" t="s">
        <v>16</v>
      </c>
      <c r="E35" s="40" t="s">
        <v>832</v>
      </c>
      <c r="F35" s="40" t="s">
        <v>1212</v>
      </c>
      <c r="G35" s="40" t="s">
        <v>1217</v>
      </c>
      <c r="H35" s="40" t="s">
        <v>1218</v>
      </c>
      <c r="I35" s="40" t="s">
        <v>1219</v>
      </c>
      <c r="J35" s="40" t="s">
        <v>1220</v>
      </c>
      <c r="K35" s="40">
        <v>12</v>
      </c>
      <c r="L35" s="40">
        <v>615884</v>
      </c>
      <c r="M35" s="40">
        <v>542485</v>
      </c>
      <c r="N35" s="40">
        <v>1</v>
      </c>
      <c r="O35" s="42"/>
      <c r="P35" s="42"/>
      <c r="Q35" s="42"/>
      <c r="R35" s="26">
        <f t="shared" si="1"/>
        <v>0</v>
      </c>
      <c r="S35" s="27">
        <f t="shared" si="2"/>
        <v>0</v>
      </c>
      <c r="T35" s="42"/>
      <c r="U35" s="42"/>
      <c r="V35" s="26">
        <f t="shared" si="3"/>
        <v>0</v>
      </c>
      <c r="W35" s="27">
        <f t="shared" si="4"/>
        <v>0</v>
      </c>
    </row>
    <row r="36" spans="1:23" x14ac:dyDescent="0.25">
      <c r="A36" s="38">
        <v>2932534</v>
      </c>
      <c r="B36" s="38" t="s">
        <v>1221</v>
      </c>
      <c r="C36" s="39" t="s">
        <v>1222</v>
      </c>
      <c r="D36" s="40" t="s">
        <v>16</v>
      </c>
      <c r="E36" s="40" t="s">
        <v>832</v>
      </c>
      <c r="F36" s="40" t="s">
        <v>1212</v>
      </c>
      <c r="G36" s="40" t="s">
        <v>1217</v>
      </c>
      <c r="H36" s="40" t="s">
        <v>1218</v>
      </c>
      <c r="I36" s="40" t="s">
        <v>36</v>
      </c>
      <c r="J36" s="40" t="s">
        <v>1220</v>
      </c>
      <c r="K36" s="40">
        <v>12</v>
      </c>
      <c r="L36" s="40">
        <v>615782</v>
      </c>
      <c r="M36" s="40">
        <v>542955</v>
      </c>
      <c r="N36" s="40">
        <v>1</v>
      </c>
      <c r="O36" s="42"/>
      <c r="P36" s="42"/>
      <c r="Q36" s="42"/>
      <c r="R36" s="26">
        <f t="shared" si="1"/>
        <v>0</v>
      </c>
      <c r="S36" s="27">
        <f t="shared" si="2"/>
        <v>0</v>
      </c>
      <c r="T36" s="42"/>
      <c r="U36" s="42"/>
      <c r="V36" s="26">
        <f t="shared" si="3"/>
        <v>0</v>
      </c>
      <c r="W36" s="27">
        <f t="shared" si="4"/>
        <v>0</v>
      </c>
    </row>
    <row r="37" spans="1:23" x14ac:dyDescent="0.25">
      <c r="A37" s="38">
        <v>2932712</v>
      </c>
      <c r="B37" s="38" t="s">
        <v>1227</v>
      </c>
      <c r="C37" s="39" t="s">
        <v>1228</v>
      </c>
      <c r="D37" s="40" t="s">
        <v>16</v>
      </c>
      <c r="E37" s="40" t="s">
        <v>832</v>
      </c>
      <c r="F37" s="40" t="s">
        <v>1212</v>
      </c>
      <c r="G37" s="40" t="s">
        <v>1223</v>
      </c>
      <c r="H37" s="40" t="s">
        <v>1224</v>
      </c>
      <c r="I37" s="40" t="s">
        <v>1081</v>
      </c>
      <c r="J37" s="40" t="s">
        <v>1082</v>
      </c>
      <c r="K37" s="40" t="s">
        <v>1229</v>
      </c>
      <c r="L37" s="40">
        <v>613814</v>
      </c>
      <c r="M37" s="40">
        <v>548754</v>
      </c>
      <c r="N37" s="40">
        <v>1</v>
      </c>
      <c r="O37" s="42"/>
      <c r="P37" s="42"/>
      <c r="Q37" s="42"/>
      <c r="R37" s="26">
        <f t="shared" si="1"/>
        <v>0</v>
      </c>
      <c r="S37" s="27">
        <f t="shared" si="2"/>
        <v>0</v>
      </c>
      <c r="T37" s="42"/>
      <c r="U37" s="42"/>
      <c r="V37" s="26">
        <f t="shared" si="3"/>
        <v>0</v>
      </c>
      <c r="W37" s="27">
        <f t="shared" si="4"/>
        <v>0</v>
      </c>
    </row>
    <row r="38" spans="1:23" x14ac:dyDescent="0.25">
      <c r="A38" s="38">
        <v>2932729</v>
      </c>
      <c r="B38" s="38" t="s">
        <v>1230</v>
      </c>
      <c r="C38" s="39" t="s">
        <v>1231</v>
      </c>
      <c r="D38" s="40" t="s">
        <v>16</v>
      </c>
      <c r="E38" s="40" t="s">
        <v>832</v>
      </c>
      <c r="F38" s="40" t="s">
        <v>1212</v>
      </c>
      <c r="G38" s="40" t="s">
        <v>1232</v>
      </c>
      <c r="H38" s="40" t="s">
        <v>1233</v>
      </c>
      <c r="I38" s="40" t="s">
        <v>1225</v>
      </c>
      <c r="J38" s="40" t="s">
        <v>1226</v>
      </c>
      <c r="K38" s="40" t="s">
        <v>1234</v>
      </c>
      <c r="L38" s="40">
        <v>614392</v>
      </c>
      <c r="M38" s="40">
        <v>549982</v>
      </c>
      <c r="N38" s="40">
        <v>1</v>
      </c>
      <c r="O38" s="42"/>
      <c r="P38" s="42"/>
      <c r="Q38" s="42"/>
      <c r="R38" s="26">
        <f t="shared" si="1"/>
        <v>0</v>
      </c>
      <c r="S38" s="27">
        <f t="shared" si="2"/>
        <v>0</v>
      </c>
      <c r="T38" s="42"/>
      <c r="U38" s="42"/>
      <c r="V38" s="26">
        <f t="shared" si="3"/>
        <v>0</v>
      </c>
      <c r="W38" s="27">
        <f t="shared" si="4"/>
        <v>0</v>
      </c>
    </row>
    <row r="39" spans="1:23" x14ac:dyDescent="0.25">
      <c r="A39" s="38">
        <v>8505336</v>
      </c>
      <c r="B39" s="38" t="s">
        <v>1235</v>
      </c>
      <c r="C39" s="39" t="s">
        <v>1236</v>
      </c>
      <c r="D39" s="40" t="s">
        <v>16</v>
      </c>
      <c r="E39" s="40" t="s">
        <v>832</v>
      </c>
      <c r="F39" s="40" t="s">
        <v>1212</v>
      </c>
      <c r="G39" s="40" t="s">
        <v>1237</v>
      </c>
      <c r="H39" s="40" t="s">
        <v>1238</v>
      </c>
      <c r="I39" s="40" t="s">
        <v>44</v>
      </c>
      <c r="J39" s="40" t="s">
        <v>23</v>
      </c>
      <c r="K39" s="40">
        <v>11</v>
      </c>
      <c r="L39" s="40">
        <v>617310</v>
      </c>
      <c r="M39" s="40">
        <v>539284</v>
      </c>
      <c r="N39" s="40">
        <v>1</v>
      </c>
      <c r="O39" s="42"/>
      <c r="P39" s="42"/>
      <c r="Q39" s="42"/>
      <c r="R39" s="26">
        <f t="shared" si="1"/>
        <v>0</v>
      </c>
      <c r="S39" s="27">
        <f t="shared" si="2"/>
        <v>0</v>
      </c>
      <c r="T39" s="42"/>
      <c r="U39" s="42"/>
      <c r="V39" s="26">
        <f t="shared" si="3"/>
        <v>0</v>
      </c>
      <c r="W39" s="27">
        <f t="shared" si="4"/>
        <v>0</v>
      </c>
    </row>
    <row r="40" spans="1:23" x14ac:dyDescent="0.25">
      <c r="A40" s="38">
        <v>2933869</v>
      </c>
      <c r="B40" s="38" t="s">
        <v>1239</v>
      </c>
      <c r="C40" s="39" t="s">
        <v>1240</v>
      </c>
      <c r="D40" s="40" t="s">
        <v>16</v>
      </c>
      <c r="E40" s="40" t="s">
        <v>832</v>
      </c>
      <c r="F40" s="40" t="s">
        <v>1212</v>
      </c>
      <c r="G40" s="40" t="s">
        <v>1241</v>
      </c>
      <c r="H40" s="40" t="s">
        <v>1212</v>
      </c>
      <c r="I40" s="40" t="s">
        <v>36</v>
      </c>
      <c r="J40" s="40" t="s">
        <v>37</v>
      </c>
      <c r="K40" s="40">
        <v>4</v>
      </c>
      <c r="L40" s="40">
        <v>614161</v>
      </c>
      <c r="M40" s="40">
        <v>547867</v>
      </c>
      <c r="N40" s="40">
        <v>1</v>
      </c>
      <c r="O40" s="42"/>
      <c r="P40" s="42"/>
      <c r="Q40" s="42"/>
      <c r="R40" s="26">
        <f t="shared" si="1"/>
        <v>0</v>
      </c>
      <c r="S40" s="27">
        <f t="shared" si="2"/>
        <v>0</v>
      </c>
      <c r="T40" s="42"/>
      <c r="U40" s="42"/>
      <c r="V40" s="26">
        <f t="shared" si="3"/>
        <v>0</v>
      </c>
      <c r="W40" s="27">
        <f t="shared" si="4"/>
        <v>0</v>
      </c>
    </row>
    <row r="41" spans="1:23" x14ac:dyDescent="0.25">
      <c r="A41" s="38">
        <v>9633125</v>
      </c>
      <c r="B41" s="38" t="s">
        <v>3462</v>
      </c>
      <c r="C41" s="39" t="s">
        <v>3463</v>
      </c>
      <c r="D41" s="40" t="s">
        <v>16</v>
      </c>
      <c r="E41" s="40" t="s">
        <v>832</v>
      </c>
      <c r="F41" s="40" t="s">
        <v>1100</v>
      </c>
      <c r="G41" s="40" t="s">
        <v>3464</v>
      </c>
      <c r="H41" s="40" t="s">
        <v>3465</v>
      </c>
      <c r="I41" s="40" t="s">
        <v>44</v>
      </c>
      <c r="J41" s="40" t="s">
        <v>37</v>
      </c>
      <c r="K41" s="40">
        <v>2</v>
      </c>
      <c r="L41" s="40">
        <v>621963</v>
      </c>
      <c r="M41" s="40">
        <v>560526</v>
      </c>
      <c r="N41" s="40">
        <v>1</v>
      </c>
      <c r="O41" s="42"/>
      <c r="P41" s="42"/>
      <c r="Q41" s="42"/>
      <c r="R41" s="26">
        <f t="shared" si="1"/>
        <v>0</v>
      </c>
      <c r="S41" s="27">
        <f t="shared" si="2"/>
        <v>0</v>
      </c>
      <c r="T41" s="42"/>
      <c r="U41" s="42"/>
      <c r="V41" s="26">
        <f t="shared" si="3"/>
        <v>0</v>
      </c>
      <c r="W41" s="27">
        <f t="shared" si="4"/>
        <v>0</v>
      </c>
    </row>
  </sheetData>
  <sheetProtection algorithmName="SHA-512" hashValue="MsivcHiHmzO8knubTRDmcGXd0vp+GCrecuQvMOvAr5kgzv76KfSrFle6mafV7iO7OOedU0QxakDu9ZOj0kZD5Q==" saltValue="qI+UqLY90o0iUXMnfpbupw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41"/>
  <sheetViews>
    <sheetView topLeftCell="G12" workbookViewId="0">
      <selection activeCell="R18" sqref="R18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3496</v>
      </c>
      <c r="B2" s="1">
        <f>M14</f>
        <v>26</v>
      </c>
      <c r="C2" s="1" t="str">
        <f>E16</f>
        <v>ŻYRARDOWSKI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ROUND(SUM(Q16:Q41)*60,2)</f>
        <v>0</v>
      </c>
      <c r="K4" s="2">
        <f>SUM(R16:R41)*60</f>
        <v>0</v>
      </c>
      <c r="L4" s="30">
        <f>SUM(S16:S41)*60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ROUND(SUM(U16:U41)*60,2)</f>
        <v>0</v>
      </c>
      <c r="K5" s="2">
        <f>SUM(V16:V41)*60</f>
        <v>0</v>
      </c>
      <c r="L5" s="30">
        <f>SUM(W16:W41)*60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26</v>
      </c>
      <c r="N14" s="23">
        <f>SUM(N16:N41)</f>
        <v>26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3846790</v>
      </c>
      <c r="B16" s="38" t="s">
        <v>2712</v>
      </c>
      <c r="C16" s="39" t="s">
        <v>2713</v>
      </c>
      <c r="D16" s="40" t="s">
        <v>16</v>
      </c>
      <c r="E16" s="40" t="s">
        <v>2714</v>
      </c>
      <c r="F16" s="40" t="s">
        <v>2715</v>
      </c>
      <c r="G16" s="40" t="s">
        <v>2716</v>
      </c>
      <c r="H16" s="40" t="s">
        <v>2717</v>
      </c>
      <c r="I16" s="40" t="s">
        <v>2718</v>
      </c>
      <c r="J16" s="40" t="s">
        <v>2719</v>
      </c>
      <c r="K16" s="41">
        <v>5</v>
      </c>
      <c r="L16" s="40">
        <v>610733</v>
      </c>
      <c r="M16" s="40">
        <v>445956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3847464</v>
      </c>
      <c r="B17" s="38" t="s">
        <v>2720</v>
      </c>
      <c r="C17" s="39" t="s">
        <v>2721</v>
      </c>
      <c r="D17" s="40" t="s">
        <v>16</v>
      </c>
      <c r="E17" s="40" t="s">
        <v>2714</v>
      </c>
      <c r="F17" s="40" t="s">
        <v>2715</v>
      </c>
      <c r="G17" s="40" t="s">
        <v>2722</v>
      </c>
      <c r="H17" s="40" t="s">
        <v>2723</v>
      </c>
      <c r="I17" s="40" t="s">
        <v>36</v>
      </c>
      <c r="J17" s="40" t="s">
        <v>37</v>
      </c>
      <c r="K17" s="41">
        <v>1</v>
      </c>
      <c r="L17" s="40">
        <v>611806</v>
      </c>
      <c r="M17" s="40">
        <v>452216</v>
      </c>
      <c r="N17" s="40">
        <v>1</v>
      </c>
      <c r="O17" s="42"/>
      <c r="P17" s="42"/>
      <c r="Q17" s="42"/>
      <c r="R17" s="26">
        <f t="shared" ref="R17:R41" si="1">ROUND(Q17*0.23,2)</f>
        <v>0</v>
      </c>
      <c r="S17" s="27">
        <f t="shared" ref="S17:S41" si="2">ROUND(SUM(Q17:R17),2)</f>
        <v>0</v>
      </c>
      <c r="T17" s="42"/>
      <c r="U17" s="42"/>
      <c r="V17" s="26">
        <f t="shared" ref="V17:V41" si="3">ROUND(U17*0.23,2)</f>
        <v>0</v>
      </c>
      <c r="W17" s="27">
        <f t="shared" ref="W17:W41" si="4">ROUND(SUM(U17:V17),2)</f>
        <v>0</v>
      </c>
    </row>
    <row r="18" spans="1:23" x14ac:dyDescent="0.25">
      <c r="A18" s="38">
        <v>3847867</v>
      </c>
      <c r="B18" s="38" t="s">
        <v>2724</v>
      </c>
      <c r="C18" s="39" t="s">
        <v>2725</v>
      </c>
      <c r="D18" s="40" t="s">
        <v>16</v>
      </c>
      <c r="E18" s="40" t="s">
        <v>2714</v>
      </c>
      <c r="F18" s="40" t="s">
        <v>2715</v>
      </c>
      <c r="G18" s="40" t="s">
        <v>2726</v>
      </c>
      <c r="H18" s="40" t="s">
        <v>2727</v>
      </c>
      <c r="I18" s="40" t="s">
        <v>36</v>
      </c>
      <c r="J18" s="40" t="s">
        <v>37</v>
      </c>
      <c r="K18" s="41">
        <v>1</v>
      </c>
      <c r="L18" s="40">
        <v>609538</v>
      </c>
      <c r="M18" s="40">
        <v>449014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3848018</v>
      </c>
      <c r="B19" s="38" t="s">
        <v>2728</v>
      </c>
      <c r="C19" s="39" t="s">
        <v>2729</v>
      </c>
      <c r="D19" s="40" t="s">
        <v>16</v>
      </c>
      <c r="E19" s="40" t="s">
        <v>2714</v>
      </c>
      <c r="F19" s="40" t="s">
        <v>2715</v>
      </c>
      <c r="G19" s="40" t="s">
        <v>2730</v>
      </c>
      <c r="H19" s="40" t="s">
        <v>2731</v>
      </c>
      <c r="I19" s="40" t="s">
        <v>2732</v>
      </c>
      <c r="J19" s="40" t="s">
        <v>2733</v>
      </c>
      <c r="K19" s="41">
        <v>47</v>
      </c>
      <c r="L19" s="40">
        <v>605775</v>
      </c>
      <c r="M19" s="40">
        <v>450993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3849085</v>
      </c>
      <c r="B20" s="38" t="s">
        <v>2752</v>
      </c>
      <c r="C20" s="39" t="s">
        <v>2753</v>
      </c>
      <c r="D20" s="40" t="s">
        <v>16</v>
      </c>
      <c r="E20" s="40" t="s">
        <v>2714</v>
      </c>
      <c r="F20" s="40" t="s">
        <v>2754</v>
      </c>
      <c r="G20" s="40" t="s">
        <v>2755</v>
      </c>
      <c r="H20" s="40" t="s">
        <v>2756</v>
      </c>
      <c r="I20" s="40" t="s">
        <v>2757</v>
      </c>
      <c r="J20" s="40" t="s">
        <v>2758</v>
      </c>
      <c r="K20" s="41">
        <v>47</v>
      </c>
      <c r="L20" s="40">
        <v>587238</v>
      </c>
      <c r="M20" s="40">
        <v>460239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3851543</v>
      </c>
      <c r="B21" s="38" t="s">
        <v>2759</v>
      </c>
      <c r="C21" s="39" t="s">
        <v>2760</v>
      </c>
      <c r="D21" s="40" t="s">
        <v>16</v>
      </c>
      <c r="E21" s="40" t="s">
        <v>2714</v>
      </c>
      <c r="F21" s="40" t="s">
        <v>2754</v>
      </c>
      <c r="G21" s="40" t="s">
        <v>2761</v>
      </c>
      <c r="H21" s="40" t="s">
        <v>2762</v>
      </c>
      <c r="I21" s="40" t="s">
        <v>44</v>
      </c>
      <c r="J21" s="40" t="s">
        <v>23</v>
      </c>
      <c r="K21" s="41" t="s">
        <v>2763</v>
      </c>
      <c r="L21" s="40">
        <v>597313</v>
      </c>
      <c r="M21" s="40">
        <v>455198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3851669</v>
      </c>
      <c r="B22" s="38" t="s">
        <v>2764</v>
      </c>
      <c r="C22" s="39" t="s">
        <v>2765</v>
      </c>
      <c r="D22" s="40" t="s">
        <v>16</v>
      </c>
      <c r="E22" s="40" t="s">
        <v>2714</v>
      </c>
      <c r="F22" s="40" t="s">
        <v>2754</v>
      </c>
      <c r="G22" s="40" t="s">
        <v>2766</v>
      </c>
      <c r="H22" s="40" t="s">
        <v>2767</v>
      </c>
      <c r="I22" s="40" t="s">
        <v>44</v>
      </c>
      <c r="J22" s="40" t="s">
        <v>23</v>
      </c>
      <c r="K22" s="41">
        <v>39</v>
      </c>
      <c r="L22" s="40">
        <v>590232</v>
      </c>
      <c r="M22" s="40">
        <v>456314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3852676</v>
      </c>
      <c r="B23" s="38" t="s">
        <v>2768</v>
      </c>
      <c r="C23" s="39" t="s">
        <v>2769</v>
      </c>
      <c r="D23" s="40" t="s">
        <v>16</v>
      </c>
      <c r="E23" s="40" t="s">
        <v>2714</v>
      </c>
      <c r="F23" s="40" t="s">
        <v>2754</v>
      </c>
      <c r="G23" s="40" t="s">
        <v>2770</v>
      </c>
      <c r="H23" s="40" t="s">
        <v>2754</v>
      </c>
      <c r="I23" s="40" t="s">
        <v>2771</v>
      </c>
      <c r="J23" s="40" t="s">
        <v>2772</v>
      </c>
      <c r="K23" s="41">
        <v>3</v>
      </c>
      <c r="L23" s="40">
        <v>592721</v>
      </c>
      <c r="M23" s="40">
        <v>457879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3852744</v>
      </c>
      <c r="B24" s="38" t="s">
        <v>2773</v>
      </c>
      <c r="C24" s="39" t="s">
        <v>2774</v>
      </c>
      <c r="D24" s="40" t="s">
        <v>16</v>
      </c>
      <c r="E24" s="40" t="s">
        <v>2714</v>
      </c>
      <c r="F24" s="40" t="s">
        <v>2754</v>
      </c>
      <c r="G24" s="40" t="s">
        <v>2770</v>
      </c>
      <c r="H24" s="40" t="s">
        <v>2754</v>
      </c>
      <c r="I24" s="40" t="s">
        <v>2775</v>
      </c>
      <c r="J24" s="40" t="s">
        <v>2776</v>
      </c>
      <c r="K24" s="41">
        <v>61</v>
      </c>
      <c r="L24" s="40">
        <v>593301</v>
      </c>
      <c r="M24" s="40">
        <v>457540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3853475</v>
      </c>
      <c r="B25" s="38" t="s">
        <v>2777</v>
      </c>
      <c r="C25" s="39" t="s">
        <v>2778</v>
      </c>
      <c r="D25" s="40" t="s">
        <v>16</v>
      </c>
      <c r="E25" s="40" t="s">
        <v>2714</v>
      </c>
      <c r="F25" s="40" t="s">
        <v>2754</v>
      </c>
      <c r="G25" s="40" t="s">
        <v>2779</v>
      </c>
      <c r="H25" s="40" t="s">
        <v>1573</v>
      </c>
      <c r="I25" s="40" t="s">
        <v>44</v>
      </c>
      <c r="J25" s="40" t="s">
        <v>23</v>
      </c>
      <c r="K25" s="41">
        <v>5</v>
      </c>
      <c r="L25" s="40">
        <v>595356</v>
      </c>
      <c r="M25" s="40">
        <v>458838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  <row r="26" spans="1:23" x14ac:dyDescent="0.25">
      <c r="A26" s="38">
        <v>3853522</v>
      </c>
      <c r="B26" s="38" t="s">
        <v>2780</v>
      </c>
      <c r="C26" s="39" t="s">
        <v>2781</v>
      </c>
      <c r="D26" s="40" t="s">
        <v>16</v>
      </c>
      <c r="E26" s="40" t="s">
        <v>2714</v>
      </c>
      <c r="F26" s="40" t="s">
        <v>2754</v>
      </c>
      <c r="G26" s="40" t="s">
        <v>2782</v>
      </c>
      <c r="H26" s="40" t="s">
        <v>2783</v>
      </c>
      <c r="I26" s="40" t="s">
        <v>44</v>
      </c>
      <c r="J26" s="40" t="s">
        <v>23</v>
      </c>
      <c r="K26" s="41">
        <v>24</v>
      </c>
      <c r="L26" s="40">
        <v>594979</v>
      </c>
      <c r="M26" s="40">
        <v>461628</v>
      </c>
      <c r="N26" s="40">
        <v>1</v>
      </c>
      <c r="O26" s="42"/>
      <c r="P26" s="42"/>
      <c r="Q26" s="42"/>
      <c r="R26" s="26">
        <f t="shared" si="1"/>
        <v>0</v>
      </c>
      <c r="S26" s="27">
        <f t="shared" si="2"/>
        <v>0</v>
      </c>
      <c r="T26" s="42"/>
      <c r="U26" s="42"/>
      <c r="V26" s="26">
        <f t="shared" si="3"/>
        <v>0</v>
      </c>
      <c r="W26" s="27">
        <f t="shared" si="4"/>
        <v>0</v>
      </c>
    </row>
    <row r="27" spans="1:23" x14ac:dyDescent="0.25">
      <c r="A27" s="38">
        <v>3855636</v>
      </c>
      <c r="B27" s="38" t="s">
        <v>2784</v>
      </c>
      <c r="C27" s="39" t="s">
        <v>2785</v>
      </c>
      <c r="D27" s="40" t="s">
        <v>16</v>
      </c>
      <c r="E27" s="40" t="s">
        <v>2714</v>
      </c>
      <c r="F27" s="40" t="s">
        <v>2786</v>
      </c>
      <c r="G27" s="40" t="s">
        <v>2787</v>
      </c>
      <c r="H27" s="40" t="s">
        <v>2788</v>
      </c>
      <c r="I27" s="40" t="s">
        <v>36</v>
      </c>
      <c r="J27" s="40" t="s">
        <v>37</v>
      </c>
      <c r="K27" s="41">
        <v>30</v>
      </c>
      <c r="L27" s="40">
        <v>609038</v>
      </c>
      <c r="M27" s="40">
        <v>465389</v>
      </c>
      <c r="N27" s="40">
        <v>1</v>
      </c>
      <c r="O27" s="42"/>
      <c r="P27" s="42"/>
      <c r="Q27" s="42"/>
      <c r="R27" s="26">
        <f t="shared" si="1"/>
        <v>0</v>
      </c>
      <c r="S27" s="27">
        <f t="shared" si="2"/>
        <v>0</v>
      </c>
      <c r="T27" s="42"/>
      <c r="U27" s="42"/>
      <c r="V27" s="26">
        <f t="shared" si="3"/>
        <v>0</v>
      </c>
      <c r="W27" s="27">
        <f t="shared" si="4"/>
        <v>0</v>
      </c>
    </row>
    <row r="28" spans="1:23" x14ac:dyDescent="0.25">
      <c r="A28" s="38">
        <v>3856179</v>
      </c>
      <c r="B28" s="38" t="s">
        <v>2789</v>
      </c>
      <c r="C28" s="39" t="s">
        <v>2790</v>
      </c>
      <c r="D28" s="40" t="s">
        <v>16</v>
      </c>
      <c r="E28" s="40" t="s">
        <v>2714</v>
      </c>
      <c r="F28" s="40" t="s">
        <v>2786</v>
      </c>
      <c r="G28" s="40" t="s">
        <v>2791</v>
      </c>
      <c r="H28" s="40" t="s">
        <v>2786</v>
      </c>
      <c r="I28" s="40" t="s">
        <v>90</v>
      </c>
      <c r="J28" s="40" t="s">
        <v>91</v>
      </c>
      <c r="K28" s="41">
        <v>2</v>
      </c>
      <c r="L28" s="40">
        <v>606703</v>
      </c>
      <c r="M28" s="40">
        <v>460943</v>
      </c>
      <c r="N28" s="40">
        <v>1</v>
      </c>
      <c r="O28" s="42"/>
      <c r="P28" s="42"/>
      <c r="Q28" s="42"/>
      <c r="R28" s="26">
        <f t="shared" si="1"/>
        <v>0</v>
      </c>
      <c r="S28" s="27">
        <f t="shared" si="2"/>
        <v>0</v>
      </c>
      <c r="T28" s="42"/>
      <c r="U28" s="42"/>
      <c r="V28" s="26">
        <f t="shared" si="3"/>
        <v>0</v>
      </c>
      <c r="W28" s="27">
        <f t="shared" si="4"/>
        <v>0</v>
      </c>
    </row>
    <row r="29" spans="1:23" x14ac:dyDescent="0.25">
      <c r="A29" s="38">
        <v>3856187</v>
      </c>
      <c r="B29" s="38" t="s">
        <v>2792</v>
      </c>
      <c r="C29" s="39" t="s">
        <v>2793</v>
      </c>
      <c r="D29" s="40" t="s">
        <v>16</v>
      </c>
      <c r="E29" s="40" t="s">
        <v>2714</v>
      </c>
      <c r="F29" s="40" t="s">
        <v>2786</v>
      </c>
      <c r="G29" s="40" t="s">
        <v>2791</v>
      </c>
      <c r="H29" s="40" t="s">
        <v>2786</v>
      </c>
      <c r="I29" s="40" t="s">
        <v>2794</v>
      </c>
      <c r="J29" s="40" t="s">
        <v>2795</v>
      </c>
      <c r="K29" s="41" t="s">
        <v>1197</v>
      </c>
      <c r="L29" s="40">
        <v>606973</v>
      </c>
      <c r="M29" s="40">
        <v>460966</v>
      </c>
      <c r="N29" s="40">
        <v>1</v>
      </c>
      <c r="O29" s="42"/>
      <c r="P29" s="42"/>
      <c r="Q29" s="42"/>
      <c r="R29" s="26">
        <f t="shared" si="1"/>
        <v>0</v>
      </c>
      <c r="S29" s="27">
        <f t="shared" si="2"/>
        <v>0</v>
      </c>
      <c r="T29" s="42"/>
      <c r="U29" s="42"/>
      <c r="V29" s="26">
        <f t="shared" si="3"/>
        <v>0</v>
      </c>
      <c r="W29" s="27">
        <f t="shared" si="4"/>
        <v>0</v>
      </c>
    </row>
    <row r="30" spans="1:23" x14ac:dyDescent="0.25">
      <c r="A30" s="38">
        <v>3856774</v>
      </c>
      <c r="B30" s="38" t="s">
        <v>2796</v>
      </c>
      <c r="C30" s="39" t="s">
        <v>2797</v>
      </c>
      <c r="D30" s="40" t="s">
        <v>16</v>
      </c>
      <c r="E30" s="40" t="s">
        <v>2714</v>
      </c>
      <c r="F30" s="40" t="s">
        <v>2786</v>
      </c>
      <c r="G30" s="40" t="s">
        <v>2798</v>
      </c>
      <c r="H30" s="40" t="s">
        <v>2799</v>
      </c>
      <c r="I30" s="40" t="s">
        <v>2800</v>
      </c>
      <c r="J30" s="40" t="s">
        <v>2801</v>
      </c>
      <c r="K30" s="41">
        <v>1</v>
      </c>
      <c r="L30" s="40">
        <v>604334</v>
      </c>
      <c r="M30" s="40">
        <v>461754</v>
      </c>
      <c r="N30" s="40">
        <v>1</v>
      </c>
      <c r="O30" s="42"/>
      <c r="P30" s="42"/>
      <c r="Q30" s="42"/>
      <c r="R30" s="26">
        <f t="shared" si="1"/>
        <v>0</v>
      </c>
      <c r="S30" s="27">
        <f t="shared" si="2"/>
        <v>0</v>
      </c>
      <c r="T30" s="42"/>
      <c r="U30" s="42"/>
      <c r="V30" s="26">
        <f t="shared" si="3"/>
        <v>0</v>
      </c>
      <c r="W30" s="27">
        <f t="shared" si="4"/>
        <v>0</v>
      </c>
    </row>
    <row r="31" spans="1:23" x14ac:dyDescent="0.25">
      <c r="A31" s="38">
        <v>3848665</v>
      </c>
      <c r="B31" s="38" t="s">
        <v>2802</v>
      </c>
      <c r="C31" s="39" t="s">
        <v>2803</v>
      </c>
      <c r="D31" s="40" t="s">
        <v>16</v>
      </c>
      <c r="E31" s="40" t="s">
        <v>2714</v>
      </c>
      <c r="F31" s="40" t="s">
        <v>2715</v>
      </c>
      <c r="G31" s="40" t="s">
        <v>2804</v>
      </c>
      <c r="H31" s="40" t="s">
        <v>2805</v>
      </c>
      <c r="I31" s="40" t="s">
        <v>36</v>
      </c>
      <c r="J31" s="40" t="s">
        <v>37</v>
      </c>
      <c r="K31" s="41">
        <v>50</v>
      </c>
      <c r="L31" s="40">
        <v>599614</v>
      </c>
      <c r="M31" s="40">
        <v>459806</v>
      </c>
      <c r="N31" s="40">
        <v>1</v>
      </c>
      <c r="O31" s="42"/>
      <c r="P31" s="42"/>
      <c r="Q31" s="42"/>
      <c r="R31" s="26">
        <f t="shared" si="1"/>
        <v>0</v>
      </c>
      <c r="S31" s="27">
        <f t="shared" si="2"/>
        <v>0</v>
      </c>
      <c r="T31" s="42"/>
      <c r="U31" s="42"/>
      <c r="V31" s="26">
        <f t="shared" si="3"/>
        <v>0</v>
      </c>
      <c r="W31" s="27">
        <f t="shared" si="4"/>
        <v>0</v>
      </c>
    </row>
    <row r="32" spans="1:23" x14ac:dyDescent="0.25">
      <c r="A32" s="38">
        <v>3858140</v>
      </c>
      <c r="B32" s="38" t="s">
        <v>2866</v>
      </c>
      <c r="C32" s="39" t="s">
        <v>2867</v>
      </c>
      <c r="D32" s="40" t="s">
        <v>16</v>
      </c>
      <c r="E32" s="40" t="s">
        <v>2714</v>
      </c>
      <c r="F32" s="40" t="s">
        <v>2868</v>
      </c>
      <c r="G32" s="40" t="s">
        <v>2869</v>
      </c>
      <c r="H32" s="40" t="s">
        <v>2870</v>
      </c>
      <c r="I32" s="40" t="s">
        <v>2871</v>
      </c>
      <c r="J32" s="40" t="s">
        <v>2872</v>
      </c>
      <c r="K32" s="41">
        <v>25</v>
      </c>
      <c r="L32" s="40">
        <v>590959</v>
      </c>
      <c r="M32" s="40">
        <v>462049</v>
      </c>
      <c r="N32" s="40">
        <v>1</v>
      </c>
      <c r="O32" s="42"/>
      <c r="P32" s="42"/>
      <c r="Q32" s="42"/>
      <c r="R32" s="26">
        <f t="shared" si="1"/>
        <v>0</v>
      </c>
      <c r="S32" s="27">
        <f t="shared" si="2"/>
        <v>0</v>
      </c>
      <c r="T32" s="42"/>
      <c r="U32" s="42"/>
      <c r="V32" s="26">
        <f t="shared" si="3"/>
        <v>0</v>
      </c>
      <c r="W32" s="27">
        <f t="shared" si="4"/>
        <v>0</v>
      </c>
    </row>
    <row r="33" spans="1:23" x14ac:dyDescent="0.25">
      <c r="A33" s="38">
        <v>7919619</v>
      </c>
      <c r="B33" s="38" t="s">
        <v>2873</v>
      </c>
      <c r="C33" s="39" t="s">
        <v>2874</v>
      </c>
      <c r="D33" s="40" t="s">
        <v>16</v>
      </c>
      <c r="E33" s="40" t="s">
        <v>2714</v>
      </c>
      <c r="F33" s="40" t="s">
        <v>2868</v>
      </c>
      <c r="G33" s="40" t="s">
        <v>2875</v>
      </c>
      <c r="H33" s="40" t="s">
        <v>1705</v>
      </c>
      <c r="I33" s="40" t="s">
        <v>2876</v>
      </c>
      <c r="J33" s="40" t="s">
        <v>2877</v>
      </c>
      <c r="K33" s="41">
        <v>2</v>
      </c>
      <c r="L33" s="40">
        <v>591490</v>
      </c>
      <c r="M33" s="40">
        <v>473127</v>
      </c>
      <c r="N33" s="40">
        <v>1</v>
      </c>
      <c r="O33" s="42"/>
      <c r="P33" s="42"/>
      <c r="Q33" s="42"/>
      <c r="R33" s="26">
        <f t="shared" si="1"/>
        <v>0</v>
      </c>
      <c r="S33" s="27">
        <f t="shared" si="2"/>
        <v>0</v>
      </c>
      <c r="T33" s="42"/>
      <c r="U33" s="42"/>
      <c r="V33" s="26">
        <f t="shared" si="3"/>
        <v>0</v>
      </c>
      <c r="W33" s="27">
        <f t="shared" si="4"/>
        <v>0</v>
      </c>
    </row>
    <row r="34" spans="1:23" x14ac:dyDescent="0.25">
      <c r="A34" s="38">
        <v>3859190</v>
      </c>
      <c r="B34" s="38" t="s">
        <v>2878</v>
      </c>
      <c r="C34" s="39" t="s">
        <v>2879</v>
      </c>
      <c r="D34" s="40" t="s">
        <v>16</v>
      </c>
      <c r="E34" s="40" t="s">
        <v>2714</v>
      </c>
      <c r="F34" s="40" t="s">
        <v>2868</v>
      </c>
      <c r="G34" s="40" t="s">
        <v>2880</v>
      </c>
      <c r="H34" s="40" t="s">
        <v>2881</v>
      </c>
      <c r="I34" s="40" t="s">
        <v>44</v>
      </c>
      <c r="J34" s="40" t="s">
        <v>23</v>
      </c>
      <c r="K34" s="41">
        <v>86</v>
      </c>
      <c r="L34" s="40">
        <v>589222</v>
      </c>
      <c r="M34" s="40">
        <v>469150</v>
      </c>
      <c r="N34" s="40">
        <v>1</v>
      </c>
      <c r="O34" s="42"/>
      <c r="P34" s="42"/>
      <c r="Q34" s="42"/>
      <c r="R34" s="26">
        <f t="shared" si="1"/>
        <v>0</v>
      </c>
      <c r="S34" s="27">
        <f t="shared" si="2"/>
        <v>0</v>
      </c>
      <c r="T34" s="42"/>
      <c r="U34" s="42"/>
      <c r="V34" s="26">
        <f t="shared" si="3"/>
        <v>0</v>
      </c>
      <c r="W34" s="27">
        <f t="shared" si="4"/>
        <v>0</v>
      </c>
    </row>
    <row r="35" spans="1:23" x14ac:dyDescent="0.25">
      <c r="A35" s="38">
        <v>3860689</v>
      </c>
      <c r="B35" s="38" t="s">
        <v>2882</v>
      </c>
      <c r="C35" s="39" t="s">
        <v>2883</v>
      </c>
      <c r="D35" s="40" t="s">
        <v>16</v>
      </c>
      <c r="E35" s="40" t="s">
        <v>2714</v>
      </c>
      <c r="F35" s="40" t="s">
        <v>2868</v>
      </c>
      <c r="G35" s="40" t="s">
        <v>2884</v>
      </c>
      <c r="H35" s="40" t="s">
        <v>2868</v>
      </c>
      <c r="I35" s="40" t="s">
        <v>1432</v>
      </c>
      <c r="J35" s="40" t="s">
        <v>1433</v>
      </c>
      <c r="K35" s="41">
        <v>25</v>
      </c>
      <c r="L35" s="40">
        <v>594903</v>
      </c>
      <c r="M35" s="40">
        <v>469387</v>
      </c>
      <c r="N35" s="40">
        <v>1</v>
      </c>
      <c r="O35" s="42"/>
      <c r="P35" s="42"/>
      <c r="Q35" s="42"/>
      <c r="R35" s="26">
        <f t="shared" si="1"/>
        <v>0</v>
      </c>
      <c r="S35" s="27">
        <f t="shared" si="2"/>
        <v>0</v>
      </c>
      <c r="T35" s="42"/>
      <c r="U35" s="42"/>
      <c r="V35" s="26">
        <f t="shared" si="3"/>
        <v>0</v>
      </c>
      <c r="W35" s="27">
        <f t="shared" si="4"/>
        <v>0</v>
      </c>
    </row>
    <row r="36" spans="1:23" x14ac:dyDescent="0.25">
      <c r="A36" s="38">
        <v>8314050</v>
      </c>
      <c r="B36" s="38" t="s">
        <v>2885</v>
      </c>
      <c r="C36" s="39" t="s">
        <v>2886</v>
      </c>
      <c r="D36" s="40" t="s">
        <v>16</v>
      </c>
      <c r="E36" s="40" t="s">
        <v>2714</v>
      </c>
      <c r="F36" s="40" t="s">
        <v>2868</v>
      </c>
      <c r="G36" s="40" t="s">
        <v>2884</v>
      </c>
      <c r="H36" s="40" t="s">
        <v>2868</v>
      </c>
      <c r="I36" s="40" t="s">
        <v>2887</v>
      </c>
      <c r="J36" s="40" t="s">
        <v>2888</v>
      </c>
      <c r="K36" s="41">
        <v>34</v>
      </c>
      <c r="L36" s="40">
        <v>594913</v>
      </c>
      <c r="M36" s="40">
        <v>469792</v>
      </c>
      <c r="N36" s="40">
        <v>1</v>
      </c>
      <c r="O36" s="42"/>
      <c r="P36" s="42"/>
      <c r="Q36" s="42"/>
      <c r="R36" s="26">
        <f t="shared" si="1"/>
        <v>0</v>
      </c>
      <c r="S36" s="27">
        <f t="shared" si="2"/>
        <v>0</v>
      </c>
      <c r="T36" s="42"/>
      <c r="U36" s="42"/>
      <c r="V36" s="26">
        <f t="shared" si="3"/>
        <v>0</v>
      </c>
      <c r="W36" s="27">
        <f t="shared" si="4"/>
        <v>0</v>
      </c>
    </row>
    <row r="37" spans="1:23" x14ac:dyDescent="0.25">
      <c r="A37" s="38">
        <v>3846257</v>
      </c>
      <c r="B37" s="38" t="s">
        <v>3429</v>
      </c>
      <c r="C37" s="39" t="s">
        <v>3430</v>
      </c>
      <c r="D37" s="40" t="s">
        <v>16</v>
      </c>
      <c r="E37" s="40" t="s">
        <v>2714</v>
      </c>
      <c r="F37" s="40" t="s">
        <v>2715</v>
      </c>
      <c r="G37" s="40" t="s">
        <v>3431</v>
      </c>
      <c r="H37" s="40" t="s">
        <v>2715</v>
      </c>
      <c r="I37" s="40" t="s">
        <v>3432</v>
      </c>
      <c r="J37" s="40" t="s">
        <v>3433</v>
      </c>
      <c r="K37" s="41">
        <v>13</v>
      </c>
      <c r="L37" s="40">
        <v>604666</v>
      </c>
      <c r="M37" s="40">
        <v>457133</v>
      </c>
      <c r="N37" s="40">
        <v>1</v>
      </c>
      <c r="O37" s="42"/>
      <c r="P37" s="42"/>
      <c r="Q37" s="42"/>
      <c r="R37" s="26">
        <f t="shared" si="1"/>
        <v>0</v>
      </c>
      <c r="S37" s="27">
        <f t="shared" si="2"/>
        <v>0</v>
      </c>
      <c r="T37" s="42"/>
      <c r="U37" s="42"/>
      <c r="V37" s="26">
        <f t="shared" si="3"/>
        <v>0</v>
      </c>
      <c r="W37" s="27">
        <f t="shared" si="4"/>
        <v>0</v>
      </c>
    </row>
    <row r="38" spans="1:23" x14ac:dyDescent="0.25">
      <c r="A38" s="38">
        <v>3846273</v>
      </c>
      <c r="B38" s="38" t="s">
        <v>3434</v>
      </c>
      <c r="C38" s="39" t="s">
        <v>3435</v>
      </c>
      <c r="D38" s="40" t="s">
        <v>16</v>
      </c>
      <c r="E38" s="40" t="s">
        <v>2714</v>
      </c>
      <c r="F38" s="40" t="s">
        <v>2715</v>
      </c>
      <c r="G38" s="40" t="s">
        <v>3431</v>
      </c>
      <c r="H38" s="40" t="s">
        <v>2715</v>
      </c>
      <c r="I38" s="40" t="s">
        <v>3436</v>
      </c>
      <c r="J38" s="40" t="s">
        <v>3437</v>
      </c>
      <c r="K38" s="41">
        <v>18</v>
      </c>
      <c r="L38" s="40">
        <v>604641</v>
      </c>
      <c r="M38" s="40">
        <v>457245</v>
      </c>
      <c r="N38" s="40">
        <v>1</v>
      </c>
      <c r="O38" s="42"/>
      <c r="P38" s="42"/>
      <c r="Q38" s="42"/>
      <c r="R38" s="26">
        <f t="shared" si="1"/>
        <v>0</v>
      </c>
      <c r="S38" s="27">
        <f t="shared" si="2"/>
        <v>0</v>
      </c>
      <c r="T38" s="42"/>
      <c r="U38" s="42"/>
      <c r="V38" s="26">
        <f t="shared" si="3"/>
        <v>0</v>
      </c>
      <c r="W38" s="27">
        <f t="shared" si="4"/>
        <v>0</v>
      </c>
    </row>
    <row r="39" spans="1:23" x14ac:dyDescent="0.25">
      <c r="A39" s="38">
        <v>3846371</v>
      </c>
      <c r="B39" s="38" t="s">
        <v>3438</v>
      </c>
      <c r="C39" s="39" t="s">
        <v>3439</v>
      </c>
      <c r="D39" s="40" t="s">
        <v>16</v>
      </c>
      <c r="E39" s="40" t="s">
        <v>2714</v>
      </c>
      <c r="F39" s="40" t="s">
        <v>2715</v>
      </c>
      <c r="G39" s="40" t="s">
        <v>3431</v>
      </c>
      <c r="H39" s="40" t="s">
        <v>2715</v>
      </c>
      <c r="I39" s="40" t="s">
        <v>36</v>
      </c>
      <c r="J39" s="40" t="s">
        <v>37</v>
      </c>
      <c r="K39" s="41">
        <v>3</v>
      </c>
      <c r="L39" s="40">
        <v>604180</v>
      </c>
      <c r="M39" s="40">
        <v>457658</v>
      </c>
      <c r="N39" s="40">
        <v>1</v>
      </c>
      <c r="O39" s="42"/>
      <c r="P39" s="42"/>
      <c r="Q39" s="42"/>
      <c r="R39" s="26">
        <f t="shared" si="1"/>
        <v>0</v>
      </c>
      <c r="S39" s="27">
        <f t="shared" si="2"/>
        <v>0</v>
      </c>
      <c r="T39" s="42"/>
      <c r="U39" s="42"/>
      <c r="V39" s="26">
        <f t="shared" si="3"/>
        <v>0</v>
      </c>
      <c r="W39" s="27">
        <f t="shared" si="4"/>
        <v>0</v>
      </c>
    </row>
    <row r="40" spans="1:23" x14ac:dyDescent="0.25">
      <c r="A40" s="38">
        <v>3845207</v>
      </c>
      <c r="B40" s="38" t="s">
        <v>3440</v>
      </c>
      <c r="C40" s="39" t="s">
        <v>3441</v>
      </c>
      <c r="D40" s="40" t="s">
        <v>16</v>
      </c>
      <c r="E40" s="40" t="s">
        <v>2714</v>
      </c>
      <c r="F40" s="40" t="s">
        <v>2715</v>
      </c>
      <c r="G40" s="40" t="s">
        <v>3431</v>
      </c>
      <c r="H40" s="40" t="s">
        <v>2715</v>
      </c>
      <c r="I40" s="40" t="s">
        <v>128</v>
      </c>
      <c r="J40" s="40" t="s">
        <v>129</v>
      </c>
      <c r="K40" s="41">
        <v>27</v>
      </c>
      <c r="L40" s="40">
        <v>604226</v>
      </c>
      <c r="M40" s="40">
        <v>457562</v>
      </c>
      <c r="N40" s="40">
        <v>1</v>
      </c>
      <c r="O40" s="42"/>
      <c r="P40" s="42"/>
      <c r="Q40" s="42"/>
      <c r="R40" s="26">
        <f t="shared" si="1"/>
        <v>0</v>
      </c>
      <c r="S40" s="27">
        <f t="shared" si="2"/>
        <v>0</v>
      </c>
      <c r="T40" s="42"/>
      <c r="U40" s="42"/>
      <c r="V40" s="26">
        <f t="shared" si="3"/>
        <v>0</v>
      </c>
      <c r="W40" s="27">
        <f t="shared" si="4"/>
        <v>0</v>
      </c>
    </row>
    <row r="41" spans="1:23" x14ac:dyDescent="0.25">
      <c r="A41" s="38">
        <v>3857128</v>
      </c>
      <c r="B41" s="38" t="s">
        <v>3470</v>
      </c>
      <c r="C41" s="39" t="s">
        <v>3471</v>
      </c>
      <c r="D41" s="40" t="s">
        <v>16</v>
      </c>
      <c r="E41" s="40" t="s">
        <v>2714</v>
      </c>
      <c r="F41" s="40" t="s">
        <v>2786</v>
      </c>
      <c r="G41" s="40" t="s">
        <v>3472</v>
      </c>
      <c r="H41" s="40" t="s">
        <v>3473</v>
      </c>
      <c r="I41" s="40" t="s">
        <v>36</v>
      </c>
      <c r="J41" s="40" t="s">
        <v>37</v>
      </c>
      <c r="K41" s="40">
        <v>3</v>
      </c>
      <c r="L41" s="40">
        <v>600659</v>
      </c>
      <c r="M41" s="40">
        <v>463548</v>
      </c>
      <c r="N41" s="40">
        <v>1</v>
      </c>
      <c r="O41" s="42"/>
      <c r="P41" s="42"/>
      <c r="Q41" s="42"/>
      <c r="R41" s="26">
        <f t="shared" si="1"/>
        <v>0</v>
      </c>
      <c r="S41" s="27">
        <f t="shared" si="2"/>
        <v>0</v>
      </c>
      <c r="T41" s="42"/>
      <c r="U41" s="42"/>
      <c r="V41" s="26">
        <f t="shared" si="3"/>
        <v>0</v>
      </c>
      <c r="W41" s="27">
        <f t="shared" si="4"/>
        <v>0</v>
      </c>
    </row>
  </sheetData>
  <sheetProtection algorithmName="SHA-512" hashValue="Smd4RA3yXO5j4szVmhEZ0mU8kizc5fYUbWE3a48HmaMio4gFkB4oRjEEYo3FZe0QVBbaJUhTemc7pfBdbtwDXg==" saltValue="2I7GPU2FkEMqvnprhHrOPA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72"/>
  <sheetViews>
    <sheetView topLeftCell="K12" workbookViewId="0">
      <selection activeCell="S18" sqref="S18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3495</v>
      </c>
      <c r="B2" s="1">
        <f>M14</f>
        <v>57</v>
      </c>
      <c r="C2" s="1" t="str">
        <f>E16</f>
        <v>WOŁOMIŃSKI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ROUND(SUM(Q16:Q72)*60,2)</f>
        <v>0</v>
      </c>
      <c r="K4" s="2">
        <f>SUM(R16:R72)*60</f>
        <v>0</v>
      </c>
      <c r="L4" s="30">
        <f>SUM(S16:S72)*60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ROUND(SUM(U16:U72)*60,2)</f>
        <v>0</v>
      </c>
      <c r="K5" s="2">
        <f>SUM(V16:V72)*60</f>
        <v>0</v>
      </c>
      <c r="L5" s="30">
        <f>SUM(W16:W72)*60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57</v>
      </c>
      <c r="N14" s="23">
        <f>SUM(N16:N72)</f>
        <v>57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3770692</v>
      </c>
      <c r="B16" s="38" t="s">
        <v>543</v>
      </c>
      <c r="C16" s="39" t="s">
        <v>544</v>
      </c>
      <c r="D16" s="40" t="s">
        <v>16</v>
      </c>
      <c r="E16" s="40" t="s">
        <v>545</v>
      </c>
      <c r="F16" s="40" t="s">
        <v>546</v>
      </c>
      <c r="G16" s="40" t="s">
        <v>547</v>
      </c>
      <c r="H16" s="40" t="s">
        <v>548</v>
      </c>
      <c r="I16" s="40" t="s">
        <v>549</v>
      </c>
      <c r="J16" s="40" t="s">
        <v>550</v>
      </c>
      <c r="K16" s="40">
        <v>208</v>
      </c>
      <c r="L16" s="40">
        <v>649839</v>
      </c>
      <c r="M16" s="40">
        <v>504825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3771073</v>
      </c>
      <c r="B17" s="38" t="s">
        <v>551</v>
      </c>
      <c r="C17" s="39" t="s">
        <v>552</v>
      </c>
      <c r="D17" s="40" t="s">
        <v>16</v>
      </c>
      <c r="E17" s="40" t="s">
        <v>545</v>
      </c>
      <c r="F17" s="40" t="s">
        <v>546</v>
      </c>
      <c r="G17" s="40" t="s">
        <v>553</v>
      </c>
      <c r="H17" s="40" t="s">
        <v>554</v>
      </c>
      <c r="I17" s="40" t="s">
        <v>555</v>
      </c>
      <c r="J17" s="40" t="s">
        <v>556</v>
      </c>
      <c r="K17" s="40">
        <v>207</v>
      </c>
      <c r="L17" s="40">
        <v>645518</v>
      </c>
      <c r="M17" s="40">
        <v>510303</v>
      </c>
      <c r="N17" s="40">
        <v>1</v>
      </c>
      <c r="O17" s="42"/>
      <c r="P17" s="42"/>
      <c r="Q17" s="42"/>
      <c r="R17" s="26">
        <f t="shared" ref="R17:R72" si="1">ROUND(Q17*0.23,2)</f>
        <v>0</v>
      </c>
      <c r="S17" s="27">
        <f t="shared" ref="S17:S72" si="2">ROUND(SUM(Q17:R17),2)</f>
        <v>0</v>
      </c>
      <c r="T17" s="42"/>
      <c r="U17" s="42"/>
      <c r="V17" s="26">
        <f t="shared" ref="V17:V72" si="3">ROUND(U17*0.23,2)</f>
        <v>0</v>
      </c>
      <c r="W17" s="27">
        <f t="shared" ref="W17:W72" si="4">ROUND(SUM(U17:V17),2)</f>
        <v>0</v>
      </c>
    </row>
    <row r="18" spans="1:23" x14ac:dyDescent="0.25">
      <c r="A18" s="38">
        <v>3772171</v>
      </c>
      <c r="B18" s="38" t="s">
        <v>557</v>
      </c>
      <c r="C18" s="39" t="s">
        <v>558</v>
      </c>
      <c r="D18" s="40" t="s">
        <v>16</v>
      </c>
      <c r="E18" s="40" t="s">
        <v>545</v>
      </c>
      <c r="F18" s="40" t="s">
        <v>546</v>
      </c>
      <c r="G18" s="40" t="s">
        <v>559</v>
      </c>
      <c r="H18" s="40" t="s">
        <v>560</v>
      </c>
      <c r="I18" s="40" t="s">
        <v>36</v>
      </c>
      <c r="J18" s="40" t="s">
        <v>37</v>
      </c>
      <c r="K18" s="40">
        <v>7</v>
      </c>
      <c r="L18" s="40">
        <v>647514</v>
      </c>
      <c r="M18" s="40">
        <v>501389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3773679</v>
      </c>
      <c r="B19" s="38" t="s">
        <v>561</v>
      </c>
      <c r="C19" s="39" t="s">
        <v>562</v>
      </c>
      <c r="D19" s="40" t="s">
        <v>16</v>
      </c>
      <c r="E19" s="40" t="s">
        <v>545</v>
      </c>
      <c r="F19" s="40" t="s">
        <v>546</v>
      </c>
      <c r="G19" s="40" t="s">
        <v>563</v>
      </c>
      <c r="H19" s="40" t="s">
        <v>564</v>
      </c>
      <c r="I19" s="40" t="s">
        <v>565</v>
      </c>
      <c r="J19" s="40" t="s">
        <v>566</v>
      </c>
      <c r="K19" s="40">
        <v>14</v>
      </c>
      <c r="L19" s="40">
        <v>646579</v>
      </c>
      <c r="M19" s="40">
        <v>504141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3773078</v>
      </c>
      <c r="B20" s="38" t="s">
        <v>567</v>
      </c>
      <c r="C20" s="39" t="s">
        <v>568</v>
      </c>
      <c r="D20" s="40" t="s">
        <v>16</v>
      </c>
      <c r="E20" s="40" t="s">
        <v>545</v>
      </c>
      <c r="F20" s="40" t="s">
        <v>546</v>
      </c>
      <c r="G20" s="40" t="s">
        <v>563</v>
      </c>
      <c r="H20" s="40" t="s">
        <v>564</v>
      </c>
      <c r="I20" s="40" t="s">
        <v>36</v>
      </c>
      <c r="J20" s="40" t="s">
        <v>37</v>
      </c>
      <c r="K20" s="40">
        <v>3</v>
      </c>
      <c r="L20" s="40">
        <v>645920</v>
      </c>
      <c r="M20" s="40">
        <v>505881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3774383</v>
      </c>
      <c r="B21" s="38" t="s">
        <v>569</v>
      </c>
      <c r="C21" s="39" t="s">
        <v>570</v>
      </c>
      <c r="D21" s="40" t="s">
        <v>16</v>
      </c>
      <c r="E21" s="40" t="s">
        <v>545</v>
      </c>
      <c r="F21" s="40" t="s">
        <v>546</v>
      </c>
      <c r="G21" s="40" t="s">
        <v>571</v>
      </c>
      <c r="H21" s="40" t="s">
        <v>572</v>
      </c>
      <c r="I21" s="40" t="s">
        <v>160</v>
      </c>
      <c r="J21" s="40" t="s">
        <v>161</v>
      </c>
      <c r="K21" s="40">
        <v>40</v>
      </c>
      <c r="L21" s="40">
        <v>644175</v>
      </c>
      <c r="M21" s="40">
        <v>514943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3788158</v>
      </c>
      <c r="B22" s="38" t="s">
        <v>732</v>
      </c>
      <c r="C22" s="39" t="s">
        <v>733</v>
      </c>
      <c r="D22" s="40" t="s">
        <v>16</v>
      </c>
      <c r="E22" s="40" t="s">
        <v>545</v>
      </c>
      <c r="F22" s="40" t="s">
        <v>734</v>
      </c>
      <c r="G22" s="40" t="s">
        <v>735</v>
      </c>
      <c r="H22" s="40" t="s">
        <v>736</v>
      </c>
      <c r="I22" s="40" t="s">
        <v>737</v>
      </c>
      <c r="J22" s="40" t="s">
        <v>738</v>
      </c>
      <c r="K22" s="40">
        <v>52</v>
      </c>
      <c r="L22" s="40">
        <v>651523</v>
      </c>
      <c r="M22" s="40">
        <v>502652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3789264</v>
      </c>
      <c r="B23" s="38" t="s">
        <v>739</v>
      </c>
      <c r="C23" s="39" t="s">
        <v>740</v>
      </c>
      <c r="D23" s="40" t="s">
        <v>16</v>
      </c>
      <c r="E23" s="40" t="s">
        <v>545</v>
      </c>
      <c r="F23" s="40" t="s">
        <v>734</v>
      </c>
      <c r="G23" s="40" t="s">
        <v>741</v>
      </c>
      <c r="H23" s="40" t="s">
        <v>742</v>
      </c>
      <c r="I23" s="40" t="s">
        <v>743</v>
      </c>
      <c r="J23" s="40" t="s">
        <v>744</v>
      </c>
      <c r="K23" s="40">
        <v>37</v>
      </c>
      <c r="L23" s="40">
        <v>655816</v>
      </c>
      <c r="M23" s="40">
        <v>502050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3791425</v>
      </c>
      <c r="B24" s="38" t="s">
        <v>745</v>
      </c>
      <c r="C24" s="39" t="s">
        <v>746</v>
      </c>
      <c r="D24" s="40" t="s">
        <v>16</v>
      </c>
      <c r="E24" s="40" t="s">
        <v>545</v>
      </c>
      <c r="F24" s="40" t="s">
        <v>734</v>
      </c>
      <c r="G24" s="40" t="s">
        <v>747</v>
      </c>
      <c r="H24" s="40" t="s">
        <v>748</v>
      </c>
      <c r="I24" s="40" t="s">
        <v>749</v>
      </c>
      <c r="J24" s="40" t="s">
        <v>750</v>
      </c>
      <c r="K24" s="40">
        <v>8</v>
      </c>
      <c r="L24" s="40">
        <v>657705</v>
      </c>
      <c r="M24" s="40">
        <v>503093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3751370</v>
      </c>
      <c r="B25" s="38" t="s">
        <v>1410</v>
      </c>
      <c r="C25" s="39" t="s">
        <v>1411</v>
      </c>
      <c r="D25" s="40" t="s">
        <v>16</v>
      </c>
      <c r="E25" s="40" t="s">
        <v>545</v>
      </c>
      <c r="F25" s="40" t="s">
        <v>1412</v>
      </c>
      <c r="G25" s="40" t="s">
        <v>1413</v>
      </c>
      <c r="H25" s="40" t="s">
        <v>1412</v>
      </c>
      <c r="I25" s="40" t="s">
        <v>1414</v>
      </c>
      <c r="J25" s="40" t="s">
        <v>1415</v>
      </c>
      <c r="K25" s="41">
        <v>20</v>
      </c>
      <c r="L25" s="40">
        <v>655948</v>
      </c>
      <c r="M25" s="40">
        <v>515915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  <row r="26" spans="1:23" x14ac:dyDescent="0.25">
      <c r="A26" s="38">
        <v>3751864</v>
      </c>
      <c r="B26" s="38" t="s">
        <v>1416</v>
      </c>
      <c r="C26" s="39" t="s">
        <v>1417</v>
      </c>
      <c r="D26" s="40" t="s">
        <v>16</v>
      </c>
      <c r="E26" s="40" t="s">
        <v>545</v>
      </c>
      <c r="F26" s="40" t="s">
        <v>1412</v>
      </c>
      <c r="G26" s="40" t="s">
        <v>1418</v>
      </c>
      <c r="H26" s="40" t="s">
        <v>1419</v>
      </c>
      <c r="I26" s="40" t="s">
        <v>44</v>
      </c>
      <c r="J26" s="40" t="s">
        <v>23</v>
      </c>
      <c r="K26" s="41">
        <v>81</v>
      </c>
      <c r="L26" s="40">
        <v>650995</v>
      </c>
      <c r="M26" s="40">
        <v>514346</v>
      </c>
      <c r="N26" s="40">
        <v>1</v>
      </c>
      <c r="O26" s="42"/>
      <c r="P26" s="42"/>
      <c r="Q26" s="42"/>
      <c r="R26" s="26">
        <f t="shared" si="1"/>
        <v>0</v>
      </c>
      <c r="S26" s="27">
        <f t="shared" si="2"/>
        <v>0</v>
      </c>
      <c r="T26" s="42"/>
      <c r="U26" s="42"/>
      <c r="V26" s="26">
        <f t="shared" si="3"/>
        <v>0</v>
      </c>
      <c r="W26" s="27">
        <f t="shared" si="4"/>
        <v>0</v>
      </c>
    </row>
    <row r="27" spans="1:23" x14ac:dyDescent="0.25">
      <c r="A27" s="38">
        <v>3751926</v>
      </c>
      <c r="B27" s="38" t="s">
        <v>1420</v>
      </c>
      <c r="C27" s="39" t="s">
        <v>1421</v>
      </c>
      <c r="D27" s="40" t="s">
        <v>16</v>
      </c>
      <c r="E27" s="40" t="s">
        <v>545</v>
      </c>
      <c r="F27" s="40" t="s">
        <v>1412</v>
      </c>
      <c r="G27" s="40" t="s">
        <v>1422</v>
      </c>
      <c r="H27" s="40" t="s">
        <v>407</v>
      </c>
      <c r="I27" s="40" t="s">
        <v>621</v>
      </c>
      <c r="J27" s="40" t="s">
        <v>622</v>
      </c>
      <c r="K27" s="41">
        <v>2</v>
      </c>
      <c r="L27" s="40">
        <v>650484</v>
      </c>
      <c r="M27" s="40">
        <v>517599</v>
      </c>
      <c r="N27" s="40">
        <v>1</v>
      </c>
      <c r="O27" s="42"/>
      <c r="P27" s="42"/>
      <c r="Q27" s="42"/>
      <c r="R27" s="26">
        <f t="shared" si="1"/>
        <v>0</v>
      </c>
      <c r="S27" s="27">
        <f t="shared" si="2"/>
        <v>0</v>
      </c>
      <c r="T27" s="42"/>
      <c r="U27" s="42"/>
      <c r="V27" s="26">
        <f t="shared" si="3"/>
        <v>0</v>
      </c>
      <c r="W27" s="27">
        <f t="shared" si="4"/>
        <v>0</v>
      </c>
    </row>
    <row r="28" spans="1:23" x14ac:dyDescent="0.25">
      <c r="A28" s="38">
        <v>3751989</v>
      </c>
      <c r="B28" s="38" t="s">
        <v>1423</v>
      </c>
      <c r="C28" s="39" t="s">
        <v>1424</v>
      </c>
      <c r="D28" s="40" t="s">
        <v>16</v>
      </c>
      <c r="E28" s="40" t="s">
        <v>545</v>
      </c>
      <c r="F28" s="40" t="s">
        <v>1412</v>
      </c>
      <c r="G28" s="40" t="s">
        <v>1422</v>
      </c>
      <c r="H28" s="40" t="s">
        <v>407</v>
      </c>
      <c r="I28" s="40" t="s">
        <v>621</v>
      </c>
      <c r="J28" s="40" t="s">
        <v>622</v>
      </c>
      <c r="K28" s="41" t="s">
        <v>314</v>
      </c>
      <c r="L28" s="40">
        <v>650446</v>
      </c>
      <c r="M28" s="40">
        <v>517616</v>
      </c>
      <c r="N28" s="40">
        <v>1</v>
      </c>
      <c r="O28" s="42"/>
      <c r="P28" s="42"/>
      <c r="Q28" s="42"/>
      <c r="R28" s="26">
        <f t="shared" si="1"/>
        <v>0</v>
      </c>
      <c r="S28" s="27">
        <f t="shared" si="2"/>
        <v>0</v>
      </c>
      <c r="T28" s="42"/>
      <c r="U28" s="42"/>
      <c r="V28" s="26">
        <f t="shared" si="3"/>
        <v>0</v>
      </c>
      <c r="W28" s="27">
        <f t="shared" si="4"/>
        <v>0</v>
      </c>
    </row>
    <row r="29" spans="1:23" x14ac:dyDescent="0.25">
      <c r="A29" s="38">
        <v>3754398</v>
      </c>
      <c r="B29" s="38" t="s">
        <v>1425</v>
      </c>
      <c r="C29" s="39" t="s">
        <v>1426</v>
      </c>
      <c r="D29" s="40" t="s">
        <v>16</v>
      </c>
      <c r="E29" s="40" t="s">
        <v>545</v>
      </c>
      <c r="F29" s="40" t="s">
        <v>1412</v>
      </c>
      <c r="G29" s="40" t="s">
        <v>1427</v>
      </c>
      <c r="H29" s="40" t="s">
        <v>1428</v>
      </c>
      <c r="I29" s="40" t="s">
        <v>1429</v>
      </c>
      <c r="J29" s="40" t="s">
        <v>1430</v>
      </c>
      <c r="K29" s="41">
        <v>45</v>
      </c>
      <c r="L29" s="40">
        <v>660289</v>
      </c>
      <c r="M29" s="40">
        <v>515021</v>
      </c>
      <c r="N29" s="40">
        <v>1</v>
      </c>
      <c r="O29" s="42"/>
      <c r="P29" s="42"/>
      <c r="Q29" s="42"/>
      <c r="R29" s="26">
        <f t="shared" si="1"/>
        <v>0</v>
      </c>
      <c r="S29" s="27">
        <f t="shared" si="2"/>
        <v>0</v>
      </c>
      <c r="T29" s="42"/>
      <c r="U29" s="42"/>
      <c r="V29" s="26">
        <f t="shared" si="3"/>
        <v>0</v>
      </c>
      <c r="W29" s="27">
        <f t="shared" si="4"/>
        <v>0</v>
      </c>
    </row>
    <row r="30" spans="1:23" x14ac:dyDescent="0.25">
      <c r="A30" s="38">
        <v>3760362</v>
      </c>
      <c r="B30" s="38" t="s">
        <v>1436</v>
      </c>
      <c r="C30" s="39" t="s">
        <v>1437</v>
      </c>
      <c r="D30" s="40" t="s">
        <v>16</v>
      </c>
      <c r="E30" s="40" t="s">
        <v>545</v>
      </c>
      <c r="F30" s="40" t="s">
        <v>1438</v>
      </c>
      <c r="G30" s="40" t="s">
        <v>1439</v>
      </c>
      <c r="H30" s="40" t="s">
        <v>1440</v>
      </c>
      <c r="I30" s="40" t="s">
        <v>160</v>
      </c>
      <c r="J30" s="40" t="s">
        <v>161</v>
      </c>
      <c r="K30" s="41">
        <v>67</v>
      </c>
      <c r="L30" s="40">
        <v>656456</v>
      </c>
      <c r="M30" s="40">
        <v>504836</v>
      </c>
      <c r="N30" s="40">
        <v>1</v>
      </c>
      <c r="O30" s="42"/>
      <c r="P30" s="42"/>
      <c r="Q30" s="42"/>
      <c r="R30" s="26">
        <f t="shared" si="1"/>
        <v>0</v>
      </c>
      <c r="S30" s="27">
        <f t="shared" si="2"/>
        <v>0</v>
      </c>
      <c r="T30" s="42"/>
      <c r="U30" s="42"/>
      <c r="V30" s="26">
        <f t="shared" si="3"/>
        <v>0</v>
      </c>
      <c r="W30" s="27">
        <f t="shared" si="4"/>
        <v>0</v>
      </c>
    </row>
    <row r="31" spans="1:23" x14ac:dyDescent="0.25">
      <c r="A31" s="38">
        <v>3761145</v>
      </c>
      <c r="B31" s="38" t="s">
        <v>1441</v>
      </c>
      <c r="C31" s="39" t="s">
        <v>1442</v>
      </c>
      <c r="D31" s="40" t="s">
        <v>16</v>
      </c>
      <c r="E31" s="40" t="s">
        <v>545</v>
      </c>
      <c r="F31" s="40" t="s">
        <v>1438</v>
      </c>
      <c r="G31" s="40" t="s">
        <v>1443</v>
      </c>
      <c r="H31" s="40" t="s">
        <v>1438</v>
      </c>
      <c r="I31" s="40" t="s">
        <v>1444</v>
      </c>
      <c r="J31" s="40" t="s">
        <v>1445</v>
      </c>
      <c r="K31" s="41">
        <v>68</v>
      </c>
      <c r="L31" s="40">
        <v>658327</v>
      </c>
      <c r="M31" s="40">
        <v>507002</v>
      </c>
      <c r="N31" s="40">
        <v>1</v>
      </c>
      <c r="O31" s="42"/>
      <c r="P31" s="42"/>
      <c r="Q31" s="42"/>
      <c r="R31" s="26">
        <f t="shared" si="1"/>
        <v>0</v>
      </c>
      <c r="S31" s="27">
        <f t="shared" si="2"/>
        <v>0</v>
      </c>
      <c r="T31" s="42"/>
      <c r="U31" s="42"/>
      <c r="V31" s="26">
        <f t="shared" si="3"/>
        <v>0</v>
      </c>
      <c r="W31" s="27">
        <f t="shared" si="4"/>
        <v>0</v>
      </c>
    </row>
    <row r="32" spans="1:23" x14ac:dyDescent="0.25">
      <c r="A32" s="38">
        <v>3761513</v>
      </c>
      <c r="B32" s="38" t="s">
        <v>1446</v>
      </c>
      <c r="C32" s="39" t="s">
        <v>1447</v>
      </c>
      <c r="D32" s="40" t="s">
        <v>16</v>
      </c>
      <c r="E32" s="40" t="s">
        <v>545</v>
      </c>
      <c r="F32" s="40" t="s">
        <v>1438</v>
      </c>
      <c r="G32" s="40" t="s">
        <v>1448</v>
      </c>
      <c r="H32" s="40" t="s">
        <v>1449</v>
      </c>
      <c r="I32" s="40" t="s">
        <v>44</v>
      </c>
      <c r="J32" s="40" t="s">
        <v>23</v>
      </c>
      <c r="K32" s="41">
        <v>34</v>
      </c>
      <c r="L32" s="40">
        <v>660696</v>
      </c>
      <c r="M32" s="40">
        <v>511032</v>
      </c>
      <c r="N32" s="40">
        <v>1</v>
      </c>
      <c r="O32" s="42"/>
      <c r="P32" s="42"/>
      <c r="Q32" s="42"/>
      <c r="R32" s="26">
        <f t="shared" si="1"/>
        <v>0</v>
      </c>
      <c r="S32" s="27">
        <f t="shared" si="2"/>
        <v>0</v>
      </c>
      <c r="T32" s="42"/>
      <c r="U32" s="42"/>
      <c r="V32" s="26">
        <f t="shared" si="3"/>
        <v>0</v>
      </c>
      <c r="W32" s="27">
        <f t="shared" si="4"/>
        <v>0</v>
      </c>
    </row>
    <row r="33" spans="1:23" x14ac:dyDescent="0.25">
      <c r="A33" s="38">
        <v>3763235</v>
      </c>
      <c r="B33" s="38" t="s">
        <v>1450</v>
      </c>
      <c r="C33" s="39" t="s">
        <v>1451</v>
      </c>
      <c r="D33" s="40" t="s">
        <v>16</v>
      </c>
      <c r="E33" s="40" t="s">
        <v>545</v>
      </c>
      <c r="F33" s="40" t="s">
        <v>1438</v>
      </c>
      <c r="G33" s="40" t="s">
        <v>1452</v>
      </c>
      <c r="H33" s="40" t="s">
        <v>1453</v>
      </c>
      <c r="I33" s="40" t="s">
        <v>128</v>
      </c>
      <c r="J33" s="40" t="s">
        <v>129</v>
      </c>
      <c r="K33" s="41">
        <v>2</v>
      </c>
      <c r="L33" s="40">
        <v>661434</v>
      </c>
      <c r="M33" s="40">
        <v>505075</v>
      </c>
      <c r="N33" s="40">
        <v>1</v>
      </c>
      <c r="O33" s="42"/>
      <c r="P33" s="42"/>
      <c r="Q33" s="42"/>
      <c r="R33" s="26">
        <f t="shared" si="1"/>
        <v>0</v>
      </c>
      <c r="S33" s="27">
        <f t="shared" si="2"/>
        <v>0</v>
      </c>
      <c r="T33" s="42"/>
      <c r="U33" s="42"/>
      <c r="V33" s="26">
        <f t="shared" si="3"/>
        <v>0</v>
      </c>
      <c r="W33" s="27">
        <f t="shared" si="4"/>
        <v>0</v>
      </c>
    </row>
    <row r="34" spans="1:23" x14ac:dyDescent="0.25">
      <c r="A34" s="38">
        <v>3763640</v>
      </c>
      <c r="B34" s="38" t="s">
        <v>1454</v>
      </c>
      <c r="C34" s="39" t="s">
        <v>1455</v>
      </c>
      <c r="D34" s="40" t="s">
        <v>16</v>
      </c>
      <c r="E34" s="40" t="s">
        <v>545</v>
      </c>
      <c r="F34" s="40" t="s">
        <v>1438</v>
      </c>
      <c r="G34" s="40" t="s">
        <v>1452</v>
      </c>
      <c r="H34" s="40" t="s">
        <v>1453</v>
      </c>
      <c r="I34" s="40" t="s">
        <v>1456</v>
      </c>
      <c r="J34" s="40" t="s">
        <v>1457</v>
      </c>
      <c r="K34" s="41">
        <v>1</v>
      </c>
      <c r="L34" s="40">
        <v>661486</v>
      </c>
      <c r="M34" s="40">
        <v>505893</v>
      </c>
      <c r="N34" s="40">
        <v>1</v>
      </c>
      <c r="O34" s="42"/>
      <c r="P34" s="42"/>
      <c r="Q34" s="42"/>
      <c r="R34" s="26">
        <f t="shared" si="1"/>
        <v>0</v>
      </c>
      <c r="S34" s="27">
        <f t="shared" si="2"/>
        <v>0</v>
      </c>
      <c r="T34" s="42"/>
      <c r="U34" s="42"/>
      <c r="V34" s="26">
        <f t="shared" si="3"/>
        <v>0</v>
      </c>
      <c r="W34" s="27">
        <f t="shared" si="4"/>
        <v>0</v>
      </c>
    </row>
    <row r="35" spans="1:23" x14ac:dyDescent="0.25">
      <c r="A35" s="38">
        <v>9495899</v>
      </c>
      <c r="B35" s="38" t="s">
        <v>1458</v>
      </c>
      <c r="C35" s="39" t="s">
        <v>1459</v>
      </c>
      <c r="D35" s="40" t="s">
        <v>16</v>
      </c>
      <c r="E35" s="40" t="s">
        <v>545</v>
      </c>
      <c r="F35" s="40" t="s">
        <v>1438</v>
      </c>
      <c r="G35" s="40" t="s">
        <v>1460</v>
      </c>
      <c r="H35" s="40" t="s">
        <v>1461</v>
      </c>
      <c r="I35" s="40" t="s">
        <v>44</v>
      </c>
      <c r="J35" s="40" t="s">
        <v>37</v>
      </c>
      <c r="K35" s="41">
        <v>5</v>
      </c>
      <c r="L35" s="40">
        <v>653919</v>
      </c>
      <c r="M35" s="40">
        <v>506648</v>
      </c>
      <c r="N35" s="40">
        <v>1</v>
      </c>
      <c r="O35" s="42"/>
      <c r="P35" s="42"/>
      <c r="Q35" s="42"/>
      <c r="R35" s="26">
        <f t="shared" si="1"/>
        <v>0</v>
      </c>
      <c r="S35" s="27">
        <f t="shared" si="2"/>
        <v>0</v>
      </c>
      <c r="T35" s="42"/>
      <c r="U35" s="42"/>
      <c r="V35" s="26">
        <f t="shared" si="3"/>
        <v>0</v>
      </c>
      <c r="W35" s="27">
        <f t="shared" si="4"/>
        <v>0</v>
      </c>
    </row>
    <row r="36" spans="1:23" x14ac:dyDescent="0.25">
      <c r="A36" s="38">
        <v>3764895</v>
      </c>
      <c r="B36" s="38" t="s">
        <v>1462</v>
      </c>
      <c r="C36" s="39" t="s">
        <v>1463</v>
      </c>
      <c r="D36" s="40" t="s">
        <v>16</v>
      </c>
      <c r="E36" s="40" t="s">
        <v>545</v>
      </c>
      <c r="F36" s="40" t="s">
        <v>1438</v>
      </c>
      <c r="G36" s="40" t="s">
        <v>1464</v>
      </c>
      <c r="H36" s="40" t="s">
        <v>1465</v>
      </c>
      <c r="I36" s="40" t="s">
        <v>36</v>
      </c>
      <c r="J36" s="40" t="s">
        <v>37</v>
      </c>
      <c r="K36" s="41">
        <v>9</v>
      </c>
      <c r="L36" s="40">
        <v>655033</v>
      </c>
      <c r="M36" s="40">
        <v>511019</v>
      </c>
      <c r="N36" s="40">
        <v>1</v>
      </c>
      <c r="O36" s="42"/>
      <c r="P36" s="42"/>
      <c r="Q36" s="42"/>
      <c r="R36" s="26">
        <f t="shared" si="1"/>
        <v>0</v>
      </c>
      <c r="S36" s="27">
        <f t="shared" si="2"/>
        <v>0</v>
      </c>
      <c r="T36" s="42"/>
      <c r="U36" s="42"/>
      <c r="V36" s="26">
        <f t="shared" si="3"/>
        <v>0</v>
      </c>
      <c r="W36" s="27">
        <f t="shared" si="4"/>
        <v>0</v>
      </c>
    </row>
    <row r="37" spans="1:23" x14ac:dyDescent="0.25">
      <c r="A37" s="38">
        <v>9135678</v>
      </c>
      <c r="B37" s="38" t="s">
        <v>1486</v>
      </c>
      <c r="C37" s="39" t="s">
        <v>1487</v>
      </c>
      <c r="D37" s="40" t="s">
        <v>16</v>
      </c>
      <c r="E37" s="40" t="s">
        <v>545</v>
      </c>
      <c r="F37" s="40" t="s">
        <v>1488</v>
      </c>
      <c r="G37" s="40" t="s">
        <v>1489</v>
      </c>
      <c r="H37" s="40" t="s">
        <v>1485</v>
      </c>
      <c r="I37" s="40" t="s">
        <v>36</v>
      </c>
      <c r="J37" s="40" t="s">
        <v>37</v>
      </c>
      <c r="K37" s="41">
        <v>8</v>
      </c>
      <c r="L37" s="40">
        <v>663328</v>
      </c>
      <c r="M37" s="40">
        <v>507973</v>
      </c>
      <c r="N37" s="40">
        <v>1</v>
      </c>
      <c r="O37" s="42"/>
      <c r="P37" s="42"/>
      <c r="Q37" s="42"/>
      <c r="R37" s="26">
        <f t="shared" si="1"/>
        <v>0</v>
      </c>
      <c r="S37" s="27">
        <f t="shared" si="2"/>
        <v>0</v>
      </c>
      <c r="T37" s="42"/>
      <c r="U37" s="42"/>
      <c r="V37" s="26">
        <f t="shared" si="3"/>
        <v>0</v>
      </c>
      <c r="W37" s="27">
        <f t="shared" si="4"/>
        <v>0</v>
      </c>
    </row>
    <row r="38" spans="1:23" x14ac:dyDescent="0.25">
      <c r="A38" s="38">
        <v>3780741</v>
      </c>
      <c r="B38" s="38" t="s">
        <v>1490</v>
      </c>
      <c r="C38" s="39" t="s">
        <v>1491</v>
      </c>
      <c r="D38" s="40" t="s">
        <v>16</v>
      </c>
      <c r="E38" s="40" t="s">
        <v>545</v>
      </c>
      <c r="F38" s="40" t="s">
        <v>1488</v>
      </c>
      <c r="G38" s="40" t="s">
        <v>1492</v>
      </c>
      <c r="H38" s="40" t="s">
        <v>1493</v>
      </c>
      <c r="I38" s="40" t="s">
        <v>44</v>
      </c>
      <c r="J38" s="40" t="s">
        <v>23</v>
      </c>
      <c r="K38" s="41">
        <v>27</v>
      </c>
      <c r="L38" s="40">
        <v>663041</v>
      </c>
      <c r="M38" s="40">
        <v>512253</v>
      </c>
      <c r="N38" s="40">
        <v>1</v>
      </c>
      <c r="O38" s="42"/>
      <c r="P38" s="42"/>
      <c r="Q38" s="42"/>
      <c r="R38" s="26">
        <f t="shared" si="1"/>
        <v>0</v>
      </c>
      <c r="S38" s="27">
        <f t="shared" si="2"/>
        <v>0</v>
      </c>
      <c r="T38" s="42"/>
      <c r="U38" s="42"/>
      <c r="V38" s="26">
        <f t="shared" si="3"/>
        <v>0</v>
      </c>
      <c r="W38" s="27">
        <f t="shared" si="4"/>
        <v>0</v>
      </c>
    </row>
    <row r="39" spans="1:23" x14ac:dyDescent="0.25">
      <c r="A39" s="38">
        <v>3781016</v>
      </c>
      <c r="B39" s="38" t="s">
        <v>1494</v>
      </c>
      <c r="C39" s="39" t="s">
        <v>1495</v>
      </c>
      <c r="D39" s="40" t="s">
        <v>16</v>
      </c>
      <c r="E39" s="40" t="s">
        <v>545</v>
      </c>
      <c r="F39" s="40" t="s">
        <v>1488</v>
      </c>
      <c r="G39" s="40" t="s">
        <v>1496</v>
      </c>
      <c r="H39" s="40" t="s">
        <v>1497</v>
      </c>
      <c r="I39" s="40" t="s">
        <v>1498</v>
      </c>
      <c r="J39" s="40" t="s">
        <v>1499</v>
      </c>
      <c r="K39" s="41">
        <v>44</v>
      </c>
      <c r="L39" s="40">
        <v>665836</v>
      </c>
      <c r="M39" s="40">
        <v>506225</v>
      </c>
      <c r="N39" s="40">
        <v>1</v>
      </c>
      <c r="O39" s="42"/>
      <c r="P39" s="42"/>
      <c r="Q39" s="42"/>
      <c r="R39" s="26">
        <f t="shared" si="1"/>
        <v>0</v>
      </c>
      <c r="S39" s="27">
        <f t="shared" si="2"/>
        <v>0</v>
      </c>
      <c r="T39" s="42"/>
      <c r="U39" s="42"/>
      <c r="V39" s="26">
        <f t="shared" si="3"/>
        <v>0</v>
      </c>
      <c r="W39" s="27">
        <f t="shared" si="4"/>
        <v>0</v>
      </c>
    </row>
    <row r="40" spans="1:23" x14ac:dyDescent="0.25">
      <c r="A40" s="38">
        <v>3781096</v>
      </c>
      <c r="B40" s="38" t="s">
        <v>1500</v>
      </c>
      <c r="C40" s="39" t="s">
        <v>1501</v>
      </c>
      <c r="D40" s="40" t="s">
        <v>16</v>
      </c>
      <c r="E40" s="40" t="s">
        <v>545</v>
      </c>
      <c r="F40" s="40" t="s">
        <v>1488</v>
      </c>
      <c r="G40" s="40" t="s">
        <v>1502</v>
      </c>
      <c r="H40" s="40" t="s">
        <v>1503</v>
      </c>
      <c r="I40" s="40" t="s">
        <v>338</v>
      </c>
      <c r="J40" s="40" t="s">
        <v>339</v>
      </c>
      <c r="K40" s="41">
        <v>12</v>
      </c>
      <c r="L40" s="40">
        <v>669934</v>
      </c>
      <c r="M40" s="40">
        <v>514406</v>
      </c>
      <c r="N40" s="40">
        <v>1</v>
      </c>
      <c r="O40" s="42"/>
      <c r="P40" s="42"/>
      <c r="Q40" s="42"/>
      <c r="R40" s="26">
        <f t="shared" si="1"/>
        <v>0</v>
      </c>
      <c r="S40" s="27">
        <f t="shared" si="2"/>
        <v>0</v>
      </c>
      <c r="T40" s="42"/>
      <c r="U40" s="42"/>
      <c r="V40" s="26">
        <f t="shared" si="3"/>
        <v>0</v>
      </c>
      <c r="W40" s="27">
        <f t="shared" si="4"/>
        <v>0</v>
      </c>
    </row>
    <row r="41" spans="1:23" x14ac:dyDescent="0.25">
      <c r="A41" s="38">
        <v>7911423</v>
      </c>
      <c r="B41" s="38" t="s">
        <v>1504</v>
      </c>
      <c r="C41" s="39" t="s">
        <v>1505</v>
      </c>
      <c r="D41" s="40" t="s">
        <v>16</v>
      </c>
      <c r="E41" s="40" t="s">
        <v>545</v>
      </c>
      <c r="F41" s="40" t="s">
        <v>1488</v>
      </c>
      <c r="G41" s="40" t="s">
        <v>1506</v>
      </c>
      <c r="H41" s="40" t="s">
        <v>1507</v>
      </c>
      <c r="I41" s="40" t="s">
        <v>1508</v>
      </c>
      <c r="J41" s="40" t="s">
        <v>1509</v>
      </c>
      <c r="K41" s="41">
        <v>18</v>
      </c>
      <c r="L41" s="40">
        <v>667652</v>
      </c>
      <c r="M41" s="40">
        <v>511919</v>
      </c>
      <c r="N41" s="40">
        <v>1</v>
      </c>
      <c r="O41" s="42"/>
      <c r="P41" s="42"/>
      <c r="Q41" s="42"/>
      <c r="R41" s="26">
        <f t="shared" si="1"/>
        <v>0</v>
      </c>
      <c r="S41" s="27">
        <f t="shared" si="2"/>
        <v>0</v>
      </c>
      <c r="T41" s="42"/>
      <c r="U41" s="42"/>
      <c r="V41" s="26">
        <f t="shared" si="3"/>
        <v>0</v>
      </c>
      <c r="W41" s="27">
        <f t="shared" si="4"/>
        <v>0</v>
      </c>
    </row>
    <row r="42" spans="1:23" x14ac:dyDescent="0.25">
      <c r="A42" s="38">
        <v>3781812</v>
      </c>
      <c r="B42" s="38" t="s">
        <v>1510</v>
      </c>
      <c r="C42" s="39" t="s">
        <v>1511</v>
      </c>
      <c r="D42" s="40" t="s">
        <v>16</v>
      </c>
      <c r="E42" s="40" t="s">
        <v>545</v>
      </c>
      <c r="F42" s="40" t="s">
        <v>1488</v>
      </c>
      <c r="G42" s="40" t="s">
        <v>1512</v>
      </c>
      <c r="H42" s="40" t="s">
        <v>1513</v>
      </c>
      <c r="I42" s="40" t="s">
        <v>44</v>
      </c>
      <c r="J42" s="40" t="s">
        <v>23</v>
      </c>
      <c r="K42" s="41">
        <v>2</v>
      </c>
      <c r="L42" s="40">
        <v>669464</v>
      </c>
      <c r="M42" s="40">
        <v>508863</v>
      </c>
      <c r="N42" s="40">
        <v>1</v>
      </c>
      <c r="O42" s="42"/>
      <c r="P42" s="42"/>
      <c r="Q42" s="42"/>
      <c r="R42" s="26">
        <f t="shared" si="1"/>
        <v>0</v>
      </c>
      <c r="S42" s="27">
        <f t="shared" si="2"/>
        <v>0</v>
      </c>
      <c r="T42" s="42"/>
      <c r="U42" s="42"/>
      <c r="V42" s="26">
        <f t="shared" si="3"/>
        <v>0</v>
      </c>
      <c r="W42" s="27">
        <f t="shared" si="4"/>
        <v>0</v>
      </c>
    </row>
    <row r="43" spans="1:23" x14ac:dyDescent="0.25">
      <c r="A43" s="38">
        <v>3755991</v>
      </c>
      <c r="B43" s="38" t="s">
        <v>1910</v>
      </c>
      <c r="C43" s="39" t="s">
        <v>1911</v>
      </c>
      <c r="D43" s="40" t="s">
        <v>16</v>
      </c>
      <c r="E43" s="40" t="s">
        <v>545</v>
      </c>
      <c r="F43" s="40" t="s">
        <v>1912</v>
      </c>
      <c r="G43" s="40" t="s">
        <v>1913</v>
      </c>
      <c r="H43" s="40" t="s">
        <v>1912</v>
      </c>
      <c r="I43" s="40" t="s">
        <v>1914</v>
      </c>
      <c r="J43" s="40" t="s">
        <v>1915</v>
      </c>
      <c r="K43" s="41">
        <v>15</v>
      </c>
      <c r="L43" s="40">
        <v>679415</v>
      </c>
      <c r="M43" s="40">
        <v>516638</v>
      </c>
      <c r="N43" s="40">
        <v>1</v>
      </c>
      <c r="O43" s="42"/>
      <c r="P43" s="42"/>
      <c r="Q43" s="42"/>
      <c r="R43" s="26">
        <f t="shared" si="1"/>
        <v>0</v>
      </c>
      <c r="S43" s="27">
        <f t="shared" si="2"/>
        <v>0</v>
      </c>
      <c r="T43" s="42"/>
      <c r="U43" s="42"/>
      <c r="V43" s="26">
        <f t="shared" si="3"/>
        <v>0</v>
      </c>
      <c r="W43" s="27">
        <f t="shared" si="4"/>
        <v>0</v>
      </c>
    </row>
    <row r="44" spans="1:23" x14ac:dyDescent="0.25">
      <c r="A44" s="38">
        <v>3756347</v>
      </c>
      <c r="B44" s="38" t="s">
        <v>1916</v>
      </c>
      <c r="C44" s="39" t="s">
        <v>1917</v>
      </c>
      <c r="D44" s="40" t="s">
        <v>16</v>
      </c>
      <c r="E44" s="40" t="s">
        <v>545</v>
      </c>
      <c r="F44" s="40" t="s">
        <v>1912</v>
      </c>
      <c r="G44" s="40" t="s">
        <v>1918</v>
      </c>
      <c r="H44" s="40" t="s">
        <v>1919</v>
      </c>
      <c r="I44" s="40" t="s">
        <v>44</v>
      </c>
      <c r="J44" s="40" t="s">
        <v>23</v>
      </c>
      <c r="K44" s="41">
        <v>65</v>
      </c>
      <c r="L44" s="40">
        <v>683485</v>
      </c>
      <c r="M44" s="40">
        <v>515305</v>
      </c>
      <c r="N44" s="40">
        <v>1</v>
      </c>
      <c r="O44" s="42"/>
      <c r="P44" s="42"/>
      <c r="Q44" s="42"/>
      <c r="R44" s="26">
        <f t="shared" si="1"/>
        <v>0</v>
      </c>
      <c r="S44" s="27">
        <f t="shared" si="2"/>
        <v>0</v>
      </c>
      <c r="T44" s="42"/>
      <c r="U44" s="42"/>
      <c r="V44" s="26">
        <f t="shared" si="3"/>
        <v>0</v>
      </c>
      <c r="W44" s="27">
        <f t="shared" si="4"/>
        <v>0</v>
      </c>
    </row>
    <row r="45" spans="1:23" x14ac:dyDescent="0.25">
      <c r="A45" s="38">
        <v>3756531</v>
      </c>
      <c r="B45" s="38" t="s">
        <v>1920</v>
      </c>
      <c r="C45" s="39" t="s">
        <v>1921</v>
      </c>
      <c r="D45" s="40" t="s">
        <v>16</v>
      </c>
      <c r="E45" s="40" t="s">
        <v>545</v>
      </c>
      <c r="F45" s="40" t="s">
        <v>1912</v>
      </c>
      <c r="G45" s="40" t="s">
        <v>1922</v>
      </c>
      <c r="H45" s="40" t="s">
        <v>1923</v>
      </c>
      <c r="I45" s="40" t="s">
        <v>44</v>
      </c>
      <c r="J45" s="40" t="s">
        <v>23</v>
      </c>
      <c r="K45" s="41">
        <v>31</v>
      </c>
      <c r="L45" s="40">
        <v>673937</v>
      </c>
      <c r="M45" s="40">
        <v>514331</v>
      </c>
      <c r="N45" s="40">
        <v>1</v>
      </c>
      <c r="O45" s="42"/>
      <c r="P45" s="42"/>
      <c r="Q45" s="42"/>
      <c r="R45" s="26">
        <f t="shared" si="1"/>
        <v>0</v>
      </c>
      <c r="S45" s="27">
        <f t="shared" si="2"/>
        <v>0</v>
      </c>
      <c r="T45" s="42"/>
      <c r="U45" s="42"/>
      <c r="V45" s="26">
        <f t="shared" si="3"/>
        <v>0</v>
      </c>
      <c r="W45" s="27">
        <f t="shared" si="4"/>
        <v>0</v>
      </c>
    </row>
    <row r="46" spans="1:23" x14ac:dyDescent="0.25">
      <c r="A46" s="38">
        <v>8553620</v>
      </c>
      <c r="B46" s="38" t="s">
        <v>1924</v>
      </c>
      <c r="C46" s="39" t="s">
        <v>1925</v>
      </c>
      <c r="D46" s="40" t="s">
        <v>16</v>
      </c>
      <c r="E46" s="40" t="s">
        <v>545</v>
      </c>
      <c r="F46" s="40" t="s">
        <v>1912</v>
      </c>
      <c r="G46" s="40" t="s">
        <v>1926</v>
      </c>
      <c r="H46" s="40" t="s">
        <v>1927</v>
      </c>
      <c r="I46" s="40" t="s">
        <v>621</v>
      </c>
      <c r="J46" s="40" t="s">
        <v>622</v>
      </c>
      <c r="K46" s="41">
        <v>28</v>
      </c>
      <c r="L46" s="40">
        <v>673680</v>
      </c>
      <c r="M46" s="40">
        <v>516630</v>
      </c>
      <c r="N46" s="40">
        <v>1</v>
      </c>
      <c r="O46" s="42"/>
      <c r="P46" s="42"/>
      <c r="Q46" s="42"/>
      <c r="R46" s="26">
        <f t="shared" si="1"/>
        <v>0</v>
      </c>
      <c r="S46" s="27">
        <f t="shared" si="2"/>
        <v>0</v>
      </c>
      <c r="T46" s="42"/>
      <c r="U46" s="42"/>
      <c r="V46" s="26">
        <f t="shared" si="3"/>
        <v>0</v>
      </c>
      <c r="W46" s="27">
        <f t="shared" si="4"/>
        <v>0</v>
      </c>
    </row>
    <row r="47" spans="1:23" x14ac:dyDescent="0.25">
      <c r="A47" s="38">
        <v>7917601</v>
      </c>
      <c r="B47" s="38" t="s">
        <v>1928</v>
      </c>
      <c r="C47" s="39" t="s">
        <v>1929</v>
      </c>
      <c r="D47" s="40" t="s">
        <v>16</v>
      </c>
      <c r="E47" s="40" t="s">
        <v>545</v>
      </c>
      <c r="F47" s="40" t="s">
        <v>1912</v>
      </c>
      <c r="G47" s="40" t="s">
        <v>1930</v>
      </c>
      <c r="H47" s="40" t="s">
        <v>1931</v>
      </c>
      <c r="I47" s="40" t="s">
        <v>1932</v>
      </c>
      <c r="J47" s="40" t="s">
        <v>1933</v>
      </c>
      <c r="K47" s="41">
        <v>4</v>
      </c>
      <c r="L47" s="40">
        <v>677556</v>
      </c>
      <c r="M47" s="40">
        <v>520038</v>
      </c>
      <c r="N47" s="40">
        <v>1</v>
      </c>
      <c r="O47" s="42"/>
      <c r="P47" s="42"/>
      <c r="Q47" s="42"/>
      <c r="R47" s="26">
        <f t="shared" si="1"/>
        <v>0</v>
      </c>
      <c r="S47" s="27">
        <f t="shared" si="2"/>
        <v>0</v>
      </c>
      <c r="T47" s="42"/>
      <c r="U47" s="42"/>
      <c r="V47" s="26">
        <f t="shared" si="3"/>
        <v>0</v>
      </c>
      <c r="W47" s="27">
        <f t="shared" si="4"/>
        <v>0</v>
      </c>
    </row>
    <row r="48" spans="1:23" x14ac:dyDescent="0.25">
      <c r="A48" s="38">
        <v>3765809</v>
      </c>
      <c r="B48" s="38" t="s">
        <v>2284</v>
      </c>
      <c r="C48" s="39" t="s">
        <v>2285</v>
      </c>
      <c r="D48" s="40" t="s">
        <v>16</v>
      </c>
      <c r="E48" s="40" t="s">
        <v>545</v>
      </c>
      <c r="F48" s="40" t="s">
        <v>2286</v>
      </c>
      <c r="G48" s="40" t="s">
        <v>2287</v>
      </c>
      <c r="H48" s="40" t="s">
        <v>2288</v>
      </c>
      <c r="I48" s="40" t="s">
        <v>44</v>
      </c>
      <c r="J48" s="40" t="s">
        <v>23</v>
      </c>
      <c r="K48" s="41" t="s">
        <v>1407</v>
      </c>
      <c r="L48" s="40">
        <v>668296</v>
      </c>
      <c r="M48" s="40">
        <v>502687</v>
      </c>
      <c r="N48" s="40">
        <v>1</v>
      </c>
      <c r="O48" s="42"/>
      <c r="P48" s="42"/>
      <c r="Q48" s="42"/>
      <c r="R48" s="26">
        <f t="shared" si="1"/>
        <v>0</v>
      </c>
      <c r="S48" s="27">
        <f t="shared" si="2"/>
        <v>0</v>
      </c>
      <c r="T48" s="42"/>
      <c r="U48" s="42"/>
      <c r="V48" s="26">
        <f t="shared" si="3"/>
        <v>0</v>
      </c>
      <c r="W48" s="27">
        <f t="shared" si="4"/>
        <v>0</v>
      </c>
    </row>
    <row r="49" spans="1:23" x14ac:dyDescent="0.25">
      <c r="A49" s="38">
        <v>3765923</v>
      </c>
      <c r="B49" s="38" t="s">
        <v>2289</v>
      </c>
      <c r="C49" s="39" t="s">
        <v>2290</v>
      </c>
      <c r="D49" s="40" t="s">
        <v>16</v>
      </c>
      <c r="E49" s="40" t="s">
        <v>545</v>
      </c>
      <c r="F49" s="40" t="s">
        <v>2286</v>
      </c>
      <c r="G49" s="40" t="s">
        <v>2291</v>
      </c>
      <c r="H49" s="40" t="s">
        <v>2292</v>
      </c>
      <c r="I49" s="40" t="s">
        <v>44</v>
      </c>
      <c r="J49" s="40" t="s">
        <v>23</v>
      </c>
      <c r="K49" s="41" t="s">
        <v>1683</v>
      </c>
      <c r="L49" s="40">
        <v>660645</v>
      </c>
      <c r="M49" s="40">
        <v>499800</v>
      </c>
      <c r="N49" s="40">
        <v>1</v>
      </c>
      <c r="O49" s="42"/>
      <c r="P49" s="42"/>
      <c r="Q49" s="42"/>
      <c r="R49" s="26">
        <f t="shared" si="1"/>
        <v>0</v>
      </c>
      <c r="S49" s="27">
        <f t="shared" si="2"/>
        <v>0</v>
      </c>
      <c r="T49" s="42"/>
      <c r="U49" s="42"/>
      <c r="V49" s="26">
        <f t="shared" si="3"/>
        <v>0</v>
      </c>
      <c r="W49" s="27">
        <f t="shared" si="4"/>
        <v>0</v>
      </c>
    </row>
    <row r="50" spans="1:23" x14ac:dyDescent="0.25">
      <c r="A50" s="38">
        <v>3766184</v>
      </c>
      <c r="B50" s="38" t="s">
        <v>2293</v>
      </c>
      <c r="C50" s="39" t="s">
        <v>2294</v>
      </c>
      <c r="D50" s="40" t="s">
        <v>16</v>
      </c>
      <c r="E50" s="40" t="s">
        <v>545</v>
      </c>
      <c r="F50" s="40" t="s">
        <v>2286</v>
      </c>
      <c r="G50" s="40" t="s">
        <v>2295</v>
      </c>
      <c r="H50" s="40" t="s">
        <v>2286</v>
      </c>
      <c r="I50" s="40" t="s">
        <v>36</v>
      </c>
      <c r="J50" s="40" t="s">
        <v>37</v>
      </c>
      <c r="K50" s="41">
        <v>1</v>
      </c>
      <c r="L50" s="40">
        <v>664928</v>
      </c>
      <c r="M50" s="40">
        <v>499188</v>
      </c>
      <c r="N50" s="40">
        <v>1</v>
      </c>
      <c r="O50" s="42"/>
      <c r="P50" s="42"/>
      <c r="Q50" s="42"/>
      <c r="R50" s="26">
        <f t="shared" si="1"/>
        <v>0</v>
      </c>
      <c r="S50" s="27">
        <f t="shared" si="2"/>
        <v>0</v>
      </c>
      <c r="T50" s="42"/>
      <c r="U50" s="42"/>
      <c r="V50" s="26">
        <f t="shared" si="3"/>
        <v>0</v>
      </c>
      <c r="W50" s="27">
        <f t="shared" si="4"/>
        <v>0</v>
      </c>
    </row>
    <row r="51" spans="1:23" x14ac:dyDescent="0.25">
      <c r="A51" s="38">
        <v>3766328</v>
      </c>
      <c r="B51" s="38" t="s">
        <v>2296</v>
      </c>
      <c r="C51" s="39" t="s">
        <v>2297</v>
      </c>
      <c r="D51" s="40" t="s">
        <v>16</v>
      </c>
      <c r="E51" s="40" t="s">
        <v>545</v>
      </c>
      <c r="F51" s="40" t="s">
        <v>2286</v>
      </c>
      <c r="G51" s="40" t="s">
        <v>2298</v>
      </c>
      <c r="H51" s="40" t="s">
        <v>2299</v>
      </c>
      <c r="I51" s="40" t="s">
        <v>44</v>
      </c>
      <c r="J51" s="40" t="s">
        <v>23</v>
      </c>
      <c r="K51" s="41">
        <v>10</v>
      </c>
      <c r="L51" s="40">
        <v>668618</v>
      </c>
      <c r="M51" s="40">
        <v>498338</v>
      </c>
      <c r="N51" s="40">
        <v>1</v>
      </c>
      <c r="O51" s="42"/>
      <c r="P51" s="42"/>
      <c r="Q51" s="42"/>
      <c r="R51" s="26">
        <f t="shared" si="1"/>
        <v>0</v>
      </c>
      <c r="S51" s="27">
        <f t="shared" si="2"/>
        <v>0</v>
      </c>
      <c r="T51" s="42"/>
      <c r="U51" s="42"/>
      <c r="V51" s="26">
        <f t="shared" si="3"/>
        <v>0</v>
      </c>
      <c r="W51" s="27">
        <f t="shared" si="4"/>
        <v>0</v>
      </c>
    </row>
    <row r="52" spans="1:23" x14ac:dyDescent="0.25">
      <c r="A52" s="38">
        <v>3766700</v>
      </c>
      <c r="B52" s="38" t="s">
        <v>2300</v>
      </c>
      <c r="C52" s="39" t="s">
        <v>2301</v>
      </c>
      <c r="D52" s="40" t="s">
        <v>16</v>
      </c>
      <c r="E52" s="40" t="s">
        <v>545</v>
      </c>
      <c r="F52" s="40" t="s">
        <v>2286</v>
      </c>
      <c r="G52" s="40" t="s">
        <v>2302</v>
      </c>
      <c r="H52" s="40" t="s">
        <v>2303</v>
      </c>
      <c r="I52" s="40" t="s">
        <v>44</v>
      </c>
      <c r="J52" s="40" t="s">
        <v>23</v>
      </c>
      <c r="K52" s="41" t="s">
        <v>2304</v>
      </c>
      <c r="L52" s="40">
        <v>667478</v>
      </c>
      <c r="M52" s="40">
        <v>500604</v>
      </c>
      <c r="N52" s="40">
        <v>1</v>
      </c>
      <c r="O52" s="42"/>
      <c r="P52" s="42"/>
      <c r="Q52" s="42"/>
      <c r="R52" s="26">
        <f t="shared" si="1"/>
        <v>0</v>
      </c>
      <c r="S52" s="27">
        <f t="shared" si="2"/>
        <v>0</v>
      </c>
      <c r="T52" s="42"/>
      <c r="U52" s="42"/>
      <c r="V52" s="26">
        <f t="shared" si="3"/>
        <v>0</v>
      </c>
      <c r="W52" s="27">
        <f t="shared" si="4"/>
        <v>0</v>
      </c>
    </row>
    <row r="53" spans="1:23" x14ac:dyDescent="0.25">
      <c r="A53" s="38">
        <v>3766903</v>
      </c>
      <c r="B53" s="38" t="s">
        <v>2305</v>
      </c>
      <c r="C53" s="39" t="s">
        <v>2306</v>
      </c>
      <c r="D53" s="40" t="s">
        <v>16</v>
      </c>
      <c r="E53" s="40" t="s">
        <v>545</v>
      </c>
      <c r="F53" s="40" t="s">
        <v>2286</v>
      </c>
      <c r="G53" s="40" t="s">
        <v>2307</v>
      </c>
      <c r="H53" s="40" t="s">
        <v>2308</v>
      </c>
      <c r="I53" s="40" t="s">
        <v>2309</v>
      </c>
      <c r="J53" s="40" t="s">
        <v>2310</v>
      </c>
      <c r="K53" s="41">
        <v>8</v>
      </c>
      <c r="L53" s="40">
        <v>659320</v>
      </c>
      <c r="M53" s="40">
        <v>495329</v>
      </c>
      <c r="N53" s="40">
        <v>1</v>
      </c>
      <c r="O53" s="42"/>
      <c r="P53" s="42"/>
      <c r="Q53" s="42"/>
      <c r="R53" s="26">
        <f t="shared" si="1"/>
        <v>0</v>
      </c>
      <c r="S53" s="27">
        <f t="shared" si="2"/>
        <v>0</v>
      </c>
      <c r="T53" s="42"/>
      <c r="U53" s="42"/>
      <c r="V53" s="26">
        <f t="shared" si="3"/>
        <v>0</v>
      </c>
      <c r="W53" s="27">
        <f t="shared" si="4"/>
        <v>0</v>
      </c>
    </row>
    <row r="54" spans="1:23" x14ac:dyDescent="0.25">
      <c r="A54" s="38">
        <v>3775821</v>
      </c>
      <c r="B54" s="38" t="s">
        <v>2524</v>
      </c>
      <c r="C54" s="39" t="s">
        <v>2525</v>
      </c>
      <c r="D54" s="40" t="s">
        <v>16</v>
      </c>
      <c r="E54" s="40" t="s">
        <v>545</v>
      </c>
      <c r="F54" s="40" t="s">
        <v>2526</v>
      </c>
      <c r="G54" s="40" t="s">
        <v>2527</v>
      </c>
      <c r="H54" s="40" t="s">
        <v>2528</v>
      </c>
      <c r="I54" s="40" t="s">
        <v>44</v>
      </c>
      <c r="J54" s="40" t="s">
        <v>23</v>
      </c>
      <c r="K54" s="41">
        <v>29</v>
      </c>
      <c r="L54" s="40">
        <v>682656</v>
      </c>
      <c r="M54" s="40">
        <v>510823</v>
      </c>
      <c r="N54" s="40">
        <v>1</v>
      </c>
      <c r="O54" s="42"/>
      <c r="P54" s="42"/>
      <c r="Q54" s="42"/>
      <c r="R54" s="26">
        <f t="shared" si="1"/>
        <v>0</v>
      </c>
      <c r="S54" s="27">
        <f t="shared" si="2"/>
        <v>0</v>
      </c>
      <c r="T54" s="42"/>
      <c r="U54" s="42"/>
      <c r="V54" s="26">
        <f t="shared" si="3"/>
        <v>0</v>
      </c>
      <c r="W54" s="27">
        <f t="shared" si="4"/>
        <v>0</v>
      </c>
    </row>
    <row r="55" spans="1:23" x14ac:dyDescent="0.25">
      <c r="A55" s="38">
        <v>3776124</v>
      </c>
      <c r="B55" s="38" t="s">
        <v>2529</v>
      </c>
      <c r="C55" s="39" t="s">
        <v>2530</v>
      </c>
      <c r="D55" s="40" t="s">
        <v>16</v>
      </c>
      <c r="E55" s="40" t="s">
        <v>545</v>
      </c>
      <c r="F55" s="40" t="s">
        <v>2526</v>
      </c>
      <c r="G55" s="40" t="s">
        <v>2531</v>
      </c>
      <c r="H55" s="40" t="s">
        <v>2526</v>
      </c>
      <c r="I55" s="40" t="s">
        <v>2532</v>
      </c>
      <c r="J55" s="40" t="s">
        <v>2533</v>
      </c>
      <c r="K55" s="41">
        <v>3</v>
      </c>
      <c r="L55" s="40">
        <v>679321</v>
      </c>
      <c r="M55" s="40">
        <v>509912</v>
      </c>
      <c r="N55" s="40">
        <v>1</v>
      </c>
      <c r="O55" s="42"/>
      <c r="P55" s="42"/>
      <c r="Q55" s="42"/>
      <c r="R55" s="26">
        <f t="shared" si="1"/>
        <v>0</v>
      </c>
      <c r="S55" s="27">
        <f t="shared" si="2"/>
        <v>0</v>
      </c>
      <c r="T55" s="42"/>
      <c r="U55" s="42"/>
      <c r="V55" s="26">
        <f t="shared" si="3"/>
        <v>0</v>
      </c>
      <c r="W55" s="27">
        <f t="shared" si="4"/>
        <v>0</v>
      </c>
    </row>
    <row r="56" spans="1:23" x14ac:dyDescent="0.25">
      <c r="A56" s="38">
        <v>3731798</v>
      </c>
      <c r="B56" s="38" t="s">
        <v>3084</v>
      </c>
      <c r="C56" s="39" t="s">
        <v>3085</v>
      </c>
      <c r="D56" s="40" t="s">
        <v>16</v>
      </c>
      <c r="E56" s="40" t="s">
        <v>545</v>
      </c>
      <c r="F56" s="40" t="s">
        <v>3086</v>
      </c>
      <c r="G56" s="40" t="s">
        <v>3087</v>
      </c>
      <c r="H56" s="40" t="s">
        <v>3086</v>
      </c>
      <c r="I56" s="40" t="s">
        <v>3088</v>
      </c>
      <c r="J56" s="40" t="s">
        <v>3089</v>
      </c>
      <c r="K56" s="41">
        <v>5</v>
      </c>
      <c r="L56" s="40">
        <v>650424</v>
      </c>
      <c r="M56" s="40">
        <v>500500</v>
      </c>
      <c r="N56" s="40">
        <v>1</v>
      </c>
      <c r="O56" s="42"/>
      <c r="P56" s="42"/>
      <c r="Q56" s="42"/>
      <c r="R56" s="26">
        <f t="shared" si="1"/>
        <v>0</v>
      </c>
      <c r="S56" s="27">
        <f t="shared" si="2"/>
        <v>0</v>
      </c>
      <c r="T56" s="42"/>
      <c r="U56" s="42"/>
      <c r="V56" s="26">
        <f t="shared" si="3"/>
        <v>0</v>
      </c>
      <c r="W56" s="27">
        <f t="shared" si="4"/>
        <v>0</v>
      </c>
    </row>
    <row r="57" spans="1:23" x14ac:dyDescent="0.25">
      <c r="A57" s="38">
        <v>3731910</v>
      </c>
      <c r="B57" s="38" t="s">
        <v>3090</v>
      </c>
      <c r="C57" s="39" t="s">
        <v>3091</v>
      </c>
      <c r="D57" s="40" t="s">
        <v>16</v>
      </c>
      <c r="E57" s="40" t="s">
        <v>545</v>
      </c>
      <c r="F57" s="40" t="s">
        <v>3086</v>
      </c>
      <c r="G57" s="40" t="s">
        <v>3087</v>
      </c>
      <c r="H57" s="40" t="s">
        <v>3086</v>
      </c>
      <c r="I57" s="40" t="s">
        <v>3092</v>
      </c>
      <c r="J57" s="40" t="s">
        <v>3093</v>
      </c>
      <c r="K57" s="41">
        <v>1</v>
      </c>
      <c r="L57" s="40">
        <v>649483</v>
      </c>
      <c r="M57" s="40">
        <v>499261</v>
      </c>
      <c r="N57" s="40">
        <v>1</v>
      </c>
      <c r="O57" s="42"/>
      <c r="P57" s="42"/>
      <c r="Q57" s="42"/>
      <c r="R57" s="26">
        <f t="shared" si="1"/>
        <v>0</v>
      </c>
      <c r="S57" s="27">
        <f t="shared" si="2"/>
        <v>0</v>
      </c>
      <c r="T57" s="42"/>
      <c r="U57" s="42"/>
      <c r="V57" s="26">
        <f t="shared" si="3"/>
        <v>0</v>
      </c>
      <c r="W57" s="27">
        <f t="shared" si="4"/>
        <v>0</v>
      </c>
    </row>
    <row r="58" spans="1:23" x14ac:dyDescent="0.25">
      <c r="A58" s="38">
        <v>3731523</v>
      </c>
      <c r="B58" s="38" t="s">
        <v>3094</v>
      </c>
      <c r="C58" s="39" t="s">
        <v>3095</v>
      </c>
      <c r="D58" s="40" t="s">
        <v>16</v>
      </c>
      <c r="E58" s="40" t="s">
        <v>545</v>
      </c>
      <c r="F58" s="40" t="s">
        <v>3086</v>
      </c>
      <c r="G58" s="40" t="s">
        <v>3087</v>
      </c>
      <c r="H58" s="40" t="s">
        <v>3086</v>
      </c>
      <c r="I58" s="40" t="s">
        <v>3096</v>
      </c>
      <c r="J58" s="40" t="s">
        <v>3097</v>
      </c>
      <c r="K58" s="41">
        <v>3</v>
      </c>
      <c r="L58" s="40">
        <v>651075</v>
      </c>
      <c r="M58" s="40">
        <v>497733</v>
      </c>
      <c r="N58" s="40">
        <v>1</v>
      </c>
      <c r="O58" s="42"/>
      <c r="P58" s="42"/>
      <c r="Q58" s="42"/>
      <c r="R58" s="26">
        <f t="shared" si="1"/>
        <v>0</v>
      </c>
      <c r="S58" s="27">
        <f t="shared" si="2"/>
        <v>0</v>
      </c>
      <c r="T58" s="42"/>
      <c r="U58" s="42"/>
      <c r="V58" s="26">
        <f t="shared" si="3"/>
        <v>0</v>
      </c>
      <c r="W58" s="27">
        <f t="shared" si="4"/>
        <v>0</v>
      </c>
    </row>
    <row r="59" spans="1:23" x14ac:dyDescent="0.25">
      <c r="A59" s="38">
        <v>3728259</v>
      </c>
      <c r="B59" s="38" t="s">
        <v>3098</v>
      </c>
      <c r="C59" s="39" t="s">
        <v>3099</v>
      </c>
      <c r="D59" s="40" t="s">
        <v>16</v>
      </c>
      <c r="E59" s="40" t="s">
        <v>545</v>
      </c>
      <c r="F59" s="40" t="s">
        <v>3086</v>
      </c>
      <c r="G59" s="40" t="s">
        <v>3087</v>
      </c>
      <c r="H59" s="40" t="s">
        <v>3086</v>
      </c>
      <c r="I59" s="40" t="s">
        <v>3100</v>
      </c>
      <c r="J59" s="40" t="s">
        <v>3101</v>
      </c>
      <c r="K59" s="41">
        <v>57</v>
      </c>
      <c r="L59" s="40">
        <v>650684</v>
      </c>
      <c r="M59" s="40">
        <v>499607</v>
      </c>
      <c r="N59" s="40">
        <v>1</v>
      </c>
      <c r="O59" s="42"/>
      <c r="P59" s="42"/>
      <c r="Q59" s="42"/>
      <c r="R59" s="26">
        <f t="shared" si="1"/>
        <v>0</v>
      </c>
      <c r="S59" s="27">
        <f t="shared" si="2"/>
        <v>0</v>
      </c>
      <c r="T59" s="42"/>
      <c r="U59" s="42"/>
      <c r="V59" s="26">
        <f t="shared" si="3"/>
        <v>0</v>
      </c>
      <c r="W59" s="27">
        <f t="shared" si="4"/>
        <v>0</v>
      </c>
    </row>
    <row r="60" spans="1:23" x14ac:dyDescent="0.25">
      <c r="A60" s="38">
        <v>3767984</v>
      </c>
      <c r="B60" s="38" t="s">
        <v>3176</v>
      </c>
      <c r="C60" s="39" t="s">
        <v>3177</v>
      </c>
      <c r="D60" s="40" t="s">
        <v>16</v>
      </c>
      <c r="E60" s="40" t="s">
        <v>545</v>
      </c>
      <c r="F60" s="40" t="s">
        <v>546</v>
      </c>
      <c r="G60" s="40" t="s">
        <v>3178</v>
      </c>
      <c r="H60" s="40" t="s">
        <v>546</v>
      </c>
      <c r="I60" s="40" t="s">
        <v>565</v>
      </c>
      <c r="J60" s="40" t="s">
        <v>566</v>
      </c>
      <c r="K60" s="41">
        <v>18</v>
      </c>
      <c r="L60" s="40">
        <v>648135</v>
      </c>
      <c r="M60" s="40">
        <v>507798</v>
      </c>
      <c r="N60" s="40">
        <v>1</v>
      </c>
      <c r="O60" s="42"/>
      <c r="P60" s="42"/>
      <c r="Q60" s="42"/>
      <c r="R60" s="26">
        <f t="shared" si="1"/>
        <v>0</v>
      </c>
      <c r="S60" s="27">
        <f t="shared" si="2"/>
        <v>0</v>
      </c>
      <c r="T60" s="42"/>
      <c r="U60" s="42"/>
      <c r="V60" s="26">
        <f t="shared" si="3"/>
        <v>0</v>
      </c>
      <c r="W60" s="27">
        <f t="shared" si="4"/>
        <v>0</v>
      </c>
    </row>
    <row r="61" spans="1:23" x14ac:dyDescent="0.25">
      <c r="A61" s="38">
        <v>3767648</v>
      </c>
      <c r="B61" s="38" t="s">
        <v>3179</v>
      </c>
      <c r="C61" s="39" t="s">
        <v>3180</v>
      </c>
      <c r="D61" s="40" t="s">
        <v>16</v>
      </c>
      <c r="E61" s="40" t="s">
        <v>545</v>
      </c>
      <c r="F61" s="40" t="s">
        <v>546</v>
      </c>
      <c r="G61" s="40" t="s">
        <v>3178</v>
      </c>
      <c r="H61" s="40" t="s">
        <v>546</v>
      </c>
      <c r="I61" s="40" t="s">
        <v>3181</v>
      </c>
      <c r="J61" s="40" t="s">
        <v>3182</v>
      </c>
      <c r="K61" s="41">
        <v>6</v>
      </c>
      <c r="L61" s="40">
        <v>648286</v>
      </c>
      <c r="M61" s="40">
        <v>508424</v>
      </c>
      <c r="N61" s="40">
        <v>1</v>
      </c>
      <c r="O61" s="42"/>
      <c r="P61" s="42"/>
      <c r="Q61" s="42"/>
      <c r="R61" s="26">
        <f t="shared" si="1"/>
        <v>0</v>
      </c>
      <c r="S61" s="27">
        <f t="shared" si="2"/>
        <v>0</v>
      </c>
      <c r="T61" s="42"/>
      <c r="U61" s="42"/>
      <c r="V61" s="26">
        <f t="shared" si="3"/>
        <v>0</v>
      </c>
      <c r="W61" s="27">
        <f t="shared" si="4"/>
        <v>0</v>
      </c>
    </row>
    <row r="62" spans="1:23" x14ac:dyDescent="0.25">
      <c r="A62" s="38">
        <v>3767466</v>
      </c>
      <c r="B62" s="38" t="s">
        <v>3183</v>
      </c>
      <c r="C62" s="39" t="s">
        <v>3184</v>
      </c>
      <c r="D62" s="40" t="s">
        <v>16</v>
      </c>
      <c r="E62" s="40" t="s">
        <v>545</v>
      </c>
      <c r="F62" s="40" t="s">
        <v>546</v>
      </c>
      <c r="G62" s="40" t="s">
        <v>3178</v>
      </c>
      <c r="H62" s="40" t="s">
        <v>546</v>
      </c>
      <c r="I62" s="40" t="s">
        <v>338</v>
      </c>
      <c r="J62" s="40" t="s">
        <v>339</v>
      </c>
      <c r="K62" s="41">
        <v>24</v>
      </c>
      <c r="L62" s="40">
        <v>647348</v>
      </c>
      <c r="M62" s="40">
        <v>507845</v>
      </c>
      <c r="N62" s="40">
        <v>1</v>
      </c>
      <c r="O62" s="42"/>
      <c r="P62" s="42"/>
      <c r="Q62" s="42"/>
      <c r="R62" s="26">
        <f t="shared" si="1"/>
        <v>0</v>
      </c>
      <c r="S62" s="27">
        <f t="shared" si="2"/>
        <v>0</v>
      </c>
      <c r="T62" s="42"/>
      <c r="U62" s="42"/>
      <c r="V62" s="26">
        <f t="shared" si="3"/>
        <v>0</v>
      </c>
      <c r="W62" s="27">
        <f t="shared" si="4"/>
        <v>0</v>
      </c>
    </row>
    <row r="63" spans="1:23" x14ac:dyDescent="0.25">
      <c r="A63" s="38">
        <v>3768628</v>
      </c>
      <c r="B63" s="38" t="s">
        <v>3185</v>
      </c>
      <c r="C63" s="39" t="s">
        <v>3186</v>
      </c>
      <c r="D63" s="40" t="s">
        <v>16</v>
      </c>
      <c r="E63" s="40" t="s">
        <v>545</v>
      </c>
      <c r="F63" s="40" t="s">
        <v>546</v>
      </c>
      <c r="G63" s="40" t="s">
        <v>3178</v>
      </c>
      <c r="H63" s="40" t="s">
        <v>546</v>
      </c>
      <c r="I63" s="40" t="s">
        <v>2771</v>
      </c>
      <c r="J63" s="40" t="s">
        <v>2772</v>
      </c>
      <c r="K63" s="41">
        <v>26</v>
      </c>
      <c r="L63" s="40">
        <v>648724</v>
      </c>
      <c r="M63" s="40">
        <v>507673</v>
      </c>
      <c r="N63" s="40">
        <v>1</v>
      </c>
      <c r="O63" s="42"/>
      <c r="P63" s="42"/>
      <c r="Q63" s="42"/>
      <c r="R63" s="26">
        <f t="shared" si="1"/>
        <v>0</v>
      </c>
      <c r="S63" s="27">
        <f t="shared" si="2"/>
        <v>0</v>
      </c>
      <c r="T63" s="42"/>
      <c r="U63" s="42"/>
      <c r="V63" s="26">
        <f t="shared" si="3"/>
        <v>0</v>
      </c>
      <c r="W63" s="27">
        <f t="shared" si="4"/>
        <v>0</v>
      </c>
    </row>
    <row r="64" spans="1:23" x14ac:dyDescent="0.25">
      <c r="A64" s="38">
        <v>3769046</v>
      </c>
      <c r="B64" s="38" t="s">
        <v>3187</v>
      </c>
      <c r="C64" s="39" t="s">
        <v>3188</v>
      </c>
      <c r="D64" s="40" t="s">
        <v>16</v>
      </c>
      <c r="E64" s="40" t="s">
        <v>545</v>
      </c>
      <c r="F64" s="40" t="s">
        <v>546</v>
      </c>
      <c r="G64" s="40" t="s">
        <v>3178</v>
      </c>
      <c r="H64" s="40" t="s">
        <v>546</v>
      </c>
      <c r="I64" s="40" t="s">
        <v>1914</v>
      </c>
      <c r="J64" s="40" t="s">
        <v>1915</v>
      </c>
      <c r="K64" s="41">
        <v>2</v>
      </c>
      <c r="L64" s="40">
        <v>648491</v>
      </c>
      <c r="M64" s="40">
        <v>507560</v>
      </c>
      <c r="N64" s="40">
        <v>1</v>
      </c>
      <c r="O64" s="42"/>
      <c r="P64" s="42"/>
      <c r="Q64" s="42"/>
      <c r="R64" s="26">
        <f t="shared" si="1"/>
        <v>0</v>
      </c>
      <c r="S64" s="27">
        <f t="shared" si="2"/>
        <v>0</v>
      </c>
      <c r="T64" s="42"/>
      <c r="U64" s="42"/>
      <c r="V64" s="26">
        <f t="shared" si="3"/>
        <v>0</v>
      </c>
      <c r="W64" s="27">
        <f t="shared" si="4"/>
        <v>0</v>
      </c>
    </row>
    <row r="65" spans="1:23" x14ac:dyDescent="0.25">
      <c r="A65" s="38">
        <v>3746625</v>
      </c>
      <c r="B65" s="38" t="s">
        <v>3225</v>
      </c>
      <c r="C65" s="39" t="s">
        <v>3226</v>
      </c>
      <c r="D65" s="40" t="s">
        <v>16</v>
      </c>
      <c r="E65" s="40" t="s">
        <v>545</v>
      </c>
      <c r="F65" s="40" t="s">
        <v>3223</v>
      </c>
      <c r="G65" s="40" t="s">
        <v>3224</v>
      </c>
      <c r="H65" s="40" t="s">
        <v>3223</v>
      </c>
      <c r="I65" s="40" t="s">
        <v>621</v>
      </c>
      <c r="J65" s="40" t="s">
        <v>622</v>
      </c>
      <c r="K65" s="41">
        <v>2</v>
      </c>
      <c r="L65" s="40">
        <v>645083</v>
      </c>
      <c r="M65" s="40">
        <v>492327</v>
      </c>
      <c r="N65" s="40">
        <v>1</v>
      </c>
      <c r="O65" s="42"/>
      <c r="P65" s="42"/>
      <c r="Q65" s="42"/>
      <c r="R65" s="26">
        <f t="shared" si="1"/>
        <v>0</v>
      </c>
      <c r="S65" s="27">
        <f t="shared" si="2"/>
        <v>0</v>
      </c>
      <c r="T65" s="42"/>
      <c r="U65" s="42"/>
      <c r="V65" s="26">
        <f t="shared" si="3"/>
        <v>0</v>
      </c>
      <c r="W65" s="27">
        <f t="shared" si="4"/>
        <v>0</v>
      </c>
    </row>
    <row r="66" spans="1:23" x14ac:dyDescent="0.25">
      <c r="A66" s="38">
        <v>3745767</v>
      </c>
      <c r="B66" s="38" t="s">
        <v>3229</v>
      </c>
      <c r="C66" s="39" t="s">
        <v>3230</v>
      </c>
      <c r="D66" s="40" t="s">
        <v>16</v>
      </c>
      <c r="E66" s="40" t="s">
        <v>545</v>
      </c>
      <c r="F66" s="40" t="s">
        <v>3223</v>
      </c>
      <c r="G66" s="40" t="s">
        <v>3224</v>
      </c>
      <c r="H66" s="40" t="s">
        <v>3223</v>
      </c>
      <c r="I66" s="40" t="s">
        <v>3227</v>
      </c>
      <c r="J66" s="40" t="s">
        <v>3228</v>
      </c>
      <c r="K66" s="41" t="s">
        <v>3231</v>
      </c>
      <c r="L66" s="40">
        <v>644194</v>
      </c>
      <c r="M66" s="40">
        <v>492458</v>
      </c>
      <c r="N66" s="40">
        <v>1</v>
      </c>
      <c r="O66" s="42"/>
      <c r="P66" s="42"/>
      <c r="Q66" s="42"/>
      <c r="R66" s="26">
        <f t="shared" si="1"/>
        <v>0</v>
      </c>
      <c r="S66" s="27">
        <f t="shared" si="2"/>
        <v>0</v>
      </c>
      <c r="T66" s="42"/>
      <c r="U66" s="42"/>
      <c r="V66" s="26">
        <f t="shared" si="3"/>
        <v>0</v>
      </c>
      <c r="W66" s="27">
        <f t="shared" si="4"/>
        <v>0</v>
      </c>
    </row>
    <row r="67" spans="1:23" x14ac:dyDescent="0.25">
      <c r="A67" s="38">
        <v>3750424</v>
      </c>
      <c r="B67" s="38" t="s">
        <v>3234</v>
      </c>
      <c r="C67" s="39" t="s">
        <v>3235</v>
      </c>
      <c r="D67" s="40" t="s">
        <v>16</v>
      </c>
      <c r="E67" s="40" t="s">
        <v>545</v>
      </c>
      <c r="F67" s="40" t="s">
        <v>3232</v>
      </c>
      <c r="G67" s="40" t="s">
        <v>3233</v>
      </c>
      <c r="H67" s="40" t="s">
        <v>3232</v>
      </c>
      <c r="I67" s="40" t="s">
        <v>3236</v>
      </c>
      <c r="J67" s="40" t="s">
        <v>3237</v>
      </c>
      <c r="K67" s="41">
        <v>10</v>
      </c>
      <c r="L67" s="40">
        <v>647377</v>
      </c>
      <c r="M67" s="40">
        <v>496887</v>
      </c>
      <c r="N67" s="40">
        <v>1</v>
      </c>
      <c r="O67" s="42"/>
      <c r="P67" s="42"/>
      <c r="Q67" s="42"/>
      <c r="R67" s="26">
        <f t="shared" si="1"/>
        <v>0</v>
      </c>
      <c r="S67" s="27">
        <f t="shared" si="2"/>
        <v>0</v>
      </c>
      <c r="T67" s="42"/>
      <c r="U67" s="42"/>
      <c r="V67" s="26">
        <f t="shared" si="3"/>
        <v>0</v>
      </c>
      <c r="W67" s="27">
        <f t="shared" si="4"/>
        <v>0</v>
      </c>
    </row>
    <row r="68" spans="1:23" x14ac:dyDescent="0.25">
      <c r="A68" s="38">
        <v>8321758</v>
      </c>
      <c r="B68" s="38" t="s">
        <v>3238</v>
      </c>
      <c r="C68" s="39" t="s">
        <v>3239</v>
      </c>
      <c r="D68" s="40" t="s">
        <v>16</v>
      </c>
      <c r="E68" s="40" t="s">
        <v>545</v>
      </c>
      <c r="F68" s="40" t="s">
        <v>3232</v>
      </c>
      <c r="G68" s="40" t="s">
        <v>3233</v>
      </c>
      <c r="H68" s="40" t="s">
        <v>3232</v>
      </c>
      <c r="I68" s="40" t="s">
        <v>3240</v>
      </c>
      <c r="J68" s="40" t="s">
        <v>3241</v>
      </c>
      <c r="K68" s="41" t="s">
        <v>2912</v>
      </c>
      <c r="L68" s="40">
        <v>646987</v>
      </c>
      <c r="M68" s="40">
        <v>495980</v>
      </c>
      <c r="N68" s="40">
        <v>1</v>
      </c>
      <c r="O68" s="42"/>
      <c r="P68" s="42"/>
      <c r="Q68" s="42"/>
      <c r="R68" s="26">
        <f t="shared" si="1"/>
        <v>0</v>
      </c>
      <c r="S68" s="27">
        <f t="shared" si="2"/>
        <v>0</v>
      </c>
      <c r="T68" s="42"/>
      <c r="U68" s="42"/>
      <c r="V68" s="26">
        <f t="shared" si="3"/>
        <v>0</v>
      </c>
      <c r="W68" s="27">
        <f t="shared" si="4"/>
        <v>0</v>
      </c>
    </row>
    <row r="69" spans="1:23" x14ac:dyDescent="0.25">
      <c r="A69" s="38">
        <v>3750525</v>
      </c>
      <c r="B69" s="38" t="s">
        <v>3242</v>
      </c>
      <c r="C69" s="39" t="s">
        <v>3243</v>
      </c>
      <c r="D69" s="40" t="s">
        <v>16</v>
      </c>
      <c r="E69" s="40" t="s">
        <v>545</v>
      </c>
      <c r="F69" s="40" t="s">
        <v>3232</v>
      </c>
      <c r="G69" s="40" t="s">
        <v>3233</v>
      </c>
      <c r="H69" s="40" t="s">
        <v>3232</v>
      </c>
      <c r="I69" s="40" t="s">
        <v>3244</v>
      </c>
      <c r="J69" s="40" t="s">
        <v>3245</v>
      </c>
      <c r="K69" s="41">
        <v>76</v>
      </c>
      <c r="L69" s="40">
        <v>645589</v>
      </c>
      <c r="M69" s="40">
        <v>496130</v>
      </c>
      <c r="N69" s="40">
        <v>1</v>
      </c>
      <c r="O69" s="42"/>
      <c r="P69" s="42"/>
      <c r="Q69" s="42"/>
      <c r="R69" s="26">
        <f t="shared" si="1"/>
        <v>0</v>
      </c>
      <c r="S69" s="27">
        <f t="shared" si="2"/>
        <v>0</v>
      </c>
      <c r="T69" s="42"/>
      <c r="U69" s="42"/>
      <c r="V69" s="26">
        <f t="shared" si="3"/>
        <v>0</v>
      </c>
      <c r="W69" s="27">
        <f t="shared" si="4"/>
        <v>0</v>
      </c>
    </row>
    <row r="70" spans="1:23" x14ac:dyDescent="0.25">
      <c r="A70" s="38">
        <v>3750830</v>
      </c>
      <c r="B70" s="38" t="s">
        <v>3246</v>
      </c>
      <c r="C70" s="39" t="s">
        <v>3247</v>
      </c>
      <c r="D70" s="40" t="s">
        <v>16</v>
      </c>
      <c r="E70" s="40" t="s">
        <v>545</v>
      </c>
      <c r="F70" s="40" t="s">
        <v>3232</v>
      </c>
      <c r="G70" s="40" t="s">
        <v>3233</v>
      </c>
      <c r="H70" s="40" t="s">
        <v>3232</v>
      </c>
      <c r="I70" s="40" t="s">
        <v>3248</v>
      </c>
      <c r="J70" s="40" t="s">
        <v>3249</v>
      </c>
      <c r="K70" s="41" t="s">
        <v>3250</v>
      </c>
      <c r="L70" s="40">
        <v>647073</v>
      </c>
      <c r="M70" s="40">
        <v>494497</v>
      </c>
      <c r="N70" s="40">
        <v>1</v>
      </c>
      <c r="O70" s="42"/>
      <c r="P70" s="42"/>
      <c r="Q70" s="42"/>
      <c r="R70" s="26">
        <f t="shared" si="1"/>
        <v>0</v>
      </c>
      <c r="S70" s="27">
        <f t="shared" si="2"/>
        <v>0</v>
      </c>
      <c r="T70" s="42"/>
      <c r="U70" s="42"/>
      <c r="V70" s="26">
        <f t="shared" si="3"/>
        <v>0</v>
      </c>
      <c r="W70" s="27">
        <f t="shared" si="4"/>
        <v>0</v>
      </c>
    </row>
    <row r="71" spans="1:23" x14ac:dyDescent="0.25">
      <c r="A71" s="38">
        <v>3777088</v>
      </c>
      <c r="B71" s="38" t="s">
        <v>3326</v>
      </c>
      <c r="C71" s="39" t="s">
        <v>3327</v>
      </c>
      <c r="D71" s="40" t="s">
        <v>16</v>
      </c>
      <c r="E71" s="40" t="s">
        <v>545</v>
      </c>
      <c r="F71" s="40" t="s">
        <v>1488</v>
      </c>
      <c r="G71" s="40" t="s">
        <v>3328</v>
      </c>
      <c r="H71" s="40" t="s">
        <v>1488</v>
      </c>
      <c r="I71" s="40" t="s">
        <v>621</v>
      </c>
      <c r="J71" s="40" t="s">
        <v>622</v>
      </c>
      <c r="K71" s="41">
        <v>1</v>
      </c>
      <c r="L71" s="40">
        <v>666008</v>
      </c>
      <c r="M71" s="40">
        <v>510035</v>
      </c>
      <c r="N71" s="40">
        <v>1</v>
      </c>
      <c r="O71" s="42"/>
      <c r="P71" s="42"/>
      <c r="Q71" s="42"/>
      <c r="R71" s="26">
        <f t="shared" si="1"/>
        <v>0</v>
      </c>
      <c r="S71" s="27">
        <f t="shared" si="2"/>
        <v>0</v>
      </c>
      <c r="T71" s="42"/>
      <c r="U71" s="42"/>
      <c r="V71" s="26">
        <f t="shared" si="3"/>
        <v>0</v>
      </c>
      <c r="W71" s="27">
        <f t="shared" si="4"/>
        <v>0</v>
      </c>
    </row>
    <row r="72" spans="1:23" x14ac:dyDescent="0.25">
      <c r="A72" s="38">
        <v>8013872</v>
      </c>
      <c r="B72" s="38" t="s">
        <v>3329</v>
      </c>
      <c r="C72" s="39" t="s">
        <v>3330</v>
      </c>
      <c r="D72" s="40" t="s">
        <v>16</v>
      </c>
      <c r="E72" s="40" t="s">
        <v>545</v>
      </c>
      <c r="F72" s="40" t="s">
        <v>1488</v>
      </c>
      <c r="G72" s="40" t="s">
        <v>3328</v>
      </c>
      <c r="H72" s="40" t="s">
        <v>1488</v>
      </c>
      <c r="I72" s="40" t="s">
        <v>2961</v>
      </c>
      <c r="J72" s="40" t="s">
        <v>2962</v>
      </c>
      <c r="K72" s="41">
        <v>2</v>
      </c>
      <c r="L72" s="40">
        <v>665121</v>
      </c>
      <c r="M72" s="40">
        <v>509920</v>
      </c>
      <c r="N72" s="40">
        <v>1</v>
      </c>
      <c r="O72" s="42"/>
      <c r="P72" s="42"/>
      <c r="Q72" s="42"/>
      <c r="R72" s="26">
        <f t="shared" si="1"/>
        <v>0</v>
      </c>
      <c r="S72" s="27">
        <f t="shared" si="2"/>
        <v>0</v>
      </c>
      <c r="T72" s="42"/>
      <c r="U72" s="42"/>
      <c r="V72" s="26">
        <f t="shared" si="3"/>
        <v>0</v>
      </c>
      <c r="W72" s="27">
        <f t="shared" si="4"/>
        <v>0</v>
      </c>
    </row>
  </sheetData>
  <sheetProtection algorithmName="SHA-512" hashValue="sFAX6ebx5UuhpNG0K+vPZdxksZyUYxWxJCubnc6v8+L8Cl8VAri4wZvQ9QPTmJR8JfnhtIcKNiRcqxOXfWEEKw==" saltValue="xG36f2jCxkqnLEJyOf7qkQ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25"/>
  <sheetViews>
    <sheetView topLeftCell="H12" workbookViewId="0">
      <selection activeCell="R18" sqref="R18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3493</v>
      </c>
      <c r="B2" s="1">
        <f>M14</f>
        <v>10</v>
      </c>
      <c r="C2" s="1" t="str">
        <f>E16</f>
        <v>WARSZAWSKI ZACHODNI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ROUND(SUM(Q16:Q25)*60,2)</f>
        <v>0</v>
      </c>
      <c r="K4" s="2">
        <f>SUM(R16:R25)*60</f>
        <v>0</v>
      </c>
      <c r="L4" s="30">
        <f>SUM(S16:S25)*60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ROUND(SUM(U16:U25)*60,2)</f>
        <v>0</v>
      </c>
      <c r="K5" s="2">
        <f>SUM(V16:V25)*60</f>
        <v>0</v>
      </c>
      <c r="L5" s="30">
        <f>SUM(W16:W25)*60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10</v>
      </c>
      <c r="N14" s="23">
        <f>SUM(N16:N25)</f>
        <v>10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3664893</v>
      </c>
      <c r="B16" s="38" t="s">
        <v>14</v>
      </c>
      <c r="C16" s="39" t="s">
        <v>15</v>
      </c>
      <c r="D16" s="40" t="s">
        <v>16</v>
      </c>
      <c r="E16" s="40" t="s">
        <v>17</v>
      </c>
      <c r="F16" s="40" t="s">
        <v>18</v>
      </c>
      <c r="G16" s="40" t="s">
        <v>19</v>
      </c>
      <c r="H16" s="40" t="s">
        <v>20</v>
      </c>
      <c r="I16" s="40" t="s">
        <v>21</v>
      </c>
      <c r="J16" s="40" t="s">
        <v>22</v>
      </c>
      <c r="K16" s="40">
        <v>62</v>
      </c>
      <c r="L16" s="40">
        <v>606796</v>
      </c>
      <c r="M16" s="40">
        <v>480789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3671349</v>
      </c>
      <c r="B17" s="38" t="s">
        <v>211</v>
      </c>
      <c r="C17" s="39" t="s">
        <v>212</v>
      </c>
      <c r="D17" s="40" t="s">
        <v>16</v>
      </c>
      <c r="E17" s="40" t="s">
        <v>17</v>
      </c>
      <c r="F17" s="40" t="s">
        <v>213</v>
      </c>
      <c r="G17" s="40" t="s">
        <v>214</v>
      </c>
      <c r="H17" s="40" t="s">
        <v>213</v>
      </c>
      <c r="I17" s="40" t="s">
        <v>36</v>
      </c>
      <c r="J17" s="40" t="s">
        <v>37</v>
      </c>
      <c r="K17" s="40">
        <v>5</v>
      </c>
      <c r="L17" s="40">
        <v>599907</v>
      </c>
      <c r="M17" s="40">
        <v>489949</v>
      </c>
      <c r="N17" s="40">
        <v>1</v>
      </c>
      <c r="O17" s="42"/>
      <c r="P17" s="42"/>
      <c r="Q17" s="42"/>
      <c r="R17" s="26">
        <f t="shared" ref="R17:R25" si="1">ROUND(Q17*0.23,2)</f>
        <v>0</v>
      </c>
      <c r="S17" s="27">
        <f t="shared" ref="S17:S25" si="2">ROUND(SUM(Q17:R17),2)</f>
        <v>0</v>
      </c>
      <c r="T17" s="42"/>
      <c r="U17" s="42"/>
      <c r="V17" s="26">
        <f t="shared" ref="V17:V25" si="3">ROUND(U17*0.23,2)</f>
        <v>0</v>
      </c>
      <c r="W17" s="27">
        <f t="shared" ref="W17:W25" si="4">ROUND(SUM(U17:V17),2)</f>
        <v>0</v>
      </c>
    </row>
    <row r="18" spans="1:23" x14ac:dyDescent="0.25">
      <c r="A18" s="38">
        <v>3673140</v>
      </c>
      <c r="B18" s="38" t="s">
        <v>257</v>
      </c>
      <c r="C18" s="39" t="s">
        <v>258</v>
      </c>
      <c r="D18" s="40" t="s">
        <v>16</v>
      </c>
      <c r="E18" s="40" t="s">
        <v>17</v>
      </c>
      <c r="F18" s="40" t="s">
        <v>259</v>
      </c>
      <c r="G18" s="40" t="s">
        <v>260</v>
      </c>
      <c r="H18" s="40" t="s">
        <v>261</v>
      </c>
      <c r="I18" s="40" t="s">
        <v>44</v>
      </c>
      <c r="J18" s="40" t="s">
        <v>23</v>
      </c>
      <c r="K18" s="40">
        <v>1</v>
      </c>
      <c r="L18" s="40">
        <v>608864</v>
      </c>
      <c r="M18" s="40">
        <v>491035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3673982</v>
      </c>
      <c r="B19" s="38" t="s">
        <v>265</v>
      </c>
      <c r="C19" s="39" t="s">
        <v>266</v>
      </c>
      <c r="D19" s="40" t="s">
        <v>16</v>
      </c>
      <c r="E19" s="40" t="s">
        <v>17</v>
      </c>
      <c r="F19" s="40" t="s">
        <v>259</v>
      </c>
      <c r="G19" s="40" t="s">
        <v>262</v>
      </c>
      <c r="H19" s="40" t="s">
        <v>259</v>
      </c>
      <c r="I19" s="40" t="s">
        <v>267</v>
      </c>
      <c r="J19" s="40" t="s">
        <v>268</v>
      </c>
      <c r="K19" s="40">
        <v>4</v>
      </c>
      <c r="L19" s="40">
        <v>608466</v>
      </c>
      <c r="M19" s="40">
        <v>489233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3690226</v>
      </c>
      <c r="B20" s="38" t="s">
        <v>423</v>
      </c>
      <c r="C20" s="39" t="s">
        <v>424</v>
      </c>
      <c r="D20" s="40" t="s">
        <v>16</v>
      </c>
      <c r="E20" s="40" t="s">
        <v>17</v>
      </c>
      <c r="F20" s="40" t="s">
        <v>425</v>
      </c>
      <c r="G20" s="40" t="s">
        <v>426</v>
      </c>
      <c r="H20" s="40" t="s">
        <v>427</v>
      </c>
      <c r="I20" s="40" t="s">
        <v>267</v>
      </c>
      <c r="J20" s="40" t="s">
        <v>268</v>
      </c>
      <c r="K20" s="40">
        <v>213</v>
      </c>
      <c r="L20" s="40">
        <v>621820</v>
      </c>
      <c r="M20" s="40">
        <v>486392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3694104</v>
      </c>
      <c r="B21" s="38" t="s">
        <v>430</v>
      </c>
      <c r="C21" s="39" t="s">
        <v>431</v>
      </c>
      <c r="D21" s="40" t="s">
        <v>16</v>
      </c>
      <c r="E21" s="40" t="s">
        <v>17</v>
      </c>
      <c r="F21" s="40" t="s">
        <v>425</v>
      </c>
      <c r="G21" s="40" t="s">
        <v>432</v>
      </c>
      <c r="H21" s="40" t="s">
        <v>433</v>
      </c>
      <c r="I21" s="40" t="s">
        <v>434</v>
      </c>
      <c r="J21" s="40" t="s">
        <v>435</v>
      </c>
      <c r="K21" s="40">
        <v>541</v>
      </c>
      <c r="L21" s="40">
        <v>615592</v>
      </c>
      <c r="M21" s="40">
        <v>484235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3694346</v>
      </c>
      <c r="B22" s="38" t="s">
        <v>436</v>
      </c>
      <c r="C22" s="39" t="s">
        <v>437</v>
      </c>
      <c r="D22" s="40" t="s">
        <v>16</v>
      </c>
      <c r="E22" s="40" t="s">
        <v>17</v>
      </c>
      <c r="F22" s="40" t="s">
        <v>425</v>
      </c>
      <c r="G22" s="40" t="s">
        <v>438</v>
      </c>
      <c r="H22" s="40" t="s">
        <v>439</v>
      </c>
      <c r="I22" s="40" t="s">
        <v>440</v>
      </c>
      <c r="J22" s="40" t="s">
        <v>441</v>
      </c>
      <c r="K22" s="40">
        <v>74</v>
      </c>
      <c r="L22" s="40">
        <v>620393</v>
      </c>
      <c r="M22" s="40">
        <v>486575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8444544</v>
      </c>
      <c r="B23" s="38" t="s">
        <v>636</v>
      </c>
      <c r="C23" s="39" t="s">
        <v>637</v>
      </c>
      <c r="D23" s="40" t="s">
        <v>16</v>
      </c>
      <c r="E23" s="40" t="s">
        <v>17</v>
      </c>
      <c r="F23" s="40" t="s">
        <v>403</v>
      </c>
      <c r="G23" s="40" t="s">
        <v>638</v>
      </c>
      <c r="H23" s="40" t="s">
        <v>639</v>
      </c>
      <c r="I23" s="40" t="s">
        <v>640</v>
      </c>
      <c r="J23" s="40" t="s">
        <v>641</v>
      </c>
      <c r="K23" s="40">
        <v>49</v>
      </c>
      <c r="L23" s="40">
        <v>623357</v>
      </c>
      <c r="M23" s="40">
        <v>493452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8359137</v>
      </c>
      <c r="B24" s="38" t="s">
        <v>642</v>
      </c>
      <c r="C24" s="39" t="s">
        <v>643</v>
      </c>
      <c r="D24" s="40" t="s">
        <v>16</v>
      </c>
      <c r="E24" s="40" t="s">
        <v>17</v>
      </c>
      <c r="F24" s="40" t="s">
        <v>403</v>
      </c>
      <c r="G24" s="40" t="s">
        <v>644</v>
      </c>
      <c r="H24" s="40" t="s">
        <v>645</v>
      </c>
      <c r="I24" s="40" t="s">
        <v>640</v>
      </c>
      <c r="J24" s="40" t="s">
        <v>641</v>
      </c>
      <c r="K24" s="40">
        <v>49</v>
      </c>
      <c r="L24" s="40">
        <v>623369</v>
      </c>
      <c r="M24" s="40">
        <v>493487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3669472</v>
      </c>
      <c r="B25" s="38" t="s">
        <v>646</v>
      </c>
      <c r="C25" s="39" t="s">
        <v>647</v>
      </c>
      <c r="D25" s="40" t="s">
        <v>16</v>
      </c>
      <c r="E25" s="40" t="s">
        <v>17</v>
      </c>
      <c r="F25" s="40" t="s">
        <v>403</v>
      </c>
      <c r="G25" s="40" t="s">
        <v>648</v>
      </c>
      <c r="H25" s="40" t="s">
        <v>649</v>
      </c>
      <c r="I25" s="40" t="s">
        <v>650</v>
      </c>
      <c r="J25" s="40" t="s">
        <v>651</v>
      </c>
      <c r="K25" s="40">
        <v>75</v>
      </c>
      <c r="L25" s="40">
        <v>625498</v>
      </c>
      <c r="M25" s="40">
        <v>493970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</sheetData>
  <sheetProtection algorithmName="SHA-512" hashValue="9dFb3m63udad16t4PdYw3TeBATau4NzethxPRRqdvkYv0OfvIH/ICgePVY0TGx0fUmn0W4+PaJSX5MtcOLLkZg==" saltValue="PeHP2cytgwCvdcCkYoQP8g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opLeftCell="A13" workbookViewId="0">
      <selection activeCell="B29" sqref="B29"/>
    </sheetView>
  </sheetViews>
  <sheetFormatPr defaultRowHeight="15" x14ac:dyDescent="0.25"/>
  <cols>
    <col min="2" max="2" width="12.85546875" bestFit="1" customWidth="1"/>
    <col min="3" max="3" width="14.85546875" customWidth="1"/>
    <col min="4" max="4" width="15.28515625" bestFit="1" customWidth="1"/>
    <col min="5" max="5" width="16.28515625" bestFit="1" customWidth="1"/>
    <col min="6" max="6" width="23.42578125" bestFit="1" customWidth="1"/>
  </cols>
  <sheetData>
    <row r="1" spans="1:6" x14ac:dyDescent="0.25">
      <c r="D1">
        <f>SUBTOTAL(9,D3:D32)</f>
        <v>800</v>
      </c>
    </row>
    <row r="2" spans="1:6" x14ac:dyDescent="0.25">
      <c r="A2" t="s">
        <v>3511</v>
      </c>
      <c r="B2" t="s">
        <v>3474</v>
      </c>
      <c r="C2" t="s">
        <v>3476</v>
      </c>
      <c r="D2" t="s">
        <v>3478</v>
      </c>
      <c r="E2" t="s">
        <v>3479</v>
      </c>
      <c r="F2" t="s">
        <v>3480</v>
      </c>
    </row>
    <row r="3" spans="1:6" x14ac:dyDescent="0.25">
      <c r="A3">
        <v>1</v>
      </c>
      <c r="B3" t="s">
        <v>3475</v>
      </c>
      <c r="C3" t="s">
        <v>3477</v>
      </c>
      <c r="D3">
        <v>67</v>
      </c>
      <c r="E3" t="s">
        <v>16</v>
      </c>
      <c r="F3" t="s">
        <v>3481</v>
      </c>
    </row>
    <row r="4" spans="1:6" x14ac:dyDescent="0.25">
      <c r="A4">
        <v>2</v>
      </c>
      <c r="B4" t="s">
        <v>3482</v>
      </c>
      <c r="C4" t="s">
        <v>3477</v>
      </c>
      <c r="D4">
        <v>17</v>
      </c>
      <c r="E4" t="s">
        <v>16</v>
      </c>
      <c r="F4" t="s">
        <v>144</v>
      </c>
    </row>
    <row r="5" spans="1:6" x14ac:dyDescent="0.25">
      <c r="A5">
        <v>3</v>
      </c>
      <c r="B5" t="s">
        <v>3483</v>
      </c>
      <c r="C5" t="s">
        <v>3477</v>
      </c>
      <c r="D5">
        <v>41</v>
      </c>
      <c r="E5" t="s">
        <v>16</v>
      </c>
      <c r="F5" t="s">
        <v>1577</v>
      </c>
    </row>
    <row r="6" spans="1:6" x14ac:dyDescent="0.25">
      <c r="A6">
        <v>4</v>
      </c>
      <c r="B6" t="s">
        <v>3492</v>
      </c>
      <c r="C6" t="s">
        <v>3477</v>
      </c>
      <c r="D6">
        <v>11</v>
      </c>
      <c r="E6" t="s">
        <v>16</v>
      </c>
      <c r="F6" t="s">
        <v>1577</v>
      </c>
    </row>
    <row r="7" spans="1:6" x14ac:dyDescent="0.25">
      <c r="A7">
        <v>5</v>
      </c>
      <c r="B7" t="s">
        <v>3484</v>
      </c>
      <c r="C7" t="s">
        <v>3477</v>
      </c>
      <c r="D7">
        <v>22</v>
      </c>
      <c r="E7" t="s">
        <v>16</v>
      </c>
      <c r="F7" t="s">
        <v>194</v>
      </c>
    </row>
    <row r="8" spans="1:6" x14ac:dyDescent="0.25">
      <c r="A8">
        <v>6</v>
      </c>
      <c r="B8" t="s">
        <v>3485</v>
      </c>
      <c r="C8" t="s">
        <v>3477</v>
      </c>
      <c r="D8">
        <v>52</v>
      </c>
      <c r="E8" t="s">
        <v>16</v>
      </c>
      <c r="F8" t="s">
        <v>169</v>
      </c>
    </row>
    <row r="9" spans="1:6" x14ac:dyDescent="0.25">
      <c r="A9">
        <v>7</v>
      </c>
      <c r="B9" t="s">
        <v>3486</v>
      </c>
      <c r="C9" t="s">
        <v>3477</v>
      </c>
      <c r="D9">
        <v>26</v>
      </c>
      <c r="E9" t="s">
        <v>16</v>
      </c>
      <c r="F9" t="s">
        <v>63</v>
      </c>
    </row>
    <row r="10" spans="1:6" x14ac:dyDescent="0.25">
      <c r="A10">
        <v>8</v>
      </c>
      <c r="B10" t="s">
        <v>3487</v>
      </c>
      <c r="C10" t="s">
        <v>3477</v>
      </c>
      <c r="D10">
        <v>26</v>
      </c>
      <c r="E10" t="s">
        <v>16</v>
      </c>
      <c r="F10" t="s">
        <v>38</v>
      </c>
    </row>
    <row r="11" spans="1:6" x14ac:dyDescent="0.25">
      <c r="A11">
        <v>9</v>
      </c>
      <c r="B11" t="s">
        <v>3488</v>
      </c>
      <c r="C11" t="s">
        <v>3477</v>
      </c>
      <c r="D11">
        <v>54</v>
      </c>
      <c r="E11" t="s">
        <v>16</v>
      </c>
      <c r="F11" t="s">
        <v>98</v>
      </c>
    </row>
    <row r="12" spans="1:6" x14ac:dyDescent="0.25">
      <c r="A12">
        <v>10</v>
      </c>
      <c r="B12" t="s">
        <v>3489</v>
      </c>
      <c r="C12" t="s">
        <v>3477</v>
      </c>
      <c r="D12">
        <v>29</v>
      </c>
      <c r="E12" t="s">
        <v>16</v>
      </c>
      <c r="F12" t="s">
        <v>26</v>
      </c>
    </row>
    <row r="13" spans="1:6" x14ac:dyDescent="0.25">
      <c r="A13">
        <v>11</v>
      </c>
      <c r="B13" t="s">
        <v>3490</v>
      </c>
      <c r="C13" t="s">
        <v>3477</v>
      </c>
      <c r="D13">
        <v>35</v>
      </c>
      <c r="E13" t="s">
        <v>16</v>
      </c>
      <c r="F13" t="s">
        <v>692</v>
      </c>
    </row>
    <row r="14" spans="1:6" x14ac:dyDescent="0.25">
      <c r="A14">
        <v>12</v>
      </c>
      <c r="B14" t="s">
        <v>3491</v>
      </c>
      <c r="C14" t="s">
        <v>3477</v>
      </c>
      <c r="D14">
        <v>29</v>
      </c>
      <c r="E14" t="s">
        <v>16</v>
      </c>
      <c r="F14" t="s">
        <v>2902</v>
      </c>
    </row>
    <row r="15" spans="1:6" x14ac:dyDescent="0.25">
      <c r="A15">
        <v>13</v>
      </c>
      <c r="B15" t="s">
        <v>3493</v>
      </c>
      <c r="C15" t="s">
        <v>3477</v>
      </c>
      <c r="D15">
        <v>10</v>
      </c>
      <c r="E15" t="s">
        <v>16</v>
      </c>
      <c r="F15" t="s">
        <v>17</v>
      </c>
    </row>
    <row r="16" spans="1:6" x14ac:dyDescent="0.25">
      <c r="A16">
        <v>14</v>
      </c>
      <c r="B16" t="s">
        <v>3494</v>
      </c>
      <c r="C16" t="s">
        <v>3477</v>
      </c>
      <c r="D16">
        <v>6</v>
      </c>
      <c r="E16" t="s">
        <v>16</v>
      </c>
      <c r="F16" t="s">
        <v>17</v>
      </c>
    </row>
    <row r="17" spans="1:6" x14ac:dyDescent="0.25">
      <c r="A17">
        <v>15</v>
      </c>
      <c r="B17" t="s">
        <v>3495</v>
      </c>
      <c r="C17" t="s">
        <v>3477</v>
      </c>
      <c r="D17">
        <v>57</v>
      </c>
      <c r="E17" t="s">
        <v>16</v>
      </c>
      <c r="F17" t="s">
        <v>545</v>
      </c>
    </row>
    <row r="18" spans="1:6" x14ac:dyDescent="0.25">
      <c r="A18">
        <v>16</v>
      </c>
      <c r="B18" t="s">
        <v>3496</v>
      </c>
      <c r="C18" t="s">
        <v>3477</v>
      </c>
      <c r="D18">
        <v>26</v>
      </c>
      <c r="E18" t="s">
        <v>16</v>
      </c>
      <c r="F18" t="s">
        <v>2714</v>
      </c>
    </row>
    <row r="19" spans="1:6" x14ac:dyDescent="0.25">
      <c r="A19">
        <v>17</v>
      </c>
      <c r="B19" t="s">
        <v>3497</v>
      </c>
      <c r="C19" t="s">
        <v>3477</v>
      </c>
      <c r="D19">
        <v>26</v>
      </c>
      <c r="E19" t="s">
        <v>16</v>
      </c>
      <c r="F19" t="s">
        <v>832</v>
      </c>
    </row>
    <row r="20" spans="1:6" x14ac:dyDescent="0.25">
      <c r="A20">
        <v>18</v>
      </c>
      <c r="B20" t="s">
        <v>3498</v>
      </c>
      <c r="C20" t="s">
        <v>3477</v>
      </c>
      <c r="D20">
        <v>29</v>
      </c>
      <c r="E20" t="s">
        <v>16</v>
      </c>
      <c r="F20" t="s">
        <v>879</v>
      </c>
    </row>
    <row r="21" spans="1:6" x14ac:dyDescent="0.25">
      <c r="A21">
        <v>19</v>
      </c>
      <c r="B21" t="s">
        <v>3499</v>
      </c>
      <c r="C21" t="s">
        <v>3477</v>
      </c>
      <c r="D21">
        <v>45</v>
      </c>
      <c r="E21" t="s">
        <v>16</v>
      </c>
      <c r="F21" t="s">
        <v>827</v>
      </c>
    </row>
    <row r="22" spans="1:6" x14ac:dyDescent="0.25">
      <c r="A22">
        <v>20</v>
      </c>
      <c r="B22" t="s">
        <v>3500</v>
      </c>
      <c r="C22" t="s">
        <v>3477</v>
      </c>
      <c r="D22">
        <v>25</v>
      </c>
      <c r="E22" t="s">
        <v>16</v>
      </c>
      <c r="F22" t="s">
        <v>924</v>
      </c>
    </row>
    <row r="23" spans="1:6" x14ac:dyDescent="0.25">
      <c r="A23">
        <v>21</v>
      </c>
      <c r="B23" t="s">
        <v>3501</v>
      </c>
      <c r="C23" t="s">
        <v>3477</v>
      </c>
      <c r="D23">
        <v>26</v>
      </c>
      <c r="E23" t="s">
        <v>16</v>
      </c>
      <c r="F23" t="s">
        <v>847</v>
      </c>
    </row>
    <row r="24" spans="1:6" x14ac:dyDescent="0.25">
      <c r="A24">
        <v>22</v>
      </c>
      <c r="B24" t="s">
        <v>3502</v>
      </c>
      <c r="C24" t="s">
        <v>3477</v>
      </c>
      <c r="D24">
        <v>6</v>
      </c>
      <c r="E24" t="s">
        <v>16</v>
      </c>
      <c r="F24" t="s">
        <v>847</v>
      </c>
    </row>
    <row r="25" spans="1:6" x14ac:dyDescent="0.25">
      <c r="A25">
        <v>23</v>
      </c>
      <c r="B25" t="s">
        <v>3503</v>
      </c>
      <c r="C25" t="s">
        <v>3477</v>
      </c>
      <c r="D25">
        <v>15</v>
      </c>
      <c r="E25" t="s">
        <v>16</v>
      </c>
      <c r="F25" t="s">
        <v>765</v>
      </c>
    </row>
    <row r="26" spans="1:6" x14ac:dyDescent="0.25">
      <c r="A26">
        <v>24</v>
      </c>
      <c r="B26" t="s">
        <v>3504</v>
      </c>
      <c r="C26" t="s">
        <v>3477</v>
      </c>
      <c r="D26">
        <v>17</v>
      </c>
      <c r="E26" t="s">
        <v>16</v>
      </c>
      <c r="F26" t="s">
        <v>768</v>
      </c>
    </row>
    <row r="27" spans="1:6" x14ac:dyDescent="0.25">
      <c r="A27">
        <v>25</v>
      </c>
      <c r="B27" t="s">
        <v>3505</v>
      </c>
      <c r="C27" t="s">
        <v>3477</v>
      </c>
      <c r="D27">
        <v>7</v>
      </c>
      <c r="E27" t="s">
        <v>16</v>
      </c>
      <c r="F27" t="s">
        <v>1748</v>
      </c>
    </row>
    <row r="28" spans="1:6" x14ac:dyDescent="0.25">
      <c r="A28">
        <v>26</v>
      </c>
      <c r="B28" t="s">
        <v>3506</v>
      </c>
      <c r="C28" t="s">
        <v>3477</v>
      </c>
      <c r="D28">
        <v>36</v>
      </c>
      <c r="E28" t="s">
        <v>16</v>
      </c>
      <c r="F28" t="s">
        <v>1886</v>
      </c>
    </row>
    <row r="29" spans="1:6" x14ac:dyDescent="0.25">
      <c r="A29">
        <v>27</v>
      </c>
      <c r="B29" t="s">
        <v>3507</v>
      </c>
      <c r="C29" t="s">
        <v>3477</v>
      </c>
      <c r="D29">
        <v>4</v>
      </c>
      <c r="E29" t="s">
        <v>16</v>
      </c>
      <c r="F29" t="s">
        <v>765</v>
      </c>
    </row>
    <row r="30" spans="1:6" x14ac:dyDescent="0.25">
      <c r="A30">
        <v>28</v>
      </c>
      <c r="B30" t="s">
        <v>3508</v>
      </c>
      <c r="C30" t="s">
        <v>3477</v>
      </c>
      <c r="D30">
        <v>37</v>
      </c>
      <c r="E30" t="s">
        <v>16</v>
      </c>
      <c r="F30" t="s">
        <v>768</v>
      </c>
    </row>
    <row r="31" spans="1:6" x14ac:dyDescent="0.25">
      <c r="A31">
        <v>29</v>
      </c>
      <c r="B31" t="s">
        <v>3509</v>
      </c>
      <c r="C31" t="s">
        <v>3477</v>
      </c>
      <c r="D31">
        <v>12</v>
      </c>
      <c r="E31" t="s">
        <v>16</v>
      </c>
      <c r="F31" t="s">
        <v>1748</v>
      </c>
    </row>
    <row r="32" spans="1:6" x14ac:dyDescent="0.25">
      <c r="A32">
        <v>30</v>
      </c>
      <c r="B32" t="s">
        <v>3510</v>
      </c>
      <c r="C32" t="s">
        <v>3477</v>
      </c>
      <c r="D32">
        <v>7</v>
      </c>
      <c r="E32" t="s">
        <v>16</v>
      </c>
      <c r="F32" t="s">
        <v>1886</v>
      </c>
    </row>
  </sheetData>
  <autoFilter ref="A2:F32" xr:uid="{00000000-0009-0000-0000-000000000000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21"/>
  <sheetViews>
    <sheetView topLeftCell="I9" workbookViewId="0">
      <selection activeCell="R15" sqref="R15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3494</v>
      </c>
      <c r="B2" s="1">
        <f>M14</f>
        <v>6</v>
      </c>
      <c r="C2" s="1" t="str">
        <f>E16</f>
        <v>WARSZAWSKI ZACHODNI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ROUND(SUM(Q16:Q21)*60,2)</f>
        <v>0</v>
      </c>
      <c r="K4" s="2">
        <f>SUM(R16:R21)*60</f>
        <v>0</v>
      </c>
      <c r="L4" s="30">
        <f>SUM(S16:S21)*60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ROUND(SUM(U16:U21)*60,2)</f>
        <v>0</v>
      </c>
      <c r="K5" s="2">
        <f>SUM(V16:V21)*60</f>
        <v>0</v>
      </c>
      <c r="L5" s="30">
        <f>SUM(W16:W21)*60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6</v>
      </c>
      <c r="N14" s="23">
        <f>SUM(N16:N21)</f>
        <v>6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3685728</v>
      </c>
      <c r="B16" s="38" t="s">
        <v>340</v>
      </c>
      <c r="C16" s="39" t="s">
        <v>341</v>
      </c>
      <c r="D16" s="40" t="s">
        <v>16</v>
      </c>
      <c r="E16" s="40" t="s">
        <v>17</v>
      </c>
      <c r="F16" s="40" t="s">
        <v>337</v>
      </c>
      <c r="G16" s="40" t="s">
        <v>342</v>
      </c>
      <c r="H16" s="40" t="s">
        <v>343</v>
      </c>
      <c r="I16" s="40" t="s">
        <v>344</v>
      </c>
      <c r="J16" s="40" t="s">
        <v>345</v>
      </c>
      <c r="K16" s="40">
        <v>35</v>
      </c>
      <c r="L16" s="40">
        <v>624364</v>
      </c>
      <c r="M16" s="40">
        <v>499967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3677910</v>
      </c>
      <c r="B17" s="38" t="s">
        <v>3102</v>
      </c>
      <c r="C17" s="39" t="s">
        <v>3103</v>
      </c>
      <c r="D17" s="40" t="s">
        <v>16</v>
      </c>
      <c r="E17" s="40" t="s">
        <v>17</v>
      </c>
      <c r="F17" s="40" t="s">
        <v>337</v>
      </c>
      <c r="G17" s="40" t="s">
        <v>3104</v>
      </c>
      <c r="H17" s="40" t="s">
        <v>337</v>
      </c>
      <c r="I17" s="40" t="s">
        <v>3105</v>
      </c>
      <c r="J17" s="40" t="s">
        <v>3106</v>
      </c>
      <c r="K17" s="41">
        <v>9</v>
      </c>
      <c r="L17" s="40">
        <v>629350</v>
      </c>
      <c r="M17" s="40">
        <v>498477</v>
      </c>
      <c r="N17" s="40">
        <v>1</v>
      </c>
      <c r="O17" s="42"/>
      <c r="P17" s="42"/>
      <c r="Q17" s="42"/>
      <c r="R17" s="26">
        <f t="shared" ref="R17:R21" si="1">ROUND(Q17*0.23,2)</f>
        <v>0</v>
      </c>
      <c r="S17" s="27">
        <f t="shared" ref="S17:S21" si="2">ROUND(SUM(Q17:R17),2)</f>
        <v>0</v>
      </c>
      <c r="T17" s="42"/>
      <c r="U17" s="42"/>
      <c r="V17" s="26">
        <f t="shared" ref="V17:V21" si="3">ROUND(U17*0.23,2)</f>
        <v>0</v>
      </c>
      <c r="W17" s="27">
        <f t="shared" ref="W17:W21" si="4">ROUND(SUM(U17:V17),2)</f>
        <v>0</v>
      </c>
    </row>
    <row r="18" spans="1:23" x14ac:dyDescent="0.25">
      <c r="A18" s="38">
        <v>3679662</v>
      </c>
      <c r="B18" s="38" t="s">
        <v>3107</v>
      </c>
      <c r="C18" s="39" t="s">
        <v>3108</v>
      </c>
      <c r="D18" s="40" t="s">
        <v>16</v>
      </c>
      <c r="E18" s="40" t="s">
        <v>17</v>
      </c>
      <c r="F18" s="40" t="s">
        <v>337</v>
      </c>
      <c r="G18" s="40" t="s">
        <v>3104</v>
      </c>
      <c r="H18" s="40" t="s">
        <v>337</v>
      </c>
      <c r="I18" s="40" t="s">
        <v>3109</v>
      </c>
      <c r="J18" s="40" t="s">
        <v>3110</v>
      </c>
      <c r="K18" s="41">
        <v>26</v>
      </c>
      <c r="L18" s="40">
        <v>629169</v>
      </c>
      <c r="M18" s="40">
        <v>496978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3678179</v>
      </c>
      <c r="B19" s="38" t="s">
        <v>3111</v>
      </c>
      <c r="C19" s="39" t="s">
        <v>3112</v>
      </c>
      <c r="D19" s="40" t="s">
        <v>16</v>
      </c>
      <c r="E19" s="40" t="s">
        <v>17</v>
      </c>
      <c r="F19" s="40" t="s">
        <v>337</v>
      </c>
      <c r="G19" s="40" t="s">
        <v>3104</v>
      </c>
      <c r="H19" s="40" t="s">
        <v>337</v>
      </c>
      <c r="I19" s="40" t="s">
        <v>3113</v>
      </c>
      <c r="J19" s="40" t="s">
        <v>3114</v>
      </c>
      <c r="K19" s="41">
        <v>2</v>
      </c>
      <c r="L19" s="40">
        <v>627636</v>
      </c>
      <c r="M19" s="40">
        <v>499173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3681265</v>
      </c>
      <c r="B20" s="38" t="s">
        <v>3115</v>
      </c>
      <c r="C20" s="39" t="s">
        <v>3116</v>
      </c>
      <c r="D20" s="40" t="s">
        <v>16</v>
      </c>
      <c r="E20" s="40" t="s">
        <v>17</v>
      </c>
      <c r="F20" s="40" t="s">
        <v>337</v>
      </c>
      <c r="G20" s="40" t="s">
        <v>3104</v>
      </c>
      <c r="H20" s="40" t="s">
        <v>337</v>
      </c>
      <c r="I20" s="40" t="s">
        <v>128</v>
      </c>
      <c r="J20" s="40" t="s">
        <v>129</v>
      </c>
      <c r="K20" s="41">
        <v>14</v>
      </c>
      <c r="L20" s="40">
        <v>630218</v>
      </c>
      <c r="M20" s="40">
        <v>497076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3678420</v>
      </c>
      <c r="B21" s="38" t="s">
        <v>3117</v>
      </c>
      <c r="C21" s="39" t="s">
        <v>3118</v>
      </c>
      <c r="D21" s="40" t="s">
        <v>16</v>
      </c>
      <c r="E21" s="40" t="s">
        <v>17</v>
      </c>
      <c r="F21" s="40" t="s">
        <v>337</v>
      </c>
      <c r="G21" s="40" t="s">
        <v>3104</v>
      </c>
      <c r="H21" s="40" t="s">
        <v>337</v>
      </c>
      <c r="I21" s="40" t="s">
        <v>128</v>
      </c>
      <c r="J21" s="40" t="s">
        <v>129</v>
      </c>
      <c r="K21" s="41">
        <v>141</v>
      </c>
      <c r="L21" s="40">
        <v>628040</v>
      </c>
      <c r="M21" s="40">
        <v>499086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</sheetData>
  <sheetProtection algorithmName="SHA-512" hashValue="PmkRLW/q7ZCPXv4cuGJiAsf3l62WXlcEz59CGjjjmRqbk+whbixa5Ss5vTw9ANpV3aZANcPhHcZ8vqvAQb5QFg==" saltValue="LE03r2+vLftthptw/tJrUQ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44"/>
  <sheetViews>
    <sheetView topLeftCell="G12" workbookViewId="0">
      <selection activeCell="R20" sqref="R20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3491</v>
      </c>
      <c r="B2" s="1">
        <f>M14</f>
        <v>29</v>
      </c>
      <c r="C2" s="1" t="str">
        <f>E16</f>
        <v>WARSZAWA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ROUND(SUM(Q16:Q44)*60,2)</f>
        <v>0</v>
      </c>
      <c r="K4" s="2">
        <f>SUM(R16:R44)*60</f>
        <v>0</v>
      </c>
      <c r="L4" s="30">
        <f>SUM(S16:S44)*60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ROUND(SUM(U16:U44)*60,2)</f>
        <v>0</v>
      </c>
      <c r="K5" s="2">
        <f>SUM(V16:V44)*60</f>
        <v>0</v>
      </c>
      <c r="L5" s="30">
        <f>SUM(W16:W44)*60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29</v>
      </c>
      <c r="N14" s="23">
        <f>SUM(N16:N44)</f>
        <v>29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3935917</v>
      </c>
      <c r="B16" s="38" t="s">
        <v>2918</v>
      </c>
      <c r="C16" s="39" t="s">
        <v>2919</v>
      </c>
      <c r="D16" s="40" t="s">
        <v>16</v>
      </c>
      <c r="E16" s="40" t="s">
        <v>2902</v>
      </c>
      <c r="F16" s="40" t="s">
        <v>2902</v>
      </c>
      <c r="G16" s="40" t="s">
        <v>2915</v>
      </c>
      <c r="H16" s="40" t="s">
        <v>2902</v>
      </c>
      <c r="I16" s="40" t="s">
        <v>2920</v>
      </c>
      <c r="J16" s="40" t="s">
        <v>2921</v>
      </c>
      <c r="K16" s="41">
        <v>8</v>
      </c>
      <c r="L16" s="40">
        <v>638642</v>
      </c>
      <c r="M16" s="40">
        <v>490140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3917487</v>
      </c>
      <c r="B17" s="38" t="s">
        <v>2923</v>
      </c>
      <c r="C17" s="39" t="s">
        <v>2924</v>
      </c>
      <c r="D17" s="40" t="s">
        <v>16</v>
      </c>
      <c r="E17" s="40" t="s">
        <v>2902</v>
      </c>
      <c r="F17" s="40" t="s">
        <v>2902</v>
      </c>
      <c r="G17" s="40" t="s">
        <v>2909</v>
      </c>
      <c r="H17" s="40" t="s">
        <v>2902</v>
      </c>
      <c r="I17" s="40" t="s">
        <v>2925</v>
      </c>
      <c r="J17" s="40" t="s">
        <v>2926</v>
      </c>
      <c r="K17" s="41">
        <v>19</v>
      </c>
      <c r="L17" s="40">
        <v>637085</v>
      </c>
      <c r="M17" s="40">
        <v>482600</v>
      </c>
      <c r="N17" s="40">
        <v>1</v>
      </c>
      <c r="O17" s="42"/>
      <c r="P17" s="42"/>
      <c r="Q17" s="42"/>
      <c r="R17" s="26">
        <f t="shared" ref="R17:R44" si="1">ROUND(Q17*0.23,2)</f>
        <v>0</v>
      </c>
      <c r="S17" s="27">
        <f t="shared" ref="S17:S44" si="2">ROUND(SUM(Q17:R17),2)</f>
        <v>0</v>
      </c>
      <c r="T17" s="42"/>
      <c r="U17" s="42"/>
      <c r="V17" s="26">
        <f t="shared" ref="V17:V44" si="3">ROUND(U17*0.23,2)</f>
        <v>0</v>
      </c>
      <c r="W17" s="27">
        <f t="shared" ref="W17:W44" si="4">ROUND(SUM(U17:V17),2)</f>
        <v>0</v>
      </c>
    </row>
    <row r="18" spans="1:23" x14ac:dyDescent="0.25">
      <c r="A18" s="38">
        <v>3956054</v>
      </c>
      <c r="B18" s="38" t="s">
        <v>2927</v>
      </c>
      <c r="C18" s="39" t="s">
        <v>2928</v>
      </c>
      <c r="D18" s="40" t="s">
        <v>16</v>
      </c>
      <c r="E18" s="40" t="s">
        <v>2902</v>
      </c>
      <c r="F18" s="40" t="s">
        <v>2902</v>
      </c>
      <c r="G18" s="40" t="s">
        <v>2905</v>
      </c>
      <c r="H18" s="40" t="s">
        <v>2902</v>
      </c>
      <c r="I18" s="40" t="s">
        <v>2929</v>
      </c>
      <c r="J18" s="40" t="s">
        <v>2930</v>
      </c>
      <c r="K18" s="41">
        <v>8</v>
      </c>
      <c r="L18" s="40">
        <v>630418</v>
      </c>
      <c r="M18" s="40">
        <v>487277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3940002</v>
      </c>
      <c r="B19" s="38" t="s">
        <v>2932</v>
      </c>
      <c r="C19" s="39" t="s">
        <v>2933</v>
      </c>
      <c r="D19" s="40" t="s">
        <v>16</v>
      </c>
      <c r="E19" s="40" t="s">
        <v>2902</v>
      </c>
      <c r="F19" s="40" t="s">
        <v>2902</v>
      </c>
      <c r="G19" s="40" t="s">
        <v>2911</v>
      </c>
      <c r="H19" s="40" t="s">
        <v>2902</v>
      </c>
      <c r="I19" s="40" t="s">
        <v>2934</v>
      </c>
      <c r="J19" s="40" t="s">
        <v>2935</v>
      </c>
      <c r="K19" s="41" t="s">
        <v>2936</v>
      </c>
      <c r="L19" s="40">
        <v>636193</v>
      </c>
      <c r="M19" s="40">
        <v>488002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4025926</v>
      </c>
      <c r="B20" s="38" t="s">
        <v>2939</v>
      </c>
      <c r="C20" s="39" t="s">
        <v>2940</v>
      </c>
      <c r="D20" s="40" t="s">
        <v>16</v>
      </c>
      <c r="E20" s="40" t="s">
        <v>2902</v>
      </c>
      <c r="F20" s="40" t="s">
        <v>2902</v>
      </c>
      <c r="G20" s="40" t="s">
        <v>2908</v>
      </c>
      <c r="H20" s="40" t="s">
        <v>2902</v>
      </c>
      <c r="I20" s="40" t="s">
        <v>2941</v>
      </c>
      <c r="J20" s="40" t="s">
        <v>2942</v>
      </c>
      <c r="K20" s="41">
        <v>32</v>
      </c>
      <c r="L20" s="40">
        <v>632532</v>
      </c>
      <c r="M20" s="40">
        <v>478898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3943000</v>
      </c>
      <c r="B21" s="38" t="s">
        <v>2943</v>
      </c>
      <c r="C21" s="39" t="s">
        <v>2944</v>
      </c>
      <c r="D21" s="40" t="s">
        <v>16</v>
      </c>
      <c r="E21" s="40" t="s">
        <v>2902</v>
      </c>
      <c r="F21" s="40" t="s">
        <v>2902</v>
      </c>
      <c r="G21" s="40" t="s">
        <v>2913</v>
      </c>
      <c r="H21" s="40" t="s">
        <v>2902</v>
      </c>
      <c r="I21" s="40" t="s">
        <v>2945</v>
      </c>
      <c r="J21" s="40" t="s">
        <v>2946</v>
      </c>
      <c r="K21" s="41" t="s">
        <v>2947</v>
      </c>
      <c r="L21" s="40">
        <v>632333</v>
      </c>
      <c r="M21" s="40">
        <v>487321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3935114</v>
      </c>
      <c r="B22" s="38" t="s">
        <v>2950</v>
      </c>
      <c r="C22" s="39" t="s">
        <v>2951</v>
      </c>
      <c r="D22" s="40" t="s">
        <v>16</v>
      </c>
      <c r="E22" s="40" t="s">
        <v>2902</v>
      </c>
      <c r="F22" s="40" t="s">
        <v>2902</v>
      </c>
      <c r="G22" s="40" t="s">
        <v>2903</v>
      </c>
      <c r="H22" s="40" t="s">
        <v>2902</v>
      </c>
      <c r="I22" s="40" t="s">
        <v>2952</v>
      </c>
      <c r="J22" s="40" t="s">
        <v>2953</v>
      </c>
      <c r="K22" s="41">
        <v>37</v>
      </c>
      <c r="L22" s="40">
        <v>642124</v>
      </c>
      <c r="M22" s="40">
        <v>489013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3935116</v>
      </c>
      <c r="B23" s="38" t="s">
        <v>2954</v>
      </c>
      <c r="C23" s="39" t="s">
        <v>2955</v>
      </c>
      <c r="D23" s="40" t="s">
        <v>16</v>
      </c>
      <c r="E23" s="40" t="s">
        <v>2902</v>
      </c>
      <c r="F23" s="40" t="s">
        <v>2902</v>
      </c>
      <c r="G23" s="40" t="s">
        <v>2903</v>
      </c>
      <c r="H23" s="40" t="s">
        <v>2902</v>
      </c>
      <c r="I23" s="40" t="s">
        <v>2952</v>
      </c>
      <c r="J23" s="40" t="s">
        <v>2953</v>
      </c>
      <c r="K23" s="41">
        <v>44</v>
      </c>
      <c r="L23" s="40">
        <v>642059</v>
      </c>
      <c r="M23" s="40">
        <v>489045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3937287</v>
      </c>
      <c r="B24" s="38" t="s">
        <v>2956</v>
      </c>
      <c r="C24" s="39" t="s">
        <v>2957</v>
      </c>
      <c r="D24" s="40" t="s">
        <v>16</v>
      </c>
      <c r="E24" s="40" t="s">
        <v>2902</v>
      </c>
      <c r="F24" s="40" t="s">
        <v>2902</v>
      </c>
      <c r="G24" s="40" t="s">
        <v>2911</v>
      </c>
      <c r="H24" s="40" t="s">
        <v>2902</v>
      </c>
      <c r="I24" s="40" t="s">
        <v>2958</v>
      </c>
      <c r="J24" s="40" t="s">
        <v>2959</v>
      </c>
      <c r="K24" s="41">
        <v>13</v>
      </c>
      <c r="L24" s="40">
        <v>637172</v>
      </c>
      <c r="M24" s="40">
        <v>488823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3922652</v>
      </c>
      <c r="B25" s="38" t="s">
        <v>2963</v>
      </c>
      <c r="C25" s="39" t="s">
        <v>2964</v>
      </c>
      <c r="D25" s="40" t="s">
        <v>16</v>
      </c>
      <c r="E25" s="40" t="s">
        <v>2902</v>
      </c>
      <c r="F25" s="40" t="s">
        <v>2902</v>
      </c>
      <c r="G25" s="40" t="s">
        <v>2909</v>
      </c>
      <c r="H25" s="40" t="s">
        <v>2902</v>
      </c>
      <c r="I25" s="40" t="s">
        <v>2965</v>
      </c>
      <c r="J25" s="40" t="s">
        <v>2966</v>
      </c>
      <c r="K25" s="41">
        <v>93</v>
      </c>
      <c r="L25" s="40">
        <v>639353</v>
      </c>
      <c r="M25" s="40">
        <v>483078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  <row r="26" spans="1:23" x14ac:dyDescent="0.25">
      <c r="A26" s="38">
        <v>3935318</v>
      </c>
      <c r="B26" s="38" t="s">
        <v>2967</v>
      </c>
      <c r="C26" s="39" t="s">
        <v>2968</v>
      </c>
      <c r="D26" s="40" t="s">
        <v>16</v>
      </c>
      <c r="E26" s="40" t="s">
        <v>2902</v>
      </c>
      <c r="F26" s="40" t="s">
        <v>2902</v>
      </c>
      <c r="G26" s="40" t="s">
        <v>2903</v>
      </c>
      <c r="H26" s="40" t="s">
        <v>2902</v>
      </c>
      <c r="I26" s="40" t="s">
        <v>2969</v>
      </c>
      <c r="J26" s="40" t="s">
        <v>2970</v>
      </c>
      <c r="K26" s="41">
        <v>19</v>
      </c>
      <c r="L26" s="40">
        <v>641245</v>
      </c>
      <c r="M26" s="40">
        <v>489115</v>
      </c>
      <c r="N26" s="40">
        <v>1</v>
      </c>
      <c r="O26" s="42"/>
      <c r="P26" s="42"/>
      <c r="Q26" s="42"/>
      <c r="R26" s="26">
        <f t="shared" si="1"/>
        <v>0</v>
      </c>
      <c r="S26" s="27">
        <f t="shared" si="2"/>
        <v>0</v>
      </c>
      <c r="T26" s="42"/>
      <c r="U26" s="42"/>
      <c r="V26" s="26">
        <f t="shared" si="3"/>
        <v>0</v>
      </c>
      <c r="W26" s="27">
        <f t="shared" si="4"/>
        <v>0</v>
      </c>
    </row>
    <row r="27" spans="1:23" x14ac:dyDescent="0.25">
      <c r="A27" s="38">
        <v>4000231</v>
      </c>
      <c r="B27" s="38" t="s">
        <v>2973</v>
      </c>
      <c r="C27" s="39" t="s">
        <v>2974</v>
      </c>
      <c r="D27" s="40" t="s">
        <v>16</v>
      </c>
      <c r="E27" s="40" t="s">
        <v>2902</v>
      </c>
      <c r="F27" s="40" t="s">
        <v>2902</v>
      </c>
      <c r="G27" s="40" t="s">
        <v>2904</v>
      </c>
      <c r="H27" s="40" t="s">
        <v>2902</v>
      </c>
      <c r="I27" s="40" t="s">
        <v>2971</v>
      </c>
      <c r="J27" s="40" t="s">
        <v>2972</v>
      </c>
      <c r="K27" s="41">
        <v>40</v>
      </c>
      <c r="L27" s="40">
        <v>647178</v>
      </c>
      <c r="M27" s="40">
        <v>481165</v>
      </c>
      <c r="N27" s="40">
        <v>1</v>
      </c>
      <c r="O27" s="42"/>
      <c r="P27" s="42"/>
      <c r="Q27" s="42"/>
      <c r="R27" s="26">
        <f t="shared" si="1"/>
        <v>0</v>
      </c>
      <c r="S27" s="27">
        <f t="shared" si="2"/>
        <v>0</v>
      </c>
      <c r="T27" s="42"/>
      <c r="U27" s="42"/>
      <c r="V27" s="26">
        <f t="shared" si="3"/>
        <v>0</v>
      </c>
      <c r="W27" s="27">
        <f t="shared" si="4"/>
        <v>0</v>
      </c>
    </row>
    <row r="28" spans="1:23" x14ac:dyDescent="0.25">
      <c r="A28" s="38">
        <v>3951878</v>
      </c>
      <c r="B28" s="38" t="s">
        <v>2975</v>
      </c>
      <c r="C28" s="39" t="s">
        <v>2976</v>
      </c>
      <c r="D28" s="40" t="s">
        <v>16</v>
      </c>
      <c r="E28" s="40" t="s">
        <v>2902</v>
      </c>
      <c r="F28" s="40" t="s">
        <v>2902</v>
      </c>
      <c r="G28" s="40" t="s">
        <v>2907</v>
      </c>
      <c r="H28" s="40" t="s">
        <v>2902</v>
      </c>
      <c r="I28" s="40" t="s">
        <v>2977</v>
      </c>
      <c r="J28" s="40" t="s">
        <v>2978</v>
      </c>
      <c r="K28" s="41">
        <v>28</v>
      </c>
      <c r="L28" s="40">
        <v>652197</v>
      </c>
      <c r="M28" s="40">
        <v>490115</v>
      </c>
      <c r="N28" s="40">
        <v>1</v>
      </c>
      <c r="O28" s="42"/>
      <c r="P28" s="42"/>
      <c r="Q28" s="42"/>
      <c r="R28" s="26">
        <f t="shared" si="1"/>
        <v>0</v>
      </c>
      <c r="S28" s="27">
        <f t="shared" si="2"/>
        <v>0</v>
      </c>
      <c r="T28" s="42"/>
      <c r="U28" s="42"/>
      <c r="V28" s="26">
        <f t="shared" si="3"/>
        <v>0</v>
      </c>
      <c r="W28" s="27">
        <f t="shared" si="4"/>
        <v>0</v>
      </c>
    </row>
    <row r="29" spans="1:23" x14ac:dyDescent="0.25">
      <c r="A29" s="38">
        <v>8226402</v>
      </c>
      <c r="B29" s="38" t="s">
        <v>2980</v>
      </c>
      <c r="C29" s="39" t="s">
        <v>2981</v>
      </c>
      <c r="D29" s="40" t="s">
        <v>16</v>
      </c>
      <c r="E29" s="40" t="s">
        <v>2902</v>
      </c>
      <c r="F29" s="40" t="s">
        <v>2902</v>
      </c>
      <c r="G29" s="40" t="s">
        <v>2909</v>
      </c>
      <c r="H29" s="40" t="s">
        <v>2902</v>
      </c>
      <c r="I29" s="40" t="s">
        <v>2982</v>
      </c>
      <c r="J29" s="40" t="s">
        <v>2983</v>
      </c>
      <c r="K29" s="41">
        <v>8</v>
      </c>
      <c r="L29" s="40">
        <v>638243</v>
      </c>
      <c r="M29" s="40">
        <v>482415</v>
      </c>
      <c r="N29" s="40">
        <v>1</v>
      </c>
      <c r="O29" s="42"/>
      <c r="P29" s="42"/>
      <c r="Q29" s="42"/>
      <c r="R29" s="26">
        <f t="shared" si="1"/>
        <v>0</v>
      </c>
      <c r="S29" s="27">
        <f t="shared" si="2"/>
        <v>0</v>
      </c>
      <c r="T29" s="42"/>
      <c r="U29" s="42"/>
      <c r="V29" s="26">
        <f t="shared" si="3"/>
        <v>0</v>
      </c>
      <c r="W29" s="27">
        <f t="shared" si="4"/>
        <v>0</v>
      </c>
    </row>
    <row r="30" spans="1:23" x14ac:dyDescent="0.25">
      <c r="A30" s="38">
        <v>3993524</v>
      </c>
      <c r="B30" s="38" t="s">
        <v>2984</v>
      </c>
      <c r="C30" s="39" t="s">
        <v>2985</v>
      </c>
      <c r="D30" s="40" t="s">
        <v>16</v>
      </c>
      <c r="E30" s="40" t="s">
        <v>2902</v>
      </c>
      <c r="F30" s="40" t="s">
        <v>2902</v>
      </c>
      <c r="G30" s="40" t="s">
        <v>2910</v>
      </c>
      <c r="H30" s="40" t="s">
        <v>2902</v>
      </c>
      <c r="I30" s="40" t="s">
        <v>2986</v>
      </c>
      <c r="J30" s="40" t="s">
        <v>2987</v>
      </c>
      <c r="K30" s="41">
        <v>1</v>
      </c>
      <c r="L30" s="40">
        <v>641008</v>
      </c>
      <c r="M30" s="40">
        <v>476118</v>
      </c>
      <c r="N30" s="40">
        <v>1</v>
      </c>
      <c r="O30" s="42"/>
      <c r="P30" s="42"/>
      <c r="Q30" s="42"/>
      <c r="R30" s="26">
        <f t="shared" si="1"/>
        <v>0</v>
      </c>
      <c r="S30" s="27">
        <f t="shared" si="2"/>
        <v>0</v>
      </c>
      <c r="T30" s="42"/>
      <c r="U30" s="42"/>
      <c r="V30" s="26">
        <f t="shared" si="3"/>
        <v>0</v>
      </c>
      <c r="W30" s="27">
        <f t="shared" si="4"/>
        <v>0</v>
      </c>
    </row>
    <row r="31" spans="1:23" x14ac:dyDescent="0.25">
      <c r="A31" s="38">
        <v>3945484</v>
      </c>
      <c r="B31" s="38" t="s">
        <v>2988</v>
      </c>
      <c r="C31" s="39" t="s">
        <v>2989</v>
      </c>
      <c r="D31" s="40" t="s">
        <v>16</v>
      </c>
      <c r="E31" s="40" t="s">
        <v>2902</v>
      </c>
      <c r="F31" s="40" t="s">
        <v>2902</v>
      </c>
      <c r="G31" s="40" t="s">
        <v>2917</v>
      </c>
      <c r="H31" s="40" t="s">
        <v>2902</v>
      </c>
      <c r="I31" s="40" t="s">
        <v>2990</v>
      </c>
      <c r="J31" s="40" t="s">
        <v>2991</v>
      </c>
      <c r="K31" s="41" t="s">
        <v>1234</v>
      </c>
      <c r="L31" s="40">
        <v>636129</v>
      </c>
      <c r="M31" s="40">
        <v>490514</v>
      </c>
      <c r="N31" s="40">
        <v>1</v>
      </c>
      <c r="O31" s="42"/>
      <c r="P31" s="42"/>
      <c r="Q31" s="42"/>
      <c r="R31" s="26">
        <f t="shared" si="1"/>
        <v>0</v>
      </c>
      <c r="S31" s="27">
        <f t="shared" si="2"/>
        <v>0</v>
      </c>
      <c r="T31" s="42"/>
      <c r="U31" s="42"/>
      <c r="V31" s="26">
        <f t="shared" si="3"/>
        <v>0</v>
      </c>
      <c r="W31" s="27">
        <f t="shared" si="4"/>
        <v>0</v>
      </c>
    </row>
    <row r="32" spans="1:23" x14ac:dyDescent="0.25">
      <c r="A32" s="38">
        <v>3953212</v>
      </c>
      <c r="B32" s="38" t="s">
        <v>2992</v>
      </c>
      <c r="C32" s="39" t="s">
        <v>2993</v>
      </c>
      <c r="D32" s="40" t="s">
        <v>16</v>
      </c>
      <c r="E32" s="40" t="s">
        <v>2902</v>
      </c>
      <c r="F32" s="40" t="s">
        <v>2902</v>
      </c>
      <c r="G32" s="40" t="s">
        <v>2905</v>
      </c>
      <c r="H32" s="40" t="s">
        <v>2902</v>
      </c>
      <c r="I32" s="40" t="s">
        <v>2994</v>
      </c>
      <c r="J32" s="40" t="s">
        <v>2995</v>
      </c>
      <c r="K32" s="41">
        <v>23</v>
      </c>
      <c r="L32" s="40">
        <v>627811</v>
      </c>
      <c r="M32" s="40">
        <v>488735</v>
      </c>
      <c r="N32" s="40">
        <v>1</v>
      </c>
      <c r="O32" s="42"/>
      <c r="P32" s="42"/>
      <c r="Q32" s="42"/>
      <c r="R32" s="26">
        <f t="shared" si="1"/>
        <v>0</v>
      </c>
      <c r="S32" s="27">
        <f t="shared" si="2"/>
        <v>0</v>
      </c>
      <c r="T32" s="42"/>
      <c r="U32" s="42"/>
      <c r="V32" s="26">
        <f t="shared" si="3"/>
        <v>0</v>
      </c>
      <c r="W32" s="27">
        <f t="shared" si="4"/>
        <v>0</v>
      </c>
    </row>
    <row r="33" spans="1:23" x14ac:dyDescent="0.25">
      <c r="A33" s="38">
        <v>3951244</v>
      </c>
      <c r="B33" s="38" t="s">
        <v>2996</v>
      </c>
      <c r="C33" s="39" t="s">
        <v>2997</v>
      </c>
      <c r="D33" s="40" t="s">
        <v>16</v>
      </c>
      <c r="E33" s="40" t="s">
        <v>2902</v>
      </c>
      <c r="F33" s="40" t="s">
        <v>2902</v>
      </c>
      <c r="G33" s="40" t="s">
        <v>2907</v>
      </c>
      <c r="H33" s="40" t="s">
        <v>2902</v>
      </c>
      <c r="I33" s="40" t="s">
        <v>2998</v>
      </c>
      <c r="J33" s="40" t="s">
        <v>2999</v>
      </c>
      <c r="K33" s="41">
        <v>1</v>
      </c>
      <c r="L33" s="40">
        <v>653027</v>
      </c>
      <c r="M33" s="40">
        <v>485859</v>
      </c>
      <c r="N33" s="40">
        <v>1</v>
      </c>
      <c r="O33" s="42"/>
      <c r="P33" s="42"/>
      <c r="Q33" s="42"/>
      <c r="R33" s="26">
        <f t="shared" si="1"/>
        <v>0</v>
      </c>
      <c r="S33" s="27">
        <f t="shared" si="2"/>
        <v>0</v>
      </c>
      <c r="T33" s="42"/>
      <c r="U33" s="42"/>
      <c r="V33" s="26">
        <f t="shared" si="3"/>
        <v>0</v>
      </c>
      <c r="W33" s="27">
        <f t="shared" si="4"/>
        <v>0</v>
      </c>
    </row>
    <row r="34" spans="1:23" x14ac:dyDescent="0.25">
      <c r="A34" s="38">
        <v>3951295</v>
      </c>
      <c r="B34" s="38" t="s">
        <v>3000</v>
      </c>
      <c r="C34" s="39" t="s">
        <v>3001</v>
      </c>
      <c r="D34" s="40" t="s">
        <v>16</v>
      </c>
      <c r="E34" s="40" t="s">
        <v>2902</v>
      </c>
      <c r="F34" s="40" t="s">
        <v>2902</v>
      </c>
      <c r="G34" s="40" t="s">
        <v>2907</v>
      </c>
      <c r="H34" s="40" t="s">
        <v>2902</v>
      </c>
      <c r="I34" s="40" t="s">
        <v>319</v>
      </c>
      <c r="J34" s="40" t="s">
        <v>320</v>
      </c>
      <c r="K34" s="41">
        <v>1</v>
      </c>
      <c r="L34" s="40">
        <v>649222</v>
      </c>
      <c r="M34" s="40">
        <v>488152</v>
      </c>
      <c r="N34" s="40">
        <v>1</v>
      </c>
      <c r="O34" s="42"/>
      <c r="P34" s="42"/>
      <c r="Q34" s="42"/>
      <c r="R34" s="26">
        <f t="shared" si="1"/>
        <v>0</v>
      </c>
      <c r="S34" s="27">
        <f t="shared" si="2"/>
        <v>0</v>
      </c>
      <c r="T34" s="42"/>
      <c r="U34" s="42"/>
      <c r="V34" s="26">
        <f t="shared" si="3"/>
        <v>0</v>
      </c>
      <c r="W34" s="27">
        <f t="shared" si="4"/>
        <v>0</v>
      </c>
    </row>
    <row r="35" spans="1:23" x14ac:dyDescent="0.25">
      <c r="A35" s="38">
        <v>3945942</v>
      </c>
      <c r="B35" s="38" t="s">
        <v>3002</v>
      </c>
      <c r="C35" s="39" t="s">
        <v>3003</v>
      </c>
      <c r="D35" s="40" t="s">
        <v>16</v>
      </c>
      <c r="E35" s="40" t="s">
        <v>2902</v>
      </c>
      <c r="F35" s="40" t="s">
        <v>2902</v>
      </c>
      <c r="G35" s="40" t="s">
        <v>2907</v>
      </c>
      <c r="H35" s="40" t="s">
        <v>2902</v>
      </c>
      <c r="I35" s="40" t="s">
        <v>1395</v>
      </c>
      <c r="J35" s="40" t="s">
        <v>1396</v>
      </c>
      <c r="K35" s="41">
        <v>55</v>
      </c>
      <c r="L35" s="40">
        <v>649767</v>
      </c>
      <c r="M35" s="40">
        <v>489206</v>
      </c>
      <c r="N35" s="40">
        <v>1</v>
      </c>
      <c r="O35" s="42"/>
      <c r="P35" s="42"/>
      <c r="Q35" s="42"/>
      <c r="R35" s="26">
        <f t="shared" si="1"/>
        <v>0</v>
      </c>
      <c r="S35" s="27">
        <f t="shared" si="2"/>
        <v>0</v>
      </c>
      <c r="T35" s="42"/>
      <c r="U35" s="42"/>
      <c r="V35" s="26">
        <f t="shared" si="3"/>
        <v>0</v>
      </c>
      <c r="W35" s="27">
        <f t="shared" si="4"/>
        <v>0</v>
      </c>
    </row>
    <row r="36" spans="1:23" x14ac:dyDescent="0.25">
      <c r="A36" s="38">
        <v>3968983</v>
      </c>
      <c r="B36" s="38" t="s">
        <v>3004</v>
      </c>
      <c r="C36" s="39" t="s">
        <v>3005</v>
      </c>
      <c r="D36" s="40" t="s">
        <v>16</v>
      </c>
      <c r="E36" s="40" t="s">
        <v>2902</v>
      </c>
      <c r="F36" s="40" t="s">
        <v>2902</v>
      </c>
      <c r="G36" s="40" t="s">
        <v>2914</v>
      </c>
      <c r="H36" s="40" t="s">
        <v>2902</v>
      </c>
      <c r="I36" s="40" t="s">
        <v>3006</v>
      </c>
      <c r="J36" s="40" t="s">
        <v>3007</v>
      </c>
      <c r="K36" s="41">
        <v>34</v>
      </c>
      <c r="L36" s="40">
        <v>640751</v>
      </c>
      <c r="M36" s="40">
        <v>497689</v>
      </c>
      <c r="N36" s="40">
        <v>1</v>
      </c>
      <c r="O36" s="42"/>
      <c r="P36" s="42"/>
      <c r="Q36" s="42"/>
      <c r="R36" s="26">
        <f t="shared" si="1"/>
        <v>0</v>
      </c>
      <c r="S36" s="27">
        <f t="shared" si="2"/>
        <v>0</v>
      </c>
      <c r="T36" s="42"/>
      <c r="U36" s="42"/>
      <c r="V36" s="26">
        <f t="shared" si="3"/>
        <v>0</v>
      </c>
      <c r="W36" s="27">
        <f t="shared" si="4"/>
        <v>0</v>
      </c>
    </row>
    <row r="37" spans="1:23" x14ac:dyDescent="0.25">
      <c r="A37" s="38">
        <v>3928896</v>
      </c>
      <c r="B37" s="38" t="s">
        <v>3008</v>
      </c>
      <c r="C37" s="39" t="s">
        <v>3009</v>
      </c>
      <c r="D37" s="40" t="s">
        <v>16</v>
      </c>
      <c r="E37" s="40" t="s">
        <v>2902</v>
      </c>
      <c r="F37" s="40" t="s">
        <v>2902</v>
      </c>
      <c r="G37" s="40" t="s">
        <v>2916</v>
      </c>
      <c r="H37" s="40" t="s">
        <v>2902</v>
      </c>
      <c r="I37" s="40" t="s">
        <v>3010</v>
      </c>
      <c r="J37" s="40" t="s">
        <v>3011</v>
      </c>
      <c r="K37" s="41">
        <v>1</v>
      </c>
      <c r="L37" s="40">
        <v>627519</v>
      </c>
      <c r="M37" s="40">
        <v>483145</v>
      </c>
      <c r="N37" s="40">
        <v>1</v>
      </c>
      <c r="O37" s="42"/>
      <c r="P37" s="42"/>
      <c r="Q37" s="42"/>
      <c r="R37" s="26">
        <f t="shared" si="1"/>
        <v>0</v>
      </c>
      <c r="S37" s="27">
        <f t="shared" si="2"/>
        <v>0</v>
      </c>
      <c r="T37" s="42"/>
      <c r="U37" s="42"/>
      <c r="V37" s="26">
        <f t="shared" si="3"/>
        <v>0</v>
      </c>
      <c r="W37" s="27">
        <f t="shared" si="4"/>
        <v>0</v>
      </c>
    </row>
    <row r="38" spans="1:23" x14ac:dyDescent="0.25">
      <c r="A38" s="38">
        <v>3940085</v>
      </c>
      <c r="B38" s="38" t="s">
        <v>3012</v>
      </c>
      <c r="C38" s="39" t="s">
        <v>3013</v>
      </c>
      <c r="D38" s="40" t="s">
        <v>16</v>
      </c>
      <c r="E38" s="40" t="s">
        <v>2902</v>
      </c>
      <c r="F38" s="40" t="s">
        <v>2902</v>
      </c>
      <c r="G38" s="40" t="s">
        <v>2911</v>
      </c>
      <c r="H38" s="40" t="s">
        <v>2902</v>
      </c>
      <c r="I38" s="40" t="s">
        <v>3014</v>
      </c>
      <c r="J38" s="40" t="s">
        <v>3015</v>
      </c>
      <c r="K38" s="41" t="s">
        <v>3016</v>
      </c>
      <c r="L38" s="40">
        <v>636309</v>
      </c>
      <c r="M38" s="40">
        <v>488160</v>
      </c>
      <c r="N38" s="40">
        <v>1</v>
      </c>
      <c r="O38" s="42"/>
      <c r="P38" s="42"/>
      <c r="Q38" s="42"/>
      <c r="R38" s="26">
        <f t="shared" si="1"/>
        <v>0</v>
      </c>
      <c r="S38" s="27">
        <f t="shared" si="2"/>
        <v>0</v>
      </c>
      <c r="T38" s="42"/>
      <c r="U38" s="42"/>
      <c r="V38" s="26">
        <f t="shared" si="3"/>
        <v>0</v>
      </c>
      <c r="W38" s="27">
        <f t="shared" si="4"/>
        <v>0</v>
      </c>
    </row>
    <row r="39" spans="1:23" x14ac:dyDescent="0.25">
      <c r="A39" s="38">
        <v>3940088</v>
      </c>
      <c r="B39" s="38" t="s">
        <v>3017</v>
      </c>
      <c r="C39" s="39" t="s">
        <v>3018</v>
      </c>
      <c r="D39" s="40" t="s">
        <v>16</v>
      </c>
      <c r="E39" s="40" t="s">
        <v>2902</v>
      </c>
      <c r="F39" s="40" t="s">
        <v>2902</v>
      </c>
      <c r="G39" s="40" t="s">
        <v>2911</v>
      </c>
      <c r="H39" s="40" t="s">
        <v>2902</v>
      </c>
      <c r="I39" s="40" t="s">
        <v>3014</v>
      </c>
      <c r="J39" s="40" t="s">
        <v>3015</v>
      </c>
      <c r="K39" s="41" t="s">
        <v>3019</v>
      </c>
      <c r="L39" s="40">
        <v>636205</v>
      </c>
      <c r="M39" s="40">
        <v>488060</v>
      </c>
      <c r="N39" s="40">
        <v>1</v>
      </c>
      <c r="O39" s="42"/>
      <c r="P39" s="42"/>
      <c r="Q39" s="42"/>
      <c r="R39" s="26">
        <f t="shared" si="1"/>
        <v>0</v>
      </c>
      <c r="S39" s="27">
        <f t="shared" si="2"/>
        <v>0</v>
      </c>
      <c r="T39" s="42"/>
      <c r="U39" s="42"/>
      <c r="V39" s="26">
        <f t="shared" si="3"/>
        <v>0</v>
      </c>
      <c r="W39" s="27">
        <f t="shared" si="4"/>
        <v>0</v>
      </c>
    </row>
    <row r="40" spans="1:23" x14ac:dyDescent="0.25">
      <c r="A40" s="38">
        <v>3940129</v>
      </c>
      <c r="B40" s="38" t="s">
        <v>3020</v>
      </c>
      <c r="C40" s="39" t="s">
        <v>3021</v>
      </c>
      <c r="D40" s="40" t="s">
        <v>16</v>
      </c>
      <c r="E40" s="40" t="s">
        <v>2902</v>
      </c>
      <c r="F40" s="40" t="s">
        <v>2902</v>
      </c>
      <c r="G40" s="40" t="s">
        <v>2911</v>
      </c>
      <c r="H40" s="40" t="s">
        <v>2902</v>
      </c>
      <c r="I40" s="40" t="s">
        <v>3022</v>
      </c>
      <c r="J40" s="40" t="s">
        <v>3023</v>
      </c>
      <c r="K40" s="41">
        <v>28</v>
      </c>
      <c r="L40" s="40">
        <v>638159</v>
      </c>
      <c r="M40" s="40">
        <v>486520</v>
      </c>
      <c r="N40" s="40">
        <v>1</v>
      </c>
      <c r="O40" s="42"/>
      <c r="P40" s="42"/>
      <c r="Q40" s="42"/>
      <c r="R40" s="26">
        <f t="shared" si="1"/>
        <v>0</v>
      </c>
      <c r="S40" s="27">
        <f t="shared" si="2"/>
        <v>0</v>
      </c>
      <c r="T40" s="42"/>
      <c r="U40" s="42"/>
      <c r="V40" s="26">
        <f t="shared" si="3"/>
        <v>0</v>
      </c>
      <c r="W40" s="27">
        <f t="shared" si="4"/>
        <v>0</v>
      </c>
    </row>
    <row r="41" spans="1:23" x14ac:dyDescent="0.25">
      <c r="A41" s="38">
        <v>3972582</v>
      </c>
      <c r="B41" s="38" t="s">
        <v>3024</v>
      </c>
      <c r="C41" s="39" t="s">
        <v>3025</v>
      </c>
      <c r="D41" s="40" t="s">
        <v>16</v>
      </c>
      <c r="E41" s="40" t="s">
        <v>2902</v>
      </c>
      <c r="F41" s="40" t="s">
        <v>2902</v>
      </c>
      <c r="G41" s="40" t="s">
        <v>2906</v>
      </c>
      <c r="H41" s="40" t="s">
        <v>2902</v>
      </c>
      <c r="I41" s="40" t="s">
        <v>3026</v>
      </c>
      <c r="J41" s="40" t="s">
        <v>3027</v>
      </c>
      <c r="K41" s="41">
        <v>16</v>
      </c>
      <c r="L41" s="40">
        <v>632253</v>
      </c>
      <c r="M41" s="40">
        <v>491773</v>
      </c>
      <c r="N41" s="40">
        <v>1</v>
      </c>
      <c r="O41" s="42"/>
      <c r="P41" s="42"/>
      <c r="Q41" s="42"/>
      <c r="R41" s="26">
        <f t="shared" si="1"/>
        <v>0</v>
      </c>
      <c r="S41" s="27">
        <f t="shared" si="2"/>
        <v>0</v>
      </c>
      <c r="T41" s="42"/>
      <c r="U41" s="42"/>
      <c r="V41" s="26">
        <f t="shared" si="3"/>
        <v>0</v>
      </c>
      <c r="W41" s="27">
        <f t="shared" si="4"/>
        <v>0</v>
      </c>
    </row>
    <row r="42" spans="1:23" x14ac:dyDescent="0.25">
      <c r="A42" s="38">
        <v>3930379</v>
      </c>
      <c r="B42" s="38" t="s">
        <v>3028</v>
      </c>
      <c r="C42" s="39" t="s">
        <v>3029</v>
      </c>
      <c r="D42" s="40" t="s">
        <v>16</v>
      </c>
      <c r="E42" s="40" t="s">
        <v>2902</v>
      </c>
      <c r="F42" s="40" t="s">
        <v>2902</v>
      </c>
      <c r="G42" s="40" t="s">
        <v>2903</v>
      </c>
      <c r="H42" s="40" t="s">
        <v>2902</v>
      </c>
      <c r="I42" s="40" t="s">
        <v>3030</v>
      </c>
      <c r="J42" s="40" t="s">
        <v>3031</v>
      </c>
      <c r="K42" s="41">
        <v>24</v>
      </c>
      <c r="L42" s="40">
        <v>641086</v>
      </c>
      <c r="M42" s="40">
        <v>486789</v>
      </c>
      <c r="N42" s="40">
        <v>1</v>
      </c>
      <c r="O42" s="42"/>
      <c r="P42" s="42"/>
      <c r="Q42" s="42"/>
      <c r="R42" s="26">
        <f t="shared" si="1"/>
        <v>0</v>
      </c>
      <c r="S42" s="27">
        <f t="shared" si="2"/>
        <v>0</v>
      </c>
      <c r="T42" s="42"/>
      <c r="U42" s="42"/>
      <c r="V42" s="26">
        <f t="shared" si="3"/>
        <v>0</v>
      </c>
      <c r="W42" s="27">
        <f t="shared" si="4"/>
        <v>0</v>
      </c>
    </row>
    <row r="43" spans="1:23" x14ac:dyDescent="0.25">
      <c r="A43" s="38">
        <v>3930205</v>
      </c>
      <c r="B43" s="38" t="s">
        <v>3032</v>
      </c>
      <c r="C43" s="39" t="s">
        <v>3033</v>
      </c>
      <c r="D43" s="40" t="s">
        <v>16</v>
      </c>
      <c r="E43" s="40" t="s">
        <v>2902</v>
      </c>
      <c r="F43" s="40" t="s">
        <v>2902</v>
      </c>
      <c r="G43" s="40" t="s">
        <v>2903</v>
      </c>
      <c r="H43" s="40" t="s">
        <v>2902</v>
      </c>
      <c r="I43" s="40" t="s">
        <v>3030</v>
      </c>
      <c r="J43" s="40" t="s">
        <v>3031</v>
      </c>
      <c r="K43" s="41">
        <v>27</v>
      </c>
      <c r="L43" s="40">
        <v>640881</v>
      </c>
      <c r="M43" s="40">
        <v>486783</v>
      </c>
      <c r="N43" s="40">
        <v>1</v>
      </c>
      <c r="O43" s="42"/>
      <c r="P43" s="42"/>
      <c r="Q43" s="42"/>
      <c r="R43" s="26">
        <f t="shared" si="1"/>
        <v>0</v>
      </c>
      <c r="S43" s="27">
        <f t="shared" si="2"/>
        <v>0</v>
      </c>
      <c r="T43" s="42"/>
      <c r="U43" s="42"/>
      <c r="V43" s="26">
        <f t="shared" si="3"/>
        <v>0</v>
      </c>
      <c r="W43" s="27">
        <f t="shared" si="4"/>
        <v>0</v>
      </c>
    </row>
    <row r="44" spans="1:23" x14ac:dyDescent="0.25">
      <c r="A44" s="38">
        <v>3979357</v>
      </c>
      <c r="B44" s="38" t="s">
        <v>3034</v>
      </c>
      <c r="C44" s="39" t="s">
        <v>3035</v>
      </c>
      <c r="D44" s="40" t="s">
        <v>16</v>
      </c>
      <c r="E44" s="40" t="s">
        <v>2902</v>
      </c>
      <c r="F44" s="40" t="s">
        <v>2902</v>
      </c>
      <c r="G44" s="40" t="s">
        <v>2931</v>
      </c>
      <c r="H44" s="40" t="s">
        <v>2902</v>
      </c>
      <c r="I44" s="40" t="s">
        <v>3036</v>
      </c>
      <c r="J44" s="40" t="s">
        <v>3037</v>
      </c>
      <c r="K44" s="41">
        <v>2</v>
      </c>
      <c r="L44" s="40">
        <v>648048</v>
      </c>
      <c r="M44" s="40">
        <v>491074</v>
      </c>
      <c r="N44" s="40">
        <v>1</v>
      </c>
      <c r="O44" s="42"/>
      <c r="P44" s="42"/>
      <c r="Q44" s="42"/>
      <c r="R44" s="26">
        <f t="shared" si="1"/>
        <v>0</v>
      </c>
      <c r="S44" s="27">
        <f t="shared" si="2"/>
        <v>0</v>
      </c>
      <c r="T44" s="42"/>
      <c r="U44" s="42"/>
      <c r="V44" s="26">
        <f t="shared" si="3"/>
        <v>0</v>
      </c>
      <c r="W44" s="27">
        <f t="shared" si="4"/>
        <v>0</v>
      </c>
    </row>
  </sheetData>
  <sheetProtection algorithmName="SHA-512" hashValue="TKBXqVp7K5MvQI4g753N+0mC9/ybVuKpQkeBcmNWGWo9tcSd4VFqr4bxGo8/2apZjKh0xVdbEEAtXBwbBzvW+Q==" saltValue="7ezQqYfjmtR5tmUkbwDhng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50"/>
  <sheetViews>
    <sheetView topLeftCell="I12" workbookViewId="0">
      <selection activeCell="S18" sqref="S18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3490</v>
      </c>
      <c r="B2" s="1">
        <f>M14</f>
        <v>35</v>
      </c>
      <c r="C2" s="1" t="str">
        <f>E16</f>
        <v>SOCHACZEWSKI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ROUND(SUM(Q16:Q50)*60,2)</f>
        <v>0</v>
      </c>
      <c r="K4" s="2">
        <f>SUM(R16:R50)*60</f>
        <v>0</v>
      </c>
      <c r="L4" s="30">
        <f>SUM(S16:S50)*60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ROUND(SUM(U16:U50)*60,2)</f>
        <v>0</v>
      </c>
      <c r="K5" s="2">
        <f>SUM(V16:V50)*60</f>
        <v>0</v>
      </c>
      <c r="L5" s="30">
        <f>SUM(W16:W50)*60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35</v>
      </c>
      <c r="N14" s="23">
        <f>SUM(N16:N50)</f>
        <v>35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3613716</v>
      </c>
      <c r="B16" s="38" t="s">
        <v>690</v>
      </c>
      <c r="C16" s="39" t="s">
        <v>691</v>
      </c>
      <c r="D16" s="40" t="s">
        <v>16</v>
      </c>
      <c r="E16" s="40" t="s">
        <v>692</v>
      </c>
      <c r="F16" s="40" t="s">
        <v>693</v>
      </c>
      <c r="G16" s="40" t="s">
        <v>694</v>
      </c>
      <c r="H16" s="40" t="s">
        <v>693</v>
      </c>
      <c r="I16" s="40" t="s">
        <v>44</v>
      </c>
      <c r="J16" s="40" t="s">
        <v>23</v>
      </c>
      <c r="K16" s="40">
        <v>27</v>
      </c>
      <c r="L16" s="40">
        <v>585899</v>
      </c>
      <c r="M16" s="40">
        <v>495895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3614330</v>
      </c>
      <c r="B17" s="38" t="s">
        <v>695</v>
      </c>
      <c r="C17" s="39" t="s">
        <v>696</v>
      </c>
      <c r="D17" s="40" t="s">
        <v>16</v>
      </c>
      <c r="E17" s="40" t="s">
        <v>692</v>
      </c>
      <c r="F17" s="40" t="s">
        <v>693</v>
      </c>
      <c r="G17" s="40" t="s">
        <v>697</v>
      </c>
      <c r="H17" s="40" t="s">
        <v>698</v>
      </c>
      <c r="I17" s="40" t="s">
        <v>44</v>
      </c>
      <c r="J17" s="40" t="s">
        <v>23</v>
      </c>
      <c r="K17" s="40">
        <v>3</v>
      </c>
      <c r="L17" s="40">
        <v>590173</v>
      </c>
      <c r="M17" s="40">
        <v>494212</v>
      </c>
      <c r="N17" s="40">
        <v>1</v>
      </c>
      <c r="O17" s="42"/>
      <c r="P17" s="42"/>
      <c r="Q17" s="42"/>
      <c r="R17" s="26">
        <f t="shared" ref="R17:R50" si="1">ROUND(Q17*0.23,2)</f>
        <v>0</v>
      </c>
      <c r="S17" s="27">
        <f t="shared" ref="S17:S50" si="2">ROUND(SUM(Q17:R17),2)</f>
        <v>0</v>
      </c>
      <c r="T17" s="42"/>
      <c r="U17" s="42"/>
      <c r="V17" s="26">
        <f t="shared" ref="V17:V50" si="3">ROUND(U17*0.23,2)</f>
        <v>0</v>
      </c>
      <c r="W17" s="27">
        <f t="shared" ref="W17:W50" si="4">ROUND(SUM(U17:V17),2)</f>
        <v>0</v>
      </c>
    </row>
    <row r="18" spans="1:23" x14ac:dyDescent="0.25">
      <c r="A18" s="38">
        <v>3614891</v>
      </c>
      <c r="B18" s="38" t="s">
        <v>699</v>
      </c>
      <c r="C18" s="39" t="s">
        <v>700</v>
      </c>
      <c r="D18" s="40" t="s">
        <v>16</v>
      </c>
      <c r="E18" s="40" t="s">
        <v>692</v>
      </c>
      <c r="F18" s="40" t="s">
        <v>693</v>
      </c>
      <c r="G18" s="40" t="s">
        <v>701</v>
      </c>
      <c r="H18" s="40" t="s">
        <v>702</v>
      </c>
      <c r="I18" s="40" t="s">
        <v>44</v>
      </c>
      <c r="J18" s="40" t="s">
        <v>23</v>
      </c>
      <c r="K18" s="40">
        <v>101</v>
      </c>
      <c r="L18" s="40">
        <v>586980</v>
      </c>
      <c r="M18" s="40">
        <v>501485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3615538</v>
      </c>
      <c r="B19" s="38" t="s">
        <v>1552</v>
      </c>
      <c r="C19" s="39" t="s">
        <v>1553</v>
      </c>
      <c r="D19" s="40" t="s">
        <v>16</v>
      </c>
      <c r="E19" s="40" t="s">
        <v>692</v>
      </c>
      <c r="F19" s="40" t="s">
        <v>1554</v>
      </c>
      <c r="G19" s="40" t="s">
        <v>1555</v>
      </c>
      <c r="H19" s="40" t="s">
        <v>1556</v>
      </c>
      <c r="I19" s="40" t="s">
        <v>44</v>
      </c>
      <c r="J19" s="40" t="s">
        <v>23</v>
      </c>
      <c r="K19" s="41">
        <v>10</v>
      </c>
      <c r="L19" s="40">
        <v>573718</v>
      </c>
      <c r="M19" s="40">
        <v>492163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3615935</v>
      </c>
      <c r="B20" s="38" t="s">
        <v>1557</v>
      </c>
      <c r="C20" s="39" t="s">
        <v>1558</v>
      </c>
      <c r="D20" s="40" t="s">
        <v>16</v>
      </c>
      <c r="E20" s="40" t="s">
        <v>692</v>
      </c>
      <c r="F20" s="40" t="s">
        <v>1554</v>
      </c>
      <c r="G20" s="40" t="s">
        <v>1559</v>
      </c>
      <c r="H20" s="40" t="s">
        <v>1554</v>
      </c>
      <c r="I20" s="40" t="s">
        <v>892</v>
      </c>
      <c r="J20" s="40" t="s">
        <v>893</v>
      </c>
      <c r="K20" s="41">
        <v>14</v>
      </c>
      <c r="L20" s="40">
        <v>569641</v>
      </c>
      <c r="M20" s="40">
        <v>497692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3615998</v>
      </c>
      <c r="B21" s="38" t="s">
        <v>1560</v>
      </c>
      <c r="C21" s="39" t="s">
        <v>1561</v>
      </c>
      <c r="D21" s="40" t="s">
        <v>16</v>
      </c>
      <c r="E21" s="40" t="s">
        <v>692</v>
      </c>
      <c r="F21" s="40" t="s">
        <v>1554</v>
      </c>
      <c r="G21" s="40" t="s">
        <v>1562</v>
      </c>
      <c r="H21" s="40" t="s">
        <v>1563</v>
      </c>
      <c r="I21" s="40" t="s">
        <v>44</v>
      </c>
      <c r="J21" s="40" t="s">
        <v>23</v>
      </c>
      <c r="K21" s="41">
        <v>5</v>
      </c>
      <c r="L21" s="40">
        <v>566613</v>
      </c>
      <c r="M21" s="40">
        <v>493225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3616777</v>
      </c>
      <c r="B22" s="38" t="s">
        <v>1564</v>
      </c>
      <c r="C22" s="39" t="s">
        <v>1565</v>
      </c>
      <c r="D22" s="40" t="s">
        <v>16</v>
      </c>
      <c r="E22" s="40" t="s">
        <v>692</v>
      </c>
      <c r="F22" s="40" t="s">
        <v>1554</v>
      </c>
      <c r="G22" s="40" t="s">
        <v>1566</v>
      </c>
      <c r="H22" s="40" t="s">
        <v>1567</v>
      </c>
      <c r="I22" s="40" t="s">
        <v>44</v>
      </c>
      <c r="J22" s="40" t="s">
        <v>23</v>
      </c>
      <c r="K22" s="41">
        <v>67</v>
      </c>
      <c r="L22" s="40">
        <v>571247</v>
      </c>
      <c r="M22" s="40">
        <v>493246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3617145</v>
      </c>
      <c r="B23" s="38" t="s">
        <v>1568</v>
      </c>
      <c r="C23" s="39" t="s">
        <v>1569</v>
      </c>
      <c r="D23" s="40" t="s">
        <v>16</v>
      </c>
      <c r="E23" s="40" t="s">
        <v>692</v>
      </c>
      <c r="F23" s="40" t="s">
        <v>1554</v>
      </c>
      <c r="G23" s="40" t="s">
        <v>1570</v>
      </c>
      <c r="H23" s="40" t="s">
        <v>1571</v>
      </c>
      <c r="I23" s="40" t="s">
        <v>44</v>
      </c>
      <c r="J23" s="40" t="s">
        <v>23</v>
      </c>
      <c r="K23" s="41">
        <v>8</v>
      </c>
      <c r="L23" s="40">
        <v>566948</v>
      </c>
      <c r="M23" s="40">
        <v>495036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3618002</v>
      </c>
      <c r="B24" s="38" t="s">
        <v>2708</v>
      </c>
      <c r="C24" s="39" t="s">
        <v>2709</v>
      </c>
      <c r="D24" s="40" t="s">
        <v>16</v>
      </c>
      <c r="E24" s="40" t="s">
        <v>692</v>
      </c>
      <c r="F24" s="40" t="s">
        <v>2707</v>
      </c>
      <c r="G24" s="40" t="s">
        <v>2710</v>
      </c>
      <c r="H24" s="40" t="s">
        <v>2711</v>
      </c>
      <c r="I24" s="40" t="s">
        <v>44</v>
      </c>
      <c r="J24" s="40" t="s">
        <v>23</v>
      </c>
      <c r="K24" s="41">
        <v>9</v>
      </c>
      <c r="L24" s="40">
        <v>581640</v>
      </c>
      <c r="M24" s="40">
        <v>500323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3619511</v>
      </c>
      <c r="B25" s="38" t="s">
        <v>2734</v>
      </c>
      <c r="C25" s="39" t="s">
        <v>2735</v>
      </c>
      <c r="D25" s="40" t="s">
        <v>16</v>
      </c>
      <c r="E25" s="40" t="s">
        <v>692</v>
      </c>
      <c r="F25" s="40" t="s">
        <v>2736</v>
      </c>
      <c r="G25" s="40" t="s">
        <v>2737</v>
      </c>
      <c r="H25" s="40" t="s">
        <v>2738</v>
      </c>
      <c r="I25" s="40" t="s">
        <v>2739</v>
      </c>
      <c r="J25" s="40" t="s">
        <v>2740</v>
      </c>
      <c r="K25" s="41">
        <v>1</v>
      </c>
      <c r="L25" s="40">
        <v>582153</v>
      </c>
      <c r="M25" s="40">
        <v>481271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  <row r="26" spans="1:23" x14ac:dyDescent="0.25">
      <c r="A26" s="38">
        <v>3619968</v>
      </c>
      <c r="B26" s="38" t="s">
        <v>2741</v>
      </c>
      <c r="C26" s="39" t="s">
        <v>2742</v>
      </c>
      <c r="D26" s="40" t="s">
        <v>16</v>
      </c>
      <c r="E26" s="40" t="s">
        <v>692</v>
      </c>
      <c r="F26" s="40" t="s">
        <v>2736</v>
      </c>
      <c r="G26" s="40" t="s">
        <v>2743</v>
      </c>
      <c r="H26" s="40" t="s">
        <v>2744</v>
      </c>
      <c r="I26" s="40" t="s">
        <v>44</v>
      </c>
      <c r="J26" s="40" t="s">
        <v>23</v>
      </c>
      <c r="K26" s="41">
        <v>35</v>
      </c>
      <c r="L26" s="40">
        <v>585034</v>
      </c>
      <c r="M26" s="40">
        <v>475141</v>
      </c>
      <c r="N26" s="40">
        <v>1</v>
      </c>
      <c r="O26" s="42"/>
      <c r="P26" s="42"/>
      <c r="Q26" s="42"/>
      <c r="R26" s="26">
        <f t="shared" si="1"/>
        <v>0</v>
      </c>
      <c r="S26" s="27">
        <f t="shared" si="2"/>
        <v>0</v>
      </c>
      <c r="T26" s="42"/>
      <c r="U26" s="42"/>
      <c r="V26" s="26">
        <f t="shared" si="3"/>
        <v>0</v>
      </c>
      <c r="W26" s="27">
        <f t="shared" si="4"/>
        <v>0</v>
      </c>
    </row>
    <row r="27" spans="1:23" x14ac:dyDescent="0.25">
      <c r="A27" s="38">
        <v>3620132</v>
      </c>
      <c r="B27" s="38" t="s">
        <v>2745</v>
      </c>
      <c r="C27" s="39" t="s">
        <v>2746</v>
      </c>
      <c r="D27" s="40" t="s">
        <v>16</v>
      </c>
      <c r="E27" s="40" t="s">
        <v>692</v>
      </c>
      <c r="F27" s="40" t="s">
        <v>2736</v>
      </c>
      <c r="G27" s="40" t="s">
        <v>2747</v>
      </c>
      <c r="H27" s="40" t="s">
        <v>2736</v>
      </c>
      <c r="I27" s="40" t="s">
        <v>44</v>
      </c>
      <c r="J27" s="40" t="s">
        <v>23</v>
      </c>
      <c r="K27" s="41">
        <v>16</v>
      </c>
      <c r="L27" s="40">
        <v>581381</v>
      </c>
      <c r="M27" s="40">
        <v>476860</v>
      </c>
      <c r="N27" s="40">
        <v>1</v>
      </c>
      <c r="O27" s="42"/>
      <c r="P27" s="42"/>
      <c r="Q27" s="42"/>
      <c r="R27" s="26">
        <f t="shared" si="1"/>
        <v>0</v>
      </c>
      <c r="S27" s="27">
        <f t="shared" si="2"/>
        <v>0</v>
      </c>
      <c r="T27" s="42"/>
      <c r="U27" s="42"/>
      <c r="V27" s="26">
        <f t="shared" si="3"/>
        <v>0</v>
      </c>
      <c r="W27" s="27">
        <f t="shared" si="4"/>
        <v>0</v>
      </c>
    </row>
    <row r="28" spans="1:23" x14ac:dyDescent="0.25">
      <c r="A28" s="38">
        <v>3620853</v>
      </c>
      <c r="B28" s="38" t="s">
        <v>2748</v>
      </c>
      <c r="C28" s="39" t="s">
        <v>2749</v>
      </c>
      <c r="D28" s="40" t="s">
        <v>16</v>
      </c>
      <c r="E28" s="40" t="s">
        <v>692</v>
      </c>
      <c r="F28" s="40" t="s">
        <v>2736</v>
      </c>
      <c r="G28" s="40" t="s">
        <v>2750</v>
      </c>
      <c r="H28" s="40" t="s">
        <v>2751</v>
      </c>
      <c r="I28" s="40" t="s">
        <v>44</v>
      </c>
      <c r="J28" s="40" t="s">
        <v>23</v>
      </c>
      <c r="K28" s="41">
        <v>54</v>
      </c>
      <c r="L28" s="40">
        <v>577558</v>
      </c>
      <c r="M28" s="40">
        <v>479156</v>
      </c>
      <c r="N28" s="40">
        <v>1</v>
      </c>
      <c r="O28" s="42"/>
      <c r="P28" s="42"/>
      <c r="Q28" s="42"/>
      <c r="R28" s="26">
        <f t="shared" si="1"/>
        <v>0</v>
      </c>
      <c r="S28" s="27">
        <f t="shared" si="2"/>
        <v>0</v>
      </c>
      <c r="T28" s="42"/>
      <c r="U28" s="42"/>
      <c r="V28" s="26">
        <f t="shared" si="3"/>
        <v>0</v>
      </c>
      <c r="W28" s="27">
        <f t="shared" si="4"/>
        <v>0</v>
      </c>
    </row>
    <row r="29" spans="1:23" x14ac:dyDescent="0.25">
      <c r="A29" s="38">
        <v>3621315</v>
      </c>
      <c r="B29" s="38" t="s">
        <v>2806</v>
      </c>
      <c r="C29" s="39" t="s">
        <v>2807</v>
      </c>
      <c r="D29" s="40" t="s">
        <v>16</v>
      </c>
      <c r="E29" s="40" t="s">
        <v>692</v>
      </c>
      <c r="F29" s="40" t="s">
        <v>1515</v>
      </c>
      <c r="G29" s="40" t="s">
        <v>2808</v>
      </c>
      <c r="H29" s="40" t="s">
        <v>2809</v>
      </c>
      <c r="I29" s="40" t="s">
        <v>44</v>
      </c>
      <c r="J29" s="40" t="s">
        <v>23</v>
      </c>
      <c r="K29" s="41">
        <v>1</v>
      </c>
      <c r="L29" s="40">
        <v>578041</v>
      </c>
      <c r="M29" s="40">
        <v>483420</v>
      </c>
      <c r="N29" s="40">
        <v>1</v>
      </c>
      <c r="O29" s="42"/>
      <c r="P29" s="42"/>
      <c r="Q29" s="42"/>
      <c r="R29" s="26">
        <f t="shared" si="1"/>
        <v>0</v>
      </c>
      <c r="S29" s="27">
        <f t="shared" si="2"/>
        <v>0</v>
      </c>
      <c r="T29" s="42"/>
      <c r="U29" s="42"/>
      <c r="V29" s="26">
        <f t="shared" si="3"/>
        <v>0</v>
      </c>
      <c r="W29" s="27">
        <f t="shared" si="4"/>
        <v>0</v>
      </c>
    </row>
    <row r="30" spans="1:23" x14ac:dyDescent="0.25">
      <c r="A30" s="38">
        <v>3623228</v>
      </c>
      <c r="B30" s="38" t="s">
        <v>2810</v>
      </c>
      <c r="C30" s="39" t="s">
        <v>2811</v>
      </c>
      <c r="D30" s="40" t="s">
        <v>16</v>
      </c>
      <c r="E30" s="40" t="s">
        <v>692</v>
      </c>
      <c r="F30" s="40" t="s">
        <v>2812</v>
      </c>
      <c r="G30" s="40" t="s">
        <v>2813</v>
      </c>
      <c r="H30" s="40" t="s">
        <v>2814</v>
      </c>
      <c r="I30" s="40" t="s">
        <v>44</v>
      </c>
      <c r="J30" s="40" t="s">
        <v>23</v>
      </c>
      <c r="K30" s="41">
        <v>20</v>
      </c>
      <c r="L30" s="40">
        <v>589804</v>
      </c>
      <c r="M30" s="40">
        <v>486520</v>
      </c>
      <c r="N30" s="40">
        <v>1</v>
      </c>
      <c r="O30" s="42"/>
      <c r="P30" s="42"/>
      <c r="Q30" s="42"/>
      <c r="R30" s="26">
        <f t="shared" si="1"/>
        <v>0</v>
      </c>
      <c r="S30" s="27">
        <f t="shared" si="2"/>
        <v>0</v>
      </c>
      <c r="T30" s="42"/>
      <c r="U30" s="42"/>
      <c r="V30" s="26">
        <f t="shared" si="3"/>
        <v>0</v>
      </c>
      <c r="W30" s="27">
        <f t="shared" si="4"/>
        <v>0</v>
      </c>
    </row>
    <row r="31" spans="1:23" x14ac:dyDescent="0.25">
      <c r="A31" s="38">
        <v>3623390</v>
      </c>
      <c r="B31" s="38" t="s">
        <v>2815</v>
      </c>
      <c r="C31" s="39" t="s">
        <v>2816</v>
      </c>
      <c r="D31" s="40" t="s">
        <v>16</v>
      </c>
      <c r="E31" s="40" t="s">
        <v>692</v>
      </c>
      <c r="F31" s="40" t="s">
        <v>2812</v>
      </c>
      <c r="G31" s="40" t="s">
        <v>2817</v>
      </c>
      <c r="H31" s="40" t="s">
        <v>2818</v>
      </c>
      <c r="I31" s="40" t="s">
        <v>44</v>
      </c>
      <c r="J31" s="40" t="s">
        <v>23</v>
      </c>
      <c r="K31" s="41" t="s">
        <v>2819</v>
      </c>
      <c r="L31" s="40">
        <v>583437</v>
      </c>
      <c r="M31" s="40">
        <v>488637</v>
      </c>
      <c r="N31" s="40">
        <v>1</v>
      </c>
      <c r="O31" s="42"/>
      <c r="P31" s="42"/>
      <c r="Q31" s="42"/>
      <c r="R31" s="26">
        <f t="shared" si="1"/>
        <v>0</v>
      </c>
      <c r="S31" s="27">
        <f t="shared" si="2"/>
        <v>0</v>
      </c>
      <c r="T31" s="42"/>
      <c r="U31" s="42"/>
      <c r="V31" s="26">
        <f t="shared" si="3"/>
        <v>0</v>
      </c>
      <c r="W31" s="27">
        <f t="shared" si="4"/>
        <v>0</v>
      </c>
    </row>
    <row r="32" spans="1:23" x14ac:dyDescent="0.25">
      <c r="A32" s="38">
        <v>3623867</v>
      </c>
      <c r="B32" s="38" t="s">
        <v>2820</v>
      </c>
      <c r="C32" s="39" t="s">
        <v>2821</v>
      </c>
      <c r="D32" s="40" t="s">
        <v>16</v>
      </c>
      <c r="E32" s="40" t="s">
        <v>692</v>
      </c>
      <c r="F32" s="40" t="s">
        <v>2812</v>
      </c>
      <c r="G32" s="40" t="s">
        <v>2822</v>
      </c>
      <c r="H32" s="40" t="s">
        <v>139</v>
      </c>
      <c r="I32" s="40" t="s">
        <v>44</v>
      </c>
      <c r="J32" s="40" t="s">
        <v>23</v>
      </c>
      <c r="K32" s="41" t="s">
        <v>2823</v>
      </c>
      <c r="L32" s="40">
        <v>581866</v>
      </c>
      <c r="M32" s="40">
        <v>486245</v>
      </c>
      <c r="N32" s="40">
        <v>1</v>
      </c>
      <c r="O32" s="42"/>
      <c r="P32" s="42"/>
      <c r="Q32" s="42"/>
      <c r="R32" s="26">
        <f t="shared" si="1"/>
        <v>0</v>
      </c>
      <c r="S32" s="27">
        <f t="shared" si="2"/>
        <v>0</v>
      </c>
      <c r="T32" s="42"/>
      <c r="U32" s="42"/>
      <c r="V32" s="26">
        <f t="shared" si="3"/>
        <v>0</v>
      </c>
      <c r="W32" s="27">
        <f t="shared" si="4"/>
        <v>0</v>
      </c>
    </row>
    <row r="33" spans="1:23" x14ac:dyDescent="0.25">
      <c r="A33" s="38">
        <v>3624662</v>
      </c>
      <c r="B33" s="38" t="s">
        <v>2824</v>
      </c>
      <c r="C33" s="39" t="s">
        <v>2825</v>
      </c>
      <c r="D33" s="40" t="s">
        <v>16</v>
      </c>
      <c r="E33" s="40" t="s">
        <v>692</v>
      </c>
      <c r="F33" s="40" t="s">
        <v>2812</v>
      </c>
      <c r="G33" s="40" t="s">
        <v>2826</v>
      </c>
      <c r="H33" s="40" t="s">
        <v>2827</v>
      </c>
      <c r="I33" s="40" t="s">
        <v>44</v>
      </c>
      <c r="J33" s="40" t="s">
        <v>23</v>
      </c>
      <c r="K33" s="41">
        <v>26</v>
      </c>
      <c r="L33" s="40">
        <v>590434</v>
      </c>
      <c r="M33" s="40">
        <v>490477</v>
      </c>
      <c r="N33" s="40">
        <v>1</v>
      </c>
      <c r="O33" s="42"/>
      <c r="P33" s="42"/>
      <c r="Q33" s="42"/>
      <c r="R33" s="26">
        <f t="shared" si="1"/>
        <v>0</v>
      </c>
      <c r="S33" s="27">
        <f t="shared" si="2"/>
        <v>0</v>
      </c>
      <c r="T33" s="42"/>
      <c r="U33" s="42"/>
      <c r="V33" s="26">
        <f t="shared" si="3"/>
        <v>0</v>
      </c>
      <c r="W33" s="27">
        <f t="shared" si="4"/>
        <v>0</v>
      </c>
    </row>
    <row r="34" spans="1:23" x14ac:dyDescent="0.25">
      <c r="A34" s="38">
        <v>3625362</v>
      </c>
      <c r="B34" s="38" t="s">
        <v>2828</v>
      </c>
      <c r="C34" s="39" t="s">
        <v>2829</v>
      </c>
      <c r="D34" s="40" t="s">
        <v>16</v>
      </c>
      <c r="E34" s="40" t="s">
        <v>692</v>
      </c>
      <c r="F34" s="40" t="s">
        <v>2812</v>
      </c>
      <c r="G34" s="40" t="s">
        <v>2830</v>
      </c>
      <c r="H34" s="40" t="s">
        <v>2831</v>
      </c>
      <c r="I34" s="40" t="s">
        <v>44</v>
      </c>
      <c r="J34" s="40" t="s">
        <v>23</v>
      </c>
      <c r="K34" s="41" t="s">
        <v>1682</v>
      </c>
      <c r="L34" s="40">
        <v>586764</v>
      </c>
      <c r="M34" s="40">
        <v>479370</v>
      </c>
      <c r="N34" s="40">
        <v>1</v>
      </c>
      <c r="O34" s="42"/>
      <c r="P34" s="42"/>
      <c r="Q34" s="42"/>
      <c r="R34" s="26">
        <f t="shared" si="1"/>
        <v>0</v>
      </c>
      <c r="S34" s="27">
        <f t="shared" si="2"/>
        <v>0</v>
      </c>
      <c r="T34" s="42"/>
      <c r="U34" s="42"/>
      <c r="V34" s="26">
        <f t="shared" si="3"/>
        <v>0</v>
      </c>
      <c r="W34" s="27">
        <f t="shared" si="4"/>
        <v>0</v>
      </c>
    </row>
    <row r="35" spans="1:23" x14ac:dyDescent="0.25">
      <c r="A35" s="38">
        <v>3625372</v>
      </c>
      <c r="B35" s="38" t="s">
        <v>2832</v>
      </c>
      <c r="C35" s="39" t="s">
        <v>2833</v>
      </c>
      <c r="D35" s="40" t="s">
        <v>16</v>
      </c>
      <c r="E35" s="40" t="s">
        <v>692</v>
      </c>
      <c r="F35" s="40" t="s">
        <v>2812</v>
      </c>
      <c r="G35" s="40" t="s">
        <v>2834</v>
      </c>
      <c r="H35" s="40" t="s">
        <v>2835</v>
      </c>
      <c r="I35" s="40" t="s">
        <v>44</v>
      </c>
      <c r="J35" s="40" t="s">
        <v>23</v>
      </c>
      <c r="K35" s="41">
        <v>17</v>
      </c>
      <c r="L35" s="40">
        <v>592365</v>
      </c>
      <c r="M35" s="40">
        <v>485724</v>
      </c>
      <c r="N35" s="40">
        <v>1</v>
      </c>
      <c r="O35" s="42"/>
      <c r="P35" s="42"/>
      <c r="Q35" s="42"/>
      <c r="R35" s="26">
        <f t="shared" si="1"/>
        <v>0</v>
      </c>
      <c r="S35" s="27">
        <f t="shared" si="2"/>
        <v>0</v>
      </c>
      <c r="T35" s="42"/>
      <c r="U35" s="42"/>
      <c r="V35" s="26">
        <f t="shared" si="3"/>
        <v>0</v>
      </c>
      <c r="W35" s="27">
        <f t="shared" si="4"/>
        <v>0</v>
      </c>
    </row>
    <row r="36" spans="1:23" x14ac:dyDescent="0.25">
      <c r="A36" s="38">
        <v>3625973</v>
      </c>
      <c r="B36" s="38" t="s">
        <v>2836</v>
      </c>
      <c r="C36" s="39" t="s">
        <v>2837</v>
      </c>
      <c r="D36" s="40" t="s">
        <v>16</v>
      </c>
      <c r="E36" s="40" t="s">
        <v>692</v>
      </c>
      <c r="F36" s="40" t="s">
        <v>2812</v>
      </c>
      <c r="G36" s="40" t="s">
        <v>2838</v>
      </c>
      <c r="H36" s="40" t="s">
        <v>2839</v>
      </c>
      <c r="I36" s="40" t="s">
        <v>44</v>
      </c>
      <c r="J36" s="40" t="s">
        <v>23</v>
      </c>
      <c r="K36" s="41" t="s">
        <v>2840</v>
      </c>
      <c r="L36" s="40">
        <v>586335</v>
      </c>
      <c r="M36" s="40">
        <v>490292</v>
      </c>
      <c r="N36" s="40">
        <v>1</v>
      </c>
      <c r="O36" s="42"/>
      <c r="P36" s="42"/>
      <c r="Q36" s="42"/>
      <c r="R36" s="26">
        <f t="shared" si="1"/>
        <v>0</v>
      </c>
      <c r="S36" s="27">
        <f t="shared" si="2"/>
        <v>0</v>
      </c>
      <c r="T36" s="42"/>
      <c r="U36" s="42"/>
      <c r="V36" s="26">
        <f t="shared" si="3"/>
        <v>0</v>
      </c>
      <c r="W36" s="27">
        <f t="shared" si="4"/>
        <v>0</v>
      </c>
    </row>
    <row r="37" spans="1:23" x14ac:dyDescent="0.25">
      <c r="A37" s="38">
        <v>3626050</v>
      </c>
      <c r="B37" s="38" t="s">
        <v>2841</v>
      </c>
      <c r="C37" s="39" t="s">
        <v>2842</v>
      </c>
      <c r="D37" s="40" t="s">
        <v>16</v>
      </c>
      <c r="E37" s="40" t="s">
        <v>692</v>
      </c>
      <c r="F37" s="40" t="s">
        <v>2843</v>
      </c>
      <c r="G37" s="40" t="s">
        <v>2844</v>
      </c>
      <c r="H37" s="40" t="s">
        <v>2845</v>
      </c>
      <c r="I37" s="40" t="s">
        <v>44</v>
      </c>
      <c r="J37" s="40" t="s">
        <v>23</v>
      </c>
      <c r="K37" s="41">
        <v>17</v>
      </c>
      <c r="L37" s="40">
        <v>591037</v>
      </c>
      <c r="M37" s="40">
        <v>482098</v>
      </c>
      <c r="N37" s="40">
        <v>1</v>
      </c>
      <c r="O37" s="42"/>
      <c r="P37" s="42"/>
      <c r="Q37" s="42"/>
      <c r="R37" s="26">
        <f t="shared" si="1"/>
        <v>0</v>
      </c>
      <c r="S37" s="27">
        <f t="shared" si="2"/>
        <v>0</v>
      </c>
      <c r="T37" s="42"/>
      <c r="U37" s="42"/>
      <c r="V37" s="26">
        <f t="shared" si="3"/>
        <v>0</v>
      </c>
      <c r="W37" s="27">
        <f t="shared" si="4"/>
        <v>0</v>
      </c>
    </row>
    <row r="38" spans="1:23" x14ac:dyDescent="0.25">
      <c r="A38" s="38">
        <v>3627272</v>
      </c>
      <c r="B38" s="38" t="s">
        <v>2846</v>
      </c>
      <c r="C38" s="39" t="s">
        <v>2847</v>
      </c>
      <c r="D38" s="40" t="s">
        <v>16</v>
      </c>
      <c r="E38" s="40" t="s">
        <v>692</v>
      </c>
      <c r="F38" s="40" t="s">
        <v>2843</v>
      </c>
      <c r="G38" s="40" t="s">
        <v>2848</v>
      </c>
      <c r="H38" s="40" t="s">
        <v>2251</v>
      </c>
      <c r="I38" s="40" t="s">
        <v>267</v>
      </c>
      <c r="J38" s="40" t="s">
        <v>268</v>
      </c>
      <c r="K38" s="41">
        <v>10</v>
      </c>
      <c r="L38" s="40">
        <v>597932</v>
      </c>
      <c r="M38" s="40">
        <v>483826</v>
      </c>
      <c r="N38" s="40">
        <v>1</v>
      </c>
      <c r="O38" s="42"/>
      <c r="P38" s="42"/>
      <c r="Q38" s="42"/>
      <c r="R38" s="26">
        <f t="shared" si="1"/>
        <v>0</v>
      </c>
      <c r="S38" s="27">
        <f t="shared" si="2"/>
        <v>0</v>
      </c>
      <c r="T38" s="42"/>
      <c r="U38" s="42"/>
      <c r="V38" s="26">
        <f t="shared" si="3"/>
        <v>0</v>
      </c>
      <c r="W38" s="27">
        <f t="shared" si="4"/>
        <v>0</v>
      </c>
    </row>
    <row r="39" spans="1:23" x14ac:dyDescent="0.25">
      <c r="A39" s="38">
        <v>3628406</v>
      </c>
      <c r="B39" s="38" t="s">
        <v>2849</v>
      </c>
      <c r="C39" s="39" t="s">
        <v>2850</v>
      </c>
      <c r="D39" s="40" t="s">
        <v>16</v>
      </c>
      <c r="E39" s="40" t="s">
        <v>692</v>
      </c>
      <c r="F39" s="40" t="s">
        <v>2843</v>
      </c>
      <c r="G39" s="40" t="s">
        <v>2851</v>
      </c>
      <c r="H39" s="40" t="s">
        <v>2852</v>
      </c>
      <c r="I39" s="40" t="s">
        <v>36</v>
      </c>
      <c r="J39" s="40" t="s">
        <v>37</v>
      </c>
      <c r="K39" s="41">
        <v>2</v>
      </c>
      <c r="L39" s="40">
        <v>594177</v>
      </c>
      <c r="M39" s="40">
        <v>478273</v>
      </c>
      <c r="N39" s="40">
        <v>1</v>
      </c>
      <c r="O39" s="42"/>
      <c r="P39" s="42"/>
      <c r="Q39" s="42"/>
      <c r="R39" s="26">
        <f t="shared" si="1"/>
        <v>0</v>
      </c>
      <c r="S39" s="27">
        <f t="shared" si="2"/>
        <v>0</v>
      </c>
      <c r="T39" s="42"/>
      <c r="U39" s="42"/>
      <c r="V39" s="26">
        <f t="shared" si="3"/>
        <v>0</v>
      </c>
      <c r="W39" s="27">
        <f t="shared" si="4"/>
        <v>0</v>
      </c>
    </row>
    <row r="40" spans="1:23" x14ac:dyDescent="0.25">
      <c r="A40" s="38">
        <v>3628493</v>
      </c>
      <c r="B40" s="38" t="s">
        <v>2853</v>
      </c>
      <c r="C40" s="39" t="s">
        <v>2854</v>
      </c>
      <c r="D40" s="40" t="s">
        <v>16</v>
      </c>
      <c r="E40" s="40" t="s">
        <v>692</v>
      </c>
      <c r="F40" s="40" t="s">
        <v>2843</v>
      </c>
      <c r="G40" s="40" t="s">
        <v>2851</v>
      </c>
      <c r="H40" s="40" t="s">
        <v>2852</v>
      </c>
      <c r="I40" s="40" t="s">
        <v>36</v>
      </c>
      <c r="J40" s="40" t="s">
        <v>37</v>
      </c>
      <c r="K40" s="41">
        <v>25</v>
      </c>
      <c r="L40" s="40">
        <v>594291</v>
      </c>
      <c r="M40" s="40">
        <v>478127</v>
      </c>
      <c r="N40" s="40">
        <v>1</v>
      </c>
      <c r="O40" s="42"/>
      <c r="P40" s="42"/>
      <c r="Q40" s="42"/>
      <c r="R40" s="26">
        <f t="shared" si="1"/>
        <v>0</v>
      </c>
      <c r="S40" s="27">
        <f t="shared" si="2"/>
        <v>0</v>
      </c>
      <c r="T40" s="42"/>
      <c r="U40" s="42"/>
      <c r="V40" s="26">
        <f t="shared" si="3"/>
        <v>0</v>
      </c>
      <c r="W40" s="27">
        <f t="shared" si="4"/>
        <v>0</v>
      </c>
    </row>
    <row r="41" spans="1:23" x14ac:dyDescent="0.25">
      <c r="A41" s="38">
        <v>3628496</v>
      </c>
      <c r="B41" s="38" t="s">
        <v>2855</v>
      </c>
      <c r="C41" s="39" t="s">
        <v>2856</v>
      </c>
      <c r="D41" s="40" t="s">
        <v>16</v>
      </c>
      <c r="E41" s="40" t="s">
        <v>692</v>
      </c>
      <c r="F41" s="40" t="s">
        <v>2843</v>
      </c>
      <c r="G41" s="40" t="s">
        <v>2851</v>
      </c>
      <c r="H41" s="40" t="s">
        <v>2852</v>
      </c>
      <c r="I41" s="40" t="s">
        <v>36</v>
      </c>
      <c r="J41" s="40" t="s">
        <v>37</v>
      </c>
      <c r="K41" s="41">
        <v>35</v>
      </c>
      <c r="L41" s="40">
        <v>593995</v>
      </c>
      <c r="M41" s="40">
        <v>478110</v>
      </c>
      <c r="N41" s="40">
        <v>1</v>
      </c>
      <c r="O41" s="42"/>
      <c r="P41" s="42"/>
      <c r="Q41" s="42"/>
      <c r="R41" s="26">
        <f t="shared" si="1"/>
        <v>0</v>
      </c>
      <c r="S41" s="27">
        <f t="shared" si="2"/>
        <v>0</v>
      </c>
      <c r="T41" s="42"/>
      <c r="U41" s="42"/>
      <c r="V41" s="26">
        <f t="shared" si="3"/>
        <v>0</v>
      </c>
      <c r="W41" s="27">
        <f t="shared" si="4"/>
        <v>0</v>
      </c>
    </row>
    <row r="42" spans="1:23" x14ac:dyDescent="0.25">
      <c r="A42" s="38">
        <v>7796718</v>
      </c>
      <c r="B42" s="38" t="s">
        <v>2857</v>
      </c>
      <c r="C42" s="39" t="s">
        <v>2858</v>
      </c>
      <c r="D42" s="40" t="s">
        <v>16</v>
      </c>
      <c r="E42" s="40" t="s">
        <v>692</v>
      </c>
      <c r="F42" s="40" t="s">
        <v>2843</v>
      </c>
      <c r="G42" s="40" t="s">
        <v>2859</v>
      </c>
      <c r="H42" s="40" t="s">
        <v>2843</v>
      </c>
      <c r="I42" s="40" t="s">
        <v>2860</v>
      </c>
      <c r="J42" s="40" t="s">
        <v>2861</v>
      </c>
      <c r="K42" s="41">
        <v>3</v>
      </c>
      <c r="L42" s="40">
        <v>596250</v>
      </c>
      <c r="M42" s="40">
        <v>482351</v>
      </c>
      <c r="N42" s="40">
        <v>1</v>
      </c>
      <c r="O42" s="42"/>
      <c r="P42" s="42"/>
      <c r="Q42" s="42"/>
      <c r="R42" s="26">
        <f t="shared" si="1"/>
        <v>0</v>
      </c>
      <c r="S42" s="27">
        <f t="shared" si="2"/>
        <v>0</v>
      </c>
      <c r="T42" s="42"/>
      <c r="U42" s="42"/>
      <c r="V42" s="26">
        <f t="shared" si="3"/>
        <v>0</v>
      </c>
      <c r="W42" s="27">
        <f t="shared" si="4"/>
        <v>0</v>
      </c>
    </row>
    <row r="43" spans="1:23" x14ac:dyDescent="0.25">
      <c r="A43" s="38">
        <v>3629394</v>
      </c>
      <c r="B43" s="38" t="s">
        <v>2864</v>
      </c>
      <c r="C43" s="39" t="s">
        <v>2865</v>
      </c>
      <c r="D43" s="40" t="s">
        <v>16</v>
      </c>
      <c r="E43" s="40" t="s">
        <v>692</v>
      </c>
      <c r="F43" s="40" t="s">
        <v>2843</v>
      </c>
      <c r="G43" s="40" t="s">
        <v>2859</v>
      </c>
      <c r="H43" s="40" t="s">
        <v>2843</v>
      </c>
      <c r="I43" s="40" t="s">
        <v>2862</v>
      </c>
      <c r="J43" s="40" t="s">
        <v>2863</v>
      </c>
      <c r="K43" s="41">
        <v>2</v>
      </c>
      <c r="L43" s="40">
        <v>596606</v>
      </c>
      <c r="M43" s="40">
        <v>482137</v>
      </c>
      <c r="N43" s="40">
        <v>1</v>
      </c>
      <c r="O43" s="42"/>
      <c r="P43" s="42"/>
      <c r="Q43" s="42"/>
      <c r="R43" s="26">
        <f t="shared" si="1"/>
        <v>0</v>
      </c>
      <c r="S43" s="27">
        <f t="shared" si="2"/>
        <v>0</v>
      </c>
      <c r="T43" s="42"/>
      <c r="U43" s="42"/>
      <c r="V43" s="26">
        <f t="shared" si="3"/>
        <v>0</v>
      </c>
      <c r="W43" s="27">
        <f t="shared" si="4"/>
        <v>0</v>
      </c>
    </row>
    <row r="44" spans="1:23" x14ac:dyDescent="0.25">
      <c r="A44" s="38">
        <v>3607848</v>
      </c>
      <c r="B44" s="38" t="s">
        <v>3443</v>
      </c>
      <c r="C44" s="39" t="s">
        <v>3444</v>
      </c>
      <c r="D44" s="40" t="s">
        <v>16</v>
      </c>
      <c r="E44" s="40" t="s">
        <v>692</v>
      </c>
      <c r="F44" s="40" t="s">
        <v>2812</v>
      </c>
      <c r="G44" s="40" t="s">
        <v>3442</v>
      </c>
      <c r="H44" s="40" t="s">
        <v>2812</v>
      </c>
      <c r="I44" s="40" t="s">
        <v>3331</v>
      </c>
      <c r="J44" s="40" t="s">
        <v>3332</v>
      </c>
      <c r="K44" s="41" t="s">
        <v>2922</v>
      </c>
      <c r="L44" s="40">
        <v>587181</v>
      </c>
      <c r="M44" s="40">
        <v>488368</v>
      </c>
      <c r="N44" s="40">
        <v>1</v>
      </c>
      <c r="O44" s="42"/>
      <c r="P44" s="42"/>
      <c r="Q44" s="42"/>
      <c r="R44" s="26">
        <f t="shared" si="1"/>
        <v>0</v>
      </c>
      <c r="S44" s="27">
        <f t="shared" si="2"/>
        <v>0</v>
      </c>
      <c r="T44" s="42"/>
      <c r="U44" s="42"/>
      <c r="V44" s="26">
        <f t="shared" si="3"/>
        <v>0</v>
      </c>
      <c r="W44" s="27">
        <f t="shared" si="4"/>
        <v>0</v>
      </c>
    </row>
    <row r="45" spans="1:23" x14ac:dyDescent="0.25">
      <c r="A45" s="38">
        <v>3611328</v>
      </c>
      <c r="B45" s="38" t="s">
        <v>3445</v>
      </c>
      <c r="C45" s="39" t="s">
        <v>3446</v>
      </c>
      <c r="D45" s="40" t="s">
        <v>16</v>
      </c>
      <c r="E45" s="40" t="s">
        <v>692</v>
      </c>
      <c r="F45" s="40" t="s">
        <v>2812</v>
      </c>
      <c r="G45" s="40" t="s">
        <v>3442</v>
      </c>
      <c r="H45" s="40" t="s">
        <v>2812</v>
      </c>
      <c r="I45" s="40" t="s">
        <v>3447</v>
      </c>
      <c r="J45" s="40" t="s">
        <v>3448</v>
      </c>
      <c r="K45" s="41">
        <v>2</v>
      </c>
      <c r="L45" s="40">
        <v>585002</v>
      </c>
      <c r="M45" s="40">
        <v>484595</v>
      </c>
      <c r="N45" s="40">
        <v>1</v>
      </c>
      <c r="O45" s="42"/>
      <c r="P45" s="42"/>
      <c r="Q45" s="42"/>
      <c r="R45" s="26">
        <f t="shared" si="1"/>
        <v>0</v>
      </c>
      <c r="S45" s="27">
        <f t="shared" si="2"/>
        <v>0</v>
      </c>
      <c r="T45" s="42"/>
      <c r="U45" s="42"/>
      <c r="V45" s="26">
        <f t="shared" si="3"/>
        <v>0</v>
      </c>
      <c r="W45" s="27">
        <f t="shared" si="4"/>
        <v>0</v>
      </c>
    </row>
    <row r="46" spans="1:23" x14ac:dyDescent="0.25">
      <c r="A46" s="38">
        <v>3613024</v>
      </c>
      <c r="B46" s="38" t="s">
        <v>3449</v>
      </c>
      <c r="C46" s="39" t="s">
        <v>3450</v>
      </c>
      <c r="D46" s="40" t="s">
        <v>16</v>
      </c>
      <c r="E46" s="40" t="s">
        <v>692</v>
      </c>
      <c r="F46" s="40" t="s">
        <v>2812</v>
      </c>
      <c r="G46" s="40" t="s">
        <v>3442</v>
      </c>
      <c r="H46" s="40" t="s">
        <v>2812</v>
      </c>
      <c r="I46" s="40" t="s">
        <v>3451</v>
      </c>
      <c r="J46" s="40" t="s">
        <v>3452</v>
      </c>
      <c r="K46" s="41">
        <v>5</v>
      </c>
      <c r="L46" s="40">
        <v>584647</v>
      </c>
      <c r="M46" s="40">
        <v>485089</v>
      </c>
      <c r="N46" s="40">
        <v>1</v>
      </c>
      <c r="O46" s="42"/>
      <c r="P46" s="42"/>
      <c r="Q46" s="42"/>
      <c r="R46" s="26">
        <f t="shared" si="1"/>
        <v>0</v>
      </c>
      <c r="S46" s="27">
        <f t="shared" si="2"/>
        <v>0</v>
      </c>
      <c r="T46" s="42"/>
      <c r="U46" s="42"/>
      <c r="V46" s="26">
        <f t="shared" si="3"/>
        <v>0</v>
      </c>
      <c r="W46" s="27">
        <f t="shared" si="4"/>
        <v>0</v>
      </c>
    </row>
    <row r="47" spans="1:23" x14ac:dyDescent="0.25">
      <c r="A47" s="38">
        <v>3613025</v>
      </c>
      <c r="B47" s="38" t="s">
        <v>3453</v>
      </c>
      <c r="C47" s="39" t="s">
        <v>3454</v>
      </c>
      <c r="D47" s="40" t="s">
        <v>16</v>
      </c>
      <c r="E47" s="40" t="s">
        <v>692</v>
      </c>
      <c r="F47" s="40" t="s">
        <v>2812</v>
      </c>
      <c r="G47" s="40" t="s">
        <v>3442</v>
      </c>
      <c r="H47" s="40" t="s">
        <v>2812</v>
      </c>
      <c r="I47" s="40" t="s">
        <v>3451</v>
      </c>
      <c r="J47" s="40" t="s">
        <v>3455</v>
      </c>
      <c r="K47" s="41">
        <v>7</v>
      </c>
      <c r="L47" s="40">
        <v>584751</v>
      </c>
      <c r="M47" s="40">
        <v>485089</v>
      </c>
      <c r="N47" s="40">
        <v>1</v>
      </c>
      <c r="O47" s="42"/>
      <c r="P47" s="42"/>
      <c r="Q47" s="42"/>
      <c r="R47" s="26">
        <f t="shared" si="1"/>
        <v>0</v>
      </c>
      <c r="S47" s="27">
        <f t="shared" si="2"/>
        <v>0</v>
      </c>
      <c r="T47" s="42"/>
      <c r="U47" s="42"/>
      <c r="V47" s="26">
        <f t="shared" si="3"/>
        <v>0</v>
      </c>
      <c r="W47" s="27">
        <f t="shared" si="4"/>
        <v>0</v>
      </c>
    </row>
    <row r="48" spans="1:23" x14ac:dyDescent="0.25">
      <c r="A48" s="38">
        <v>3608530</v>
      </c>
      <c r="B48" s="38" t="s">
        <v>3456</v>
      </c>
      <c r="C48" s="39" t="s">
        <v>3457</v>
      </c>
      <c r="D48" s="40" t="s">
        <v>16</v>
      </c>
      <c r="E48" s="40" t="s">
        <v>692</v>
      </c>
      <c r="F48" s="40" t="s">
        <v>2812</v>
      </c>
      <c r="G48" s="40" t="s">
        <v>3442</v>
      </c>
      <c r="H48" s="40" t="s">
        <v>2812</v>
      </c>
      <c r="I48" s="40" t="s">
        <v>3113</v>
      </c>
      <c r="J48" s="40" t="s">
        <v>3114</v>
      </c>
      <c r="K48" s="41">
        <v>106</v>
      </c>
      <c r="L48" s="40">
        <v>585004</v>
      </c>
      <c r="M48" s="40">
        <v>486576</v>
      </c>
      <c r="N48" s="40">
        <v>1</v>
      </c>
      <c r="O48" s="42"/>
      <c r="P48" s="42"/>
      <c r="Q48" s="42"/>
      <c r="R48" s="26">
        <f t="shared" si="1"/>
        <v>0</v>
      </c>
      <c r="S48" s="27">
        <f t="shared" si="2"/>
        <v>0</v>
      </c>
      <c r="T48" s="42"/>
      <c r="U48" s="42"/>
      <c r="V48" s="26">
        <f t="shared" si="3"/>
        <v>0</v>
      </c>
      <c r="W48" s="27">
        <f t="shared" si="4"/>
        <v>0</v>
      </c>
    </row>
    <row r="49" spans="1:23" x14ac:dyDescent="0.25">
      <c r="A49" s="38">
        <v>3609299</v>
      </c>
      <c r="B49" s="38" t="s">
        <v>3458</v>
      </c>
      <c r="C49" s="39" t="s">
        <v>3459</v>
      </c>
      <c r="D49" s="40" t="s">
        <v>16</v>
      </c>
      <c r="E49" s="40" t="s">
        <v>692</v>
      </c>
      <c r="F49" s="40" t="s">
        <v>2812</v>
      </c>
      <c r="G49" s="40" t="s">
        <v>3442</v>
      </c>
      <c r="H49" s="40" t="s">
        <v>2812</v>
      </c>
      <c r="I49" s="40" t="s">
        <v>3113</v>
      </c>
      <c r="J49" s="40" t="s">
        <v>3114</v>
      </c>
      <c r="K49" s="41">
        <v>25</v>
      </c>
      <c r="L49" s="40">
        <v>584628</v>
      </c>
      <c r="M49" s="40">
        <v>485966</v>
      </c>
      <c r="N49" s="40">
        <v>1</v>
      </c>
      <c r="O49" s="42"/>
      <c r="P49" s="42"/>
      <c r="Q49" s="42"/>
      <c r="R49" s="26">
        <f t="shared" si="1"/>
        <v>0</v>
      </c>
      <c r="S49" s="27">
        <f t="shared" si="2"/>
        <v>0</v>
      </c>
      <c r="T49" s="42"/>
      <c r="U49" s="42"/>
      <c r="V49" s="26">
        <f t="shared" si="3"/>
        <v>0</v>
      </c>
      <c r="W49" s="27">
        <f t="shared" si="4"/>
        <v>0</v>
      </c>
    </row>
    <row r="50" spans="1:23" x14ac:dyDescent="0.25">
      <c r="A50" s="38">
        <v>3611345</v>
      </c>
      <c r="B50" s="38" t="s">
        <v>3460</v>
      </c>
      <c r="C50" s="39" t="s">
        <v>3461</v>
      </c>
      <c r="D50" s="40" t="s">
        <v>16</v>
      </c>
      <c r="E50" s="40" t="s">
        <v>692</v>
      </c>
      <c r="F50" s="40" t="s">
        <v>2812</v>
      </c>
      <c r="G50" s="40" t="s">
        <v>3442</v>
      </c>
      <c r="H50" s="40" t="s">
        <v>2812</v>
      </c>
      <c r="I50" s="40" t="s">
        <v>3047</v>
      </c>
      <c r="J50" s="40" t="s">
        <v>3048</v>
      </c>
      <c r="K50" s="41">
        <v>63</v>
      </c>
      <c r="L50" s="40">
        <v>584874</v>
      </c>
      <c r="M50" s="40">
        <v>484451</v>
      </c>
      <c r="N50" s="40">
        <v>1</v>
      </c>
      <c r="O50" s="42"/>
      <c r="P50" s="42"/>
      <c r="Q50" s="42"/>
      <c r="R50" s="26">
        <f t="shared" si="1"/>
        <v>0</v>
      </c>
      <c r="S50" s="27">
        <f t="shared" si="2"/>
        <v>0</v>
      </c>
      <c r="T50" s="42"/>
      <c r="U50" s="42"/>
      <c r="V50" s="26">
        <f t="shared" si="3"/>
        <v>0</v>
      </c>
      <c r="W50" s="27">
        <f t="shared" si="4"/>
        <v>0</v>
      </c>
    </row>
  </sheetData>
  <sheetProtection algorithmName="SHA-512" hashValue="smEaDilrEV177cqdavfrpsSCoTyYM+t1D8ZweRKRfgqEcMfHPcFKKkDHMeIZBvITfqQHDvmMLeJW9n5zD+pj+Q==" saltValue="wfWejuWJBH4qpybdX9vGeg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44"/>
  <sheetViews>
    <sheetView topLeftCell="G12" workbookViewId="0">
      <selection activeCell="R18" sqref="R18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3489</v>
      </c>
      <c r="B2" s="1">
        <f>M14</f>
        <v>29</v>
      </c>
      <c r="C2" s="1" t="str">
        <f>E16</f>
        <v>PRUSZKOWSKI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ROUND(SUM(Q16:Q44)*60,2)</f>
        <v>0</v>
      </c>
      <c r="K4" s="2">
        <f>SUM(R16:R44)*60</f>
        <v>0</v>
      </c>
      <c r="L4" s="30">
        <f>SUM(S16:S44)*60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ROUND(SUM(U16:U44)*60,2)</f>
        <v>0</v>
      </c>
      <c r="K5" s="2">
        <f>SUM(V16:V44)*60</f>
        <v>0</v>
      </c>
      <c r="L5" s="30">
        <f>SUM(W16:W44)*60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29</v>
      </c>
      <c r="N14" s="23">
        <f>SUM(N16:N44)</f>
        <v>29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3449689</v>
      </c>
      <c r="B16" s="38" t="s">
        <v>24</v>
      </c>
      <c r="C16" s="39" t="s">
        <v>25</v>
      </c>
      <c r="D16" s="40" t="s">
        <v>16</v>
      </c>
      <c r="E16" s="40" t="s">
        <v>26</v>
      </c>
      <c r="F16" s="40" t="s">
        <v>27</v>
      </c>
      <c r="G16" s="40" t="s">
        <v>28</v>
      </c>
      <c r="H16" s="40" t="s">
        <v>29</v>
      </c>
      <c r="I16" s="40" t="s">
        <v>30</v>
      </c>
      <c r="J16" s="40" t="s">
        <v>31</v>
      </c>
      <c r="K16" s="40">
        <v>2</v>
      </c>
      <c r="L16" s="40">
        <v>620429</v>
      </c>
      <c r="M16" s="40">
        <v>474339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3451117</v>
      </c>
      <c r="B17" s="38" t="s">
        <v>32</v>
      </c>
      <c r="C17" s="39" t="s">
        <v>33</v>
      </c>
      <c r="D17" s="40" t="s">
        <v>16</v>
      </c>
      <c r="E17" s="40" t="s">
        <v>26</v>
      </c>
      <c r="F17" s="40" t="s">
        <v>27</v>
      </c>
      <c r="G17" s="40" t="s">
        <v>34</v>
      </c>
      <c r="H17" s="40" t="s">
        <v>35</v>
      </c>
      <c r="I17" s="40" t="s">
        <v>36</v>
      </c>
      <c r="J17" s="40" t="s">
        <v>37</v>
      </c>
      <c r="K17" s="40">
        <v>39</v>
      </c>
      <c r="L17" s="40">
        <v>618121</v>
      </c>
      <c r="M17" s="40">
        <v>471551</v>
      </c>
      <c r="N17" s="40">
        <v>1</v>
      </c>
      <c r="O17" s="42"/>
      <c r="P17" s="42"/>
      <c r="Q17" s="42"/>
      <c r="R17" s="26">
        <f t="shared" ref="R17:R44" si="1">ROUND(Q17*0.23,2)</f>
        <v>0</v>
      </c>
      <c r="S17" s="27">
        <f t="shared" ref="S17:S44" si="2">ROUND(SUM(Q17:R17),2)</f>
        <v>0</v>
      </c>
      <c r="T17" s="42"/>
      <c r="U17" s="42"/>
      <c r="V17" s="26">
        <f t="shared" ref="V17:V44" si="3">ROUND(U17*0.23,2)</f>
        <v>0</v>
      </c>
      <c r="W17" s="27">
        <f t="shared" ref="W17:W44" si="4">ROUND(SUM(U17:V17),2)</f>
        <v>0</v>
      </c>
    </row>
    <row r="18" spans="1:23" x14ac:dyDescent="0.25">
      <c r="A18" s="38">
        <v>3453529</v>
      </c>
      <c r="B18" s="38" t="s">
        <v>346</v>
      </c>
      <c r="C18" s="39" t="s">
        <v>347</v>
      </c>
      <c r="D18" s="40" t="s">
        <v>16</v>
      </c>
      <c r="E18" s="40" t="s">
        <v>26</v>
      </c>
      <c r="F18" s="40" t="s">
        <v>348</v>
      </c>
      <c r="G18" s="40" t="s">
        <v>349</v>
      </c>
      <c r="H18" s="40" t="s">
        <v>350</v>
      </c>
      <c r="I18" s="41" t="s">
        <v>351</v>
      </c>
      <c r="J18" s="40" t="s">
        <v>352</v>
      </c>
      <c r="K18" s="41" t="s">
        <v>353</v>
      </c>
      <c r="L18" s="40">
        <v>624193</v>
      </c>
      <c r="M18" s="40">
        <v>477156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3454219</v>
      </c>
      <c r="B19" s="38" t="s">
        <v>354</v>
      </c>
      <c r="C19" s="39" t="s">
        <v>355</v>
      </c>
      <c r="D19" s="40" t="s">
        <v>16</v>
      </c>
      <c r="E19" s="40" t="s">
        <v>26</v>
      </c>
      <c r="F19" s="40" t="s">
        <v>348</v>
      </c>
      <c r="G19" s="40" t="s">
        <v>356</v>
      </c>
      <c r="H19" s="40" t="s">
        <v>348</v>
      </c>
      <c r="I19" s="40" t="s">
        <v>36</v>
      </c>
      <c r="J19" s="40" t="s">
        <v>37</v>
      </c>
      <c r="K19" s="40">
        <v>15</v>
      </c>
      <c r="L19" s="40">
        <v>629164</v>
      </c>
      <c r="M19" s="40">
        <v>479687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3455891</v>
      </c>
      <c r="B20" s="38" t="s">
        <v>357</v>
      </c>
      <c r="C20" s="39" t="s">
        <v>358</v>
      </c>
      <c r="D20" s="40" t="s">
        <v>16</v>
      </c>
      <c r="E20" s="40" t="s">
        <v>26</v>
      </c>
      <c r="F20" s="40" t="s">
        <v>348</v>
      </c>
      <c r="G20" s="40" t="s">
        <v>359</v>
      </c>
      <c r="H20" s="40" t="s">
        <v>360</v>
      </c>
      <c r="I20" s="40" t="s">
        <v>90</v>
      </c>
      <c r="J20" s="40" t="s">
        <v>91</v>
      </c>
      <c r="K20" s="40">
        <v>96</v>
      </c>
      <c r="L20" s="40">
        <v>623185</v>
      </c>
      <c r="M20" s="40">
        <v>475865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3458934</v>
      </c>
      <c r="B21" s="38" t="s">
        <v>361</v>
      </c>
      <c r="C21" s="39" t="s">
        <v>362</v>
      </c>
      <c r="D21" s="40" t="s">
        <v>16</v>
      </c>
      <c r="E21" s="40" t="s">
        <v>26</v>
      </c>
      <c r="F21" s="40" t="s">
        <v>363</v>
      </c>
      <c r="G21" s="40" t="s">
        <v>364</v>
      </c>
      <c r="H21" s="40" t="s">
        <v>365</v>
      </c>
      <c r="I21" s="40" t="s">
        <v>160</v>
      </c>
      <c r="J21" s="40" t="s">
        <v>161</v>
      </c>
      <c r="K21" s="40">
        <v>46</v>
      </c>
      <c r="L21" s="40">
        <v>621554</v>
      </c>
      <c r="M21" s="40">
        <v>466322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3460633</v>
      </c>
      <c r="B22" s="38" t="s">
        <v>367</v>
      </c>
      <c r="C22" s="39" t="s">
        <v>368</v>
      </c>
      <c r="D22" s="40" t="s">
        <v>16</v>
      </c>
      <c r="E22" s="40" t="s">
        <v>26</v>
      </c>
      <c r="F22" s="40" t="s">
        <v>363</v>
      </c>
      <c r="G22" s="40" t="s">
        <v>366</v>
      </c>
      <c r="H22" s="40" t="s">
        <v>363</v>
      </c>
      <c r="I22" s="40" t="s">
        <v>369</v>
      </c>
      <c r="J22" s="40" t="s">
        <v>370</v>
      </c>
      <c r="K22" s="40">
        <v>63</v>
      </c>
      <c r="L22" s="40">
        <v>624101</v>
      </c>
      <c r="M22" s="40">
        <v>472803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3460813</v>
      </c>
      <c r="B23" s="38" t="s">
        <v>371</v>
      </c>
      <c r="C23" s="39" t="s">
        <v>372</v>
      </c>
      <c r="D23" s="40" t="s">
        <v>16</v>
      </c>
      <c r="E23" s="40" t="s">
        <v>26</v>
      </c>
      <c r="F23" s="40" t="s">
        <v>363</v>
      </c>
      <c r="G23" s="40" t="s">
        <v>366</v>
      </c>
      <c r="H23" s="40" t="s">
        <v>363</v>
      </c>
      <c r="I23" s="40" t="s">
        <v>373</v>
      </c>
      <c r="J23" s="40" t="s">
        <v>374</v>
      </c>
      <c r="K23" s="40">
        <v>41</v>
      </c>
      <c r="L23" s="40">
        <v>622746</v>
      </c>
      <c r="M23" s="40">
        <v>471427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3460827</v>
      </c>
      <c r="B24" s="38" t="s">
        <v>375</v>
      </c>
      <c r="C24" s="39" t="s">
        <v>376</v>
      </c>
      <c r="D24" s="40" t="s">
        <v>16</v>
      </c>
      <c r="E24" s="40" t="s">
        <v>26</v>
      </c>
      <c r="F24" s="40" t="s">
        <v>363</v>
      </c>
      <c r="G24" s="40" t="s">
        <v>366</v>
      </c>
      <c r="H24" s="40" t="s">
        <v>363</v>
      </c>
      <c r="I24" s="40" t="s">
        <v>377</v>
      </c>
      <c r="J24" s="40" t="s">
        <v>378</v>
      </c>
      <c r="K24" s="40">
        <v>4</v>
      </c>
      <c r="L24" s="40">
        <v>623912</v>
      </c>
      <c r="M24" s="40">
        <v>471578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3461732</v>
      </c>
      <c r="B25" s="38" t="s">
        <v>379</v>
      </c>
      <c r="C25" s="39" t="s">
        <v>380</v>
      </c>
      <c r="D25" s="40" t="s">
        <v>16</v>
      </c>
      <c r="E25" s="40" t="s">
        <v>26</v>
      </c>
      <c r="F25" s="40" t="s">
        <v>363</v>
      </c>
      <c r="G25" s="40" t="s">
        <v>381</v>
      </c>
      <c r="H25" s="40" t="s">
        <v>382</v>
      </c>
      <c r="I25" s="40" t="s">
        <v>383</v>
      </c>
      <c r="J25" s="40" t="s">
        <v>384</v>
      </c>
      <c r="K25" s="40">
        <v>72</v>
      </c>
      <c r="L25" s="40">
        <v>622499</v>
      </c>
      <c r="M25" s="40">
        <v>467820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  <row r="26" spans="1:23" x14ac:dyDescent="0.25">
      <c r="A26" s="38">
        <v>3463270</v>
      </c>
      <c r="B26" s="38" t="s">
        <v>385</v>
      </c>
      <c r="C26" s="39" t="s">
        <v>386</v>
      </c>
      <c r="D26" s="40" t="s">
        <v>16</v>
      </c>
      <c r="E26" s="40" t="s">
        <v>26</v>
      </c>
      <c r="F26" s="40" t="s">
        <v>363</v>
      </c>
      <c r="G26" s="40" t="s">
        <v>387</v>
      </c>
      <c r="H26" s="40" t="s">
        <v>388</v>
      </c>
      <c r="I26" s="40" t="s">
        <v>389</v>
      </c>
      <c r="J26" s="40" t="s">
        <v>390</v>
      </c>
      <c r="K26" s="40">
        <v>5</v>
      </c>
      <c r="L26" s="40">
        <v>619116</v>
      </c>
      <c r="M26" s="40">
        <v>467395</v>
      </c>
      <c r="N26" s="40">
        <v>1</v>
      </c>
      <c r="O26" s="42"/>
      <c r="P26" s="42"/>
      <c r="Q26" s="42"/>
      <c r="R26" s="26">
        <f t="shared" si="1"/>
        <v>0</v>
      </c>
      <c r="S26" s="27">
        <f t="shared" si="2"/>
        <v>0</v>
      </c>
      <c r="T26" s="42"/>
      <c r="U26" s="42"/>
      <c r="V26" s="26">
        <f t="shared" si="3"/>
        <v>0</v>
      </c>
      <c r="W26" s="27">
        <f t="shared" si="4"/>
        <v>0</v>
      </c>
    </row>
    <row r="27" spans="1:23" x14ac:dyDescent="0.25">
      <c r="A27" s="38">
        <v>3463675</v>
      </c>
      <c r="B27" s="38" t="s">
        <v>391</v>
      </c>
      <c r="C27" s="39" t="s">
        <v>392</v>
      </c>
      <c r="D27" s="40" t="s">
        <v>16</v>
      </c>
      <c r="E27" s="40" t="s">
        <v>26</v>
      </c>
      <c r="F27" s="40" t="s">
        <v>363</v>
      </c>
      <c r="G27" s="40" t="s">
        <v>393</v>
      </c>
      <c r="H27" s="40" t="s">
        <v>394</v>
      </c>
      <c r="I27" s="40" t="s">
        <v>44</v>
      </c>
      <c r="J27" s="40" t="s">
        <v>23</v>
      </c>
      <c r="K27" s="40">
        <v>34</v>
      </c>
      <c r="L27" s="40">
        <v>623548</v>
      </c>
      <c r="M27" s="40">
        <v>464089</v>
      </c>
      <c r="N27" s="40">
        <v>1</v>
      </c>
      <c r="O27" s="42"/>
      <c r="P27" s="42"/>
      <c r="Q27" s="42"/>
      <c r="R27" s="26">
        <f t="shared" si="1"/>
        <v>0</v>
      </c>
      <c r="S27" s="27">
        <f t="shared" si="2"/>
        <v>0</v>
      </c>
      <c r="T27" s="42"/>
      <c r="U27" s="42"/>
      <c r="V27" s="26">
        <f t="shared" si="3"/>
        <v>0</v>
      </c>
      <c r="W27" s="27">
        <f t="shared" si="4"/>
        <v>0</v>
      </c>
    </row>
    <row r="28" spans="1:23" x14ac:dyDescent="0.25">
      <c r="A28" s="38">
        <v>3464650</v>
      </c>
      <c r="B28" s="38" t="s">
        <v>573</v>
      </c>
      <c r="C28" s="39" t="s">
        <v>574</v>
      </c>
      <c r="D28" s="40" t="s">
        <v>16</v>
      </c>
      <c r="E28" s="40" t="s">
        <v>26</v>
      </c>
      <c r="F28" s="40" t="s">
        <v>575</v>
      </c>
      <c r="G28" s="40" t="s">
        <v>576</v>
      </c>
      <c r="H28" s="40" t="s">
        <v>577</v>
      </c>
      <c r="I28" s="40" t="s">
        <v>578</v>
      </c>
      <c r="J28" s="40" t="s">
        <v>579</v>
      </c>
      <c r="K28" s="40">
        <v>49</v>
      </c>
      <c r="L28" s="40">
        <v>634254</v>
      </c>
      <c r="M28" s="40">
        <v>475275</v>
      </c>
      <c r="N28" s="40">
        <v>1</v>
      </c>
      <c r="O28" s="42"/>
      <c r="P28" s="42"/>
      <c r="Q28" s="42"/>
      <c r="R28" s="26">
        <f t="shared" si="1"/>
        <v>0</v>
      </c>
      <c r="S28" s="27">
        <f t="shared" si="2"/>
        <v>0</v>
      </c>
      <c r="T28" s="42"/>
      <c r="U28" s="42"/>
      <c r="V28" s="26">
        <f t="shared" si="3"/>
        <v>0</v>
      </c>
      <c r="W28" s="27">
        <f t="shared" si="4"/>
        <v>0</v>
      </c>
    </row>
    <row r="29" spans="1:23" x14ac:dyDescent="0.25">
      <c r="A29" s="38">
        <v>3469002</v>
      </c>
      <c r="B29" s="38" t="s">
        <v>580</v>
      </c>
      <c r="C29" s="39" t="s">
        <v>581</v>
      </c>
      <c r="D29" s="40" t="s">
        <v>16</v>
      </c>
      <c r="E29" s="40" t="s">
        <v>26</v>
      </c>
      <c r="F29" s="40" t="s">
        <v>575</v>
      </c>
      <c r="G29" s="40" t="s">
        <v>582</v>
      </c>
      <c r="H29" s="40" t="s">
        <v>575</v>
      </c>
      <c r="I29" s="40" t="s">
        <v>36</v>
      </c>
      <c r="J29" s="40" t="s">
        <v>37</v>
      </c>
      <c r="K29" s="40">
        <v>2</v>
      </c>
      <c r="L29" s="40">
        <v>631761</v>
      </c>
      <c r="M29" s="40">
        <v>478114</v>
      </c>
      <c r="N29" s="40">
        <v>1</v>
      </c>
      <c r="O29" s="42"/>
      <c r="P29" s="42"/>
      <c r="Q29" s="42"/>
      <c r="R29" s="26">
        <f t="shared" si="1"/>
        <v>0</v>
      </c>
      <c r="S29" s="27">
        <f t="shared" si="2"/>
        <v>0</v>
      </c>
      <c r="T29" s="42"/>
      <c r="U29" s="42"/>
      <c r="V29" s="26">
        <f t="shared" si="3"/>
        <v>0</v>
      </c>
      <c r="W29" s="27">
        <f t="shared" si="4"/>
        <v>0</v>
      </c>
    </row>
    <row r="30" spans="1:23" x14ac:dyDescent="0.25">
      <c r="A30" s="38">
        <v>3469020</v>
      </c>
      <c r="B30" s="38" t="s">
        <v>583</v>
      </c>
      <c r="C30" s="39" t="s">
        <v>584</v>
      </c>
      <c r="D30" s="40" t="s">
        <v>16</v>
      </c>
      <c r="E30" s="40" t="s">
        <v>26</v>
      </c>
      <c r="F30" s="40" t="s">
        <v>575</v>
      </c>
      <c r="G30" s="40" t="s">
        <v>582</v>
      </c>
      <c r="H30" s="40" t="s">
        <v>575</v>
      </c>
      <c r="I30" s="40" t="s">
        <v>585</v>
      </c>
      <c r="J30" s="40" t="s">
        <v>586</v>
      </c>
      <c r="K30" s="40">
        <v>1</v>
      </c>
      <c r="L30" s="40">
        <v>631554</v>
      </c>
      <c r="M30" s="40">
        <v>478104</v>
      </c>
      <c r="N30" s="40">
        <v>1</v>
      </c>
      <c r="O30" s="42"/>
      <c r="P30" s="42"/>
      <c r="Q30" s="42"/>
      <c r="R30" s="26">
        <f t="shared" si="1"/>
        <v>0</v>
      </c>
      <c r="S30" s="27">
        <f t="shared" si="2"/>
        <v>0</v>
      </c>
      <c r="T30" s="42"/>
      <c r="U30" s="42"/>
      <c r="V30" s="26">
        <f t="shared" si="3"/>
        <v>0</v>
      </c>
      <c r="W30" s="27">
        <f t="shared" si="4"/>
        <v>0</v>
      </c>
    </row>
    <row r="31" spans="1:23" x14ac:dyDescent="0.25">
      <c r="A31" s="38">
        <v>3470785</v>
      </c>
      <c r="B31" s="38" t="s">
        <v>587</v>
      </c>
      <c r="C31" s="39" t="s">
        <v>588</v>
      </c>
      <c r="D31" s="40" t="s">
        <v>16</v>
      </c>
      <c r="E31" s="40" t="s">
        <v>26</v>
      </c>
      <c r="F31" s="40" t="s">
        <v>575</v>
      </c>
      <c r="G31" s="40" t="s">
        <v>589</v>
      </c>
      <c r="H31" s="40" t="s">
        <v>590</v>
      </c>
      <c r="I31" s="40" t="s">
        <v>591</v>
      </c>
      <c r="J31" s="40" t="s">
        <v>592</v>
      </c>
      <c r="K31" s="40">
        <v>5</v>
      </c>
      <c r="L31" s="40">
        <v>629425</v>
      </c>
      <c r="M31" s="40">
        <v>472546</v>
      </c>
      <c r="N31" s="40">
        <v>1</v>
      </c>
      <c r="O31" s="42"/>
      <c r="P31" s="42"/>
      <c r="Q31" s="42"/>
      <c r="R31" s="26">
        <f t="shared" si="1"/>
        <v>0</v>
      </c>
      <c r="S31" s="27">
        <f t="shared" si="2"/>
        <v>0</v>
      </c>
      <c r="T31" s="42"/>
      <c r="U31" s="42"/>
      <c r="V31" s="26">
        <f t="shared" si="3"/>
        <v>0</v>
      </c>
      <c r="W31" s="27">
        <f t="shared" si="4"/>
        <v>0</v>
      </c>
    </row>
    <row r="32" spans="1:23" x14ac:dyDescent="0.25">
      <c r="A32" s="38">
        <v>3446374</v>
      </c>
      <c r="B32" s="38" t="s">
        <v>3042</v>
      </c>
      <c r="C32" s="39" t="s">
        <v>3043</v>
      </c>
      <c r="D32" s="40" t="s">
        <v>16</v>
      </c>
      <c r="E32" s="40" t="s">
        <v>26</v>
      </c>
      <c r="F32" s="40" t="s">
        <v>27</v>
      </c>
      <c r="G32" s="40" t="s">
        <v>3044</v>
      </c>
      <c r="H32" s="40" t="s">
        <v>27</v>
      </c>
      <c r="I32" s="40" t="s">
        <v>338</v>
      </c>
      <c r="J32" s="40" t="s">
        <v>339</v>
      </c>
      <c r="K32" s="41">
        <v>1</v>
      </c>
      <c r="L32" s="40">
        <v>617585</v>
      </c>
      <c r="M32" s="40">
        <v>476047</v>
      </c>
      <c r="N32" s="40">
        <v>1</v>
      </c>
      <c r="O32" s="42"/>
      <c r="P32" s="42"/>
      <c r="Q32" s="42"/>
      <c r="R32" s="26">
        <f t="shared" si="1"/>
        <v>0</v>
      </c>
      <c r="S32" s="27">
        <f t="shared" si="2"/>
        <v>0</v>
      </c>
      <c r="T32" s="42"/>
      <c r="U32" s="42"/>
      <c r="V32" s="26">
        <f t="shared" si="3"/>
        <v>0</v>
      </c>
      <c r="W32" s="27">
        <f t="shared" si="4"/>
        <v>0</v>
      </c>
    </row>
    <row r="33" spans="1:23" x14ac:dyDescent="0.25">
      <c r="A33" s="38">
        <v>3444641</v>
      </c>
      <c r="B33" s="38" t="s">
        <v>3045</v>
      </c>
      <c r="C33" s="39" t="s">
        <v>3046</v>
      </c>
      <c r="D33" s="40" t="s">
        <v>16</v>
      </c>
      <c r="E33" s="40" t="s">
        <v>26</v>
      </c>
      <c r="F33" s="40" t="s">
        <v>27</v>
      </c>
      <c r="G33" s="40" t="s">
        <v>3044</v>
      </c>
      <c r="H33" s="40" t="s">
        <v>27</v>
      </c>
      <c r="I33" s="40" t="s">
        <v>3047</v>
      </c>
      <c r="J33" s="40" t="s">
        <v>3048</v>
      </c>
      <c r="K33" s="41">
        <v>11</v>
      </c>
      <c r="L33" s="40">
        <v>616907</v>
      </c>
      <c r="M33" s="40">
        <v>476767</v>
      </c>
      <c r="N33" s="40">
        <v>1</v>
      </c>
      <c r="O33" s="42"/>
      <c r="P33" s="42"/>
      <c r="Q33" s="42"/>
      <c r="R33" s="26">
        <f t="shared" si="1"/>
        <v>0</v>
      </c>
      <c r="S33" s="27">
        <f t="shared" si="2"/>
        <v>0</v>
      </c>
      <c r="T33" s="42"/>
      <c r="U33" s="42"/>
      <c r="V33" s="26">
        <f t="shared" si="3"/>
        <v>0</v>
      </c>
      <c r="W33" s="27">
        <f t="shared" si="4"/>
        <v>0</v>
      </c>
    </row>
    <row r="34" spans="1:23" x14ac:dyDescent="0.25">
      <c r="A34" s="38">
        <v>3445954</v>
      </c>
      <c r="B34" s="38" t="s">
        <v>3049</v>
      </c>
      <c r="C34" s="39" t="s">
        <v>3050</v>
      </c>
      <c r="D34" s="40" t="s">
        <v>16</v>
      </c>
      <c r="E34" s="40" t="s">
        <v>26</v>
      </c>
      <c r="F34" s="40" t="s">
        <v>27</v>
      </c>
      <c r="G34" s="40" t="s">
        <v>3044</v>
      </c>
      <c r="H34" s="40" t="s">
        <v>27</v>
      </c>
      <c r="I34" s="40" t="s">
        <v>3051</v>
      </c>
      <c r="J34" s="40" t="s">
        <v>3052</v>
      </c>
      <c r="K34" s="41">
        <v>99</v>
      </c>
      <c r="L34" s="40">
        <v>619105</v>
      </c>
      <c r="M34" s="40">
        <v>475988</v>
      </c>
      <c r="N34" s="40">
        <v>1</v>
      </c>
      <c r="O34" s="42"/>
      <c r="P34" s="42"/>
      <c r="Q34" s="42"/>
      <c r="R34" s="26">
        <f t="shared" si="1"/>
        <v>0</v>
      </c>
      <c r="S34" s="27">
        <f t="shared" si="2"/>
        <v>0</v>
      </c>
      <c r="T34" s="42"/>
      <c r="U34" s="42"/>
      <c r="V34" s="26">
        <f t="shared" si="3"/>
        <v>0</v>
      </c>
      <c r="W34" s="27">
        <f t="shared" si="4"/>
        <v>0</v>
      </c>
    </row>
    <row r="35" spans="1:23" x14ac:dyDescent="0.25">
      <c r="A35" s="38">
        <v>3445023</v>
      </c>
      <c r="B35" s="38" t="s">
        <v>3053</v>
      </c>
      <c r="C35" s="39" t="s">
        <v>3054</v>
      </c>
      <c r="D35" s="40" t="s">
        <v>16</v>
      </c>
      <c r="E35" s="40" t="s">
        <v>26</v>
      </c>
      <c r="F35" s="40" t="s">
        <v>27</v>
      </c>
      <c r="G35" s="40" t="s">
        <v>3044</v>
      </c>
      <c r="H35" s="40" t="s">
        <v>27</v>
      </c>
      <c r="I35" s="40" t="s">
        <v>36</v>
      </c>
      <c r="J35" s="40" t="s">
        <v>37</v>
      </c>
      <c r="K35" s="41">
        <v>18</v>
      </c>
      <c r="L35" s="40">
        <v>617228</v>
      </c>
      <c r="M35" s="40">
        <v>476943</v>
      </c>
      <c r="N35" s="40">
        <v>1</v>
      </c>
      <c r="O35" s="42"/>
      <c r="P35" s="42"/>
      <c r="Q35" s="42"/>
      <c r="R35" s="26">
        <f t="shared" si="1"/>
        <v>0</v>
      </c>
      <c r="S35" s="27">
        <f t="shared" si="2"/>
        <v>0</v>
      </c>
      <c r="T35" s="42"/>
      <c r="U35" s="42"/>
      <c r="V35" s="26">
        <f t="shared" si="3"/>
        <v>0</v>
      </c>
      <c r="W35" s="27">
        <f t="shared" si="4"/>
        <v>0</v>
      </c>
    </row>
    <row r="36" spans="1:23" x14ac:dyDescent="0.25">
      <c r="A36" s="38">
        <v>3447339</v>
      </c>
      <c r="B36" s="38" t="s">
        <v>3055</v>
      </c>
      <c r="C36" s="39" t="s">
        <v>3056</v>
      </c>
      <c r="D36" s="40" t="s">
        <v>16</v>
      </c>
      <c r="E36" s="40" t="s">
        <v>26</v>
      </c>
      <c r="F36" s="40" t="s">
        <v>27</v>
      </c>
      <c r="G36" s="40" t="s">
        <v>3044</v>
      </c>
      <c r="H36" s="40" t="s">
        <v>27</v>
      </c>
      <c r="I36" s="40" t="s">
        <v>3057</v>
      </c>
      <c r="J36" s="40" t="s">
        <v>3058</v>
      </c>
      <c r="K36" s="41">
        <v>16</v>
      </c>
      <c r="L36" s="40">
        <v>617119</v>
      </c>
      <c r="M36" s="40">
        <v>475446</v>
      </c>
      <c r="N36" s="40">
        <v>1</v>
      </c>
      <c r="O36" s="42"/>
      <c r="P36" s="42"/>
      <c r="Q36" s="42"/>
      <c r="R36" s="26">
        <f t="shared" si="1"/>
        <v>0</v>
      </c>
      <c r="S36" s="27">
        <f t="shared" si="2"/>
        <v>0</v>
      </c>
      <c r="T36" s="42"/>
      <c r="U36" s="42"/>
      <c r="V36" s="26">
        <f t="shared" si="3"/>
        <v>0</v>
      </c>
      <c r="W36" s="27">
        <f t="shared" si="4"/>
        <v>0</v>
      </c>
    </row>
    <row r="37" spans="1:23" x14ac:dyDescent="0.25">
      <c r="A37" s="38">
        <v>3434575</v>
      </c>
      <c r="B37" s="38" t="s">
        <v>3138</v>
      </c>
      <c r="C37" s="39" t="s">
        <v>3139</v>
      </c>
      <c r="D37" s="40" t="s">
        <v>16</v>
      </c>
      <c r="E37" s="40" t="s">
        <v>26</v>
      </c>
      <c r="F37" s="40" t="s">
        <v>3140</v>
      </c>
      <c r="G37" s="40" t="s">
        <v>3141</v>
      </c>
      <c r="H37" s="40" t="s">
        <v>3140</v>
      </c>
      <c r="I37" s="40" t="s">
        <v>3142</v>
      </c>
      <c r="J37" s="40" t="s">
        <v>3143</v>
      </c>
      <c r="K37" s="41">
        <v>43</v>
      </c>
      <c r="L37" s="40">
        <v>625107</v>
      </c>
      <c r="M37" s="40">
        <v>481446</v>
      </c>
      <c r="N37" s="40">
        <v>1</v>
      </c>
      <c r="O37" s="42"/>
      <c r="P37" s="42"/>
      <c r="Q37" s="42"/>
      <c r="R37" s="26">
        <f t="shared" si="1"/>
        <v>0</v>
      </c>
      <c r="S37" s="27">
        <f t="shared" si="2"/>
        <v>0</v>
      </c>
      <c r="T37" s="42"/>
      <c r="U37" s="42"/>
      <c r="V37" s="26">
        <f t="shared" si="3"/>
        <v>0</v>
      </c>
      <c r="W37" s="27">
        <f t="shared" si="4"/>
        <v>0</v>
      </c>
    </row>
    <row r="38" spans="1:23" x14ac:dyDescent="0.25">
      <c r="A38" s="38">
        <v>8228979</v>
      </c>
      <c r="B38" s="38" t="s">
        <v>3144</v>
      </c>
      <c r="C38" s="39" t="s">
        <v>3145</v>
      </c>
      <c r="D38" s="40" t="s">
        <v>16</v>
      </c>
      <c r="E38" s="40" t="s">
        <v>26</v>
      </c>
      <c r="F38" s="40" t="s">
        <v>3140</v>
      </c>
      <c r="G38" s="40" t="s">
        <v>3141</v>
      </c>
      <c r="H38" s="40" t="s">
        <v>3140</v>
      </c>
      <c r="I38" s="40" t="s">
        <v>3146</v>
      </c>
      <c r="J38" s="40" t="s">
        <v>3147</v>
      </c>
      <c r="K38" s="41">
        <v>22</v>
      </c>
      <c r="L38" s="40">
        <v>626745</v>
      </c>
      <c r="M38" s="40">
        <v>481422</v>
      </c>
      <c r="N38" s="40">
        <v>1</v>
      </c>
      <c r="O38" s="42"/>
      <c r="P38" s="42"/>
      <c r="Q38" s="42"/>
      <c r="R38" s="26">
        <f t="shared" si="1"/>
        <v>0</v>
      </c>
      <c r="S38" s="27">
        <f t="shared" si="2"/>
        <v>0</v>
      </c>
      <c r="T38" s="42"/>
      <c r="U38" s="42"/>
      <c r="V38" s="26">
        <f t="shared" si="3"/>
        <v>0</v>
      </c>
      <c r="W38" s="27">
        <f t="shared" si="4"/>
        <v>0</v>
      </c>
    </row>
    <row r="39" spans="1:23" x14ac:dyDescent="0.25">
      <c r="A39" s="38">
        <v>3434350</v>
      </c>
      <c r="B39" s="38" t="s">
        <v>3148</v>
      </c>
      <c r="C39" s="39" t="s">
        <v>3149</v>
      </c>
      <c r="D39" s="40" t="s">
        <v>16</v>
      </c>
      <c r="E39" s="40" t="s">
        <v>26</v>
      </c>
      <c r="F39" s="40" t="s">
        <v>3140</v>
      </c>
      <c r="G39" s="40" t="s">
        <v>3141</v>
      </c>
      <c r="H39" s="40" t="s">
        <v>3140</v>
      </c>
      <c r="I39" s="40" t="s">
        <v>659</v>
      </c>
      <c r="J39" s="40" t="s">
        <v>660</v>
      </c>
      <c r="K39" s="41">
        <v>20</v>
      </c>
      <c r="L39" s="40">
        <v>626065</v>
      </c>
      <c r="M39" s="40">
        <v>481850</v>
      </c>
      <c r="N39" s="40">
        <v>1</v>
      </c>
      <c r="O39" s="42"/>
      <c r="P39" s="42"/>
      <c r="Q39" s="42"/>
      <c r="R39" s="26">
        <f t="shared" si="1"/>
        <v>0</v>
      </c>
      <c r="S39" s="27">
        <f t="shared" si="2"/>
        <v>0</v>
      </c>
      <c r="T39" s="42"/>
      <c r="U39" s="42"/>
      <c r="V39" s="26">
        <f t="shared" si="3"/>
        <v>0</v>
      </c>
      <c r="W39" s="27">
        <f t="shared" si="4"/>
        <v>0</v>
      </c>
    </row>
    <row r="40" spans="1:23" x14ac:dyDescent="0.25">
      <c r="A40" s="38">
        <v>3435382</v>
      </c>
      <c r="B40" s="38" t="s">
        <v>3150</v>
      </c>
      <c r="C40" s="39" t="s">
        <v>3151</v>
      </c>
      <c r="D40" s="40" t="s">
        <v>16</v>
      </c>
      <c r="E40" s="40" t="s">
        <v>26</v>
      </c>
      <c r="F40" s="40" t="s">
        <v>3140</v>
      </c>
      <c r="G40" s="40" t="s">
        <v>3141</v>
      </c>
      <c r="H40" s="40" t="s">
        <v>3140</v>
      </c>
      <c r="I40" s="40" t="s">
        <v>1914</v>
      </c>
      <c r="J40" s="40" t="s">
        <v>1915</v>
      </c>
      <c r="K40" s="41" t="s">
        <v>314</v>
      </c>
      <c r="L40" s="40">
        <v>626055</v>
      </c>
      <c r="M40" s="40">
        <v>481062</v>
      </c>
      <c r="N40" s="40">
        <v>1</v>
      </c>
      <c r="O40" s="42"/>
      <c r="P40" s="42"/>
      <c r="Q40" s="42"/>
      <c r="R40" s="26">
        <f t="shared" si="1"/>
        <v>0</v>
      </c>
      <c r="S40" s="27">
        <f t="shared" si="2"/>
        <v>0</v>
      </c>
      <c r="T40" s="42"/>
      <c r="U40" s="42"/>
      <c r="V40" s="26">
        <f t="shared" si="3"/>
        <v>0</v>
      </c>
      <c r="W40" s="27">
        <f t="shared" si="4"/>
        <v>0</v>
      </c>
    </row>
    <row r="41" spans="1:23" x14ac:dyDescent="0.25">
      <c r="A41" s="38">
        <v>3436646</v>
      </c>
      <c r="B41" s="38" t="s">
        <v>3152</v>
      </c>
      <c r="C41" s="39" t="s">
        <v>3153</v>
      </c>
      <c r="D41" s="40" t="s">
        <v>16</v>
      </c>
      <c r="E41" s="40" t="s">
        <v>26</v>
      </c>
      <c r="F41" s="40" t="s">
        <v>3140</v>
      </c>
      <c r="G41" s="40" t="s">
        <v>3141</v>
      </c>
      <c r="H41" s="40" t="s">
        <v>3140</v>
      </c>
      <c r="I41" s="40" t="s">
        <v>3154</v>
      </c>
      <c r="J41" s="40" t="s">
        <v>3155</v>
      </c>
      <c r="K41" s="41">
        <v>11</v>
      </c>
      <c r="L41" s="40">
        <v>625370</v>
      </c>
      <c r="M41" s="40">
        <v>481281</v>
      </c>
      <c r="N41" s="40">
        <v>1</v>
      </c>
      <c r="O41" s="42"/>
      <c r="P41" s="42"/>
      <c r="Q41" s="42"/>
      <c r="R41" s="26">
        <f t="shared" si="1"/>
        <v>0</v>
      </c>
      <c r="S41" s="27">
        <f t="shared" si="2"/>
        <v>0</v>
      </c>
      <c r="T41" s="42"/>
      <c r="U41" s="42"/>
      <c r="V41" s="26">
        <f t="shared" si="3"/>
        <v>0</v>
      </c>
      <c r="W41" s="27">
        <f t="shared" si="4"/>
        <v>0</v>
      </c>
    </row>
    <row r="42" spans="1:23" x14ac:dyDescent="0.25">
      <c r="A42" s="38">
        <v>7729543</v>
      </c>
      <c r="B42" s="38" t="s">
        <v>3156</v>
      </c>
      <c r="C42" s="39" t="s">
        <v>3157</v>
      </c>
      <c r="D42" s="40" t="s">
        <v>16</v>
      </c>
      <c r="E42" s="40" t="s">
        <v>26</v>
      </c>
      <c r="F42" s="40" t="s">
        <v>3140</v>
      </c>
      <c r="G42" s="40" t="s">
        <v>3141</v>
      </c>
      <c r="H42" s="40" t="s">
        <v>3140</v>
      </c>
      <c r="I42" s="40" t="s">
        <v>3121</v>
      </c>
      <c r="J42" s="40" t="s">
        <v>3122</v>
      </c>
      <c r="K42" s="41" t="s">
        <v>2960</v>
      </c>
      <c r="L42" s="40">
        <v>625502</v>
      </c>
      <c r="M42" s="40">
        <v>482203</v>
      </c>
      <c r="N42" s="40">
        <v>1</v>
      </c>
      <c r="O42" s="42"/>
      <c r="P42" s="42"/>
      <c r="Q42" s="42"/>
      <c r="R42" s="26">
        <f t="shared" si="1"/>
        <v>0</v>
      </c>
      <c r="S42" s="27">
        <f t="shared" si="2"/>
        <v>0</v>
      </c>
      <c r="T42" s="42"/>
      <c r="U42" s="42"/>
      <c r="V42" s="26">
        <f t="shared" si="3"/>
        <v>0</v>
      </c>
      <c r="W42" s="27">
        <f t="shared" si="4"/>
        <v>0</v>
      </c>
    </row>
    <row r="43" spans="1:23" x14ac:dyDescent="0.25">
      <c r="A43" s="38">
        <v>3435440</v>
      </c>
      <c r="B43" s="38" t="s">
        <v>3041</v>
      </c>
      <c r="C43" s="39" t="s">
        <v>3158</v>
      </c>
      <c r="D43" s="40" t="s">
        <v>16</v>
      </c>
      <c r="E43" s="40" t="s">
        <v>26</v>
      </c>
      <c r="F43" s="40" t="s">
        <v>3140</v>
      </c>
      <c r="G43" s="40" t="s">
        <v>3141</v>
      </c>
      <c r="H43" s="40" t="s">
        <v>3140</v>
      </c>
      <c r="I43" s="40" t="s">
        <v>3159</v>
      </c>
      <c r="J43" s="40" t="s">
        <v>3160</v>
      </c>
      <c r="K43" s="41">
        <v>5</v>
      </c>
      <c r="L43" s="40">
        <v>625878</v>
      </c>
      <c r="M43" s="40">
        <v>480738</v>
      </c>
      <c r="N43" s="40">
        <v>1</v>
      </c>
      <c r="O43" s="42"/>
      <c r="P43" s="42"/>
      <c r="Q43" s="42"/>
      <c r="R43" s="26">
        <f t="shared" si="1"/>
        <v>0</v>
      </c>
      <c r="S43" s="27">
        <f t="shared" si="2"/>
        <v>0</v>
      </c>
      <c r="T43" s="42"/>
      <c r="U43" s="42"/>
      <c r="V43" s="26">
        <f t="shared" si="3"/>
        <v>0</v>
      </c>
      <c r="W43" s="27">
        <f t="shared" si="4"/>
        <v>0</v>
      </c>
    </row>
    <row r="44" spans="1:23" x14ac:dyDescent="0.25">
      <c r="A44" s="38">
        <v>3436789</v>
      </c>
      <c r="B44" s="38" t="s">
        <v>3161</v>
      </c>
      <c r="C44" s="39" t="s">
        <v>2979</v>
      </c>
      <c r="D44" s="40" t="s">
        <v>16</v>
      </c>
      <c r="E44" s="40" t="s">
        <v>26</v>
      </c>
      <c r="F44" s="40" t="s">
        <v>3140</v>
      </c>
      <c r="G44" s="40" t="s">
        <v>3141</v>
      </c>
      <c r="H44" s="40" t="s">
        <v>3140</v>
      </c>
      <c r="I44" s="40" t="s">
        <v>3162</v>
      </c>
      <c r="J44" s="40" t="s">
        <v>3163</v>
      </c>
      <c r="K44" s="41">
        <v>25</v>
      </c>
      <c r="L44" s="40">
        <v>625077</v>
      </c>
      <c r="M44" s="40">
        <v>481905</v>
      </c>
      <c r="N44" s="40">
        <v>1</v>
      </c>
      <c r="O44" s="42"/>
      <c r="P44" s="42"/>
      <c r="Q44" s="42"/>
      <c r="R44" s="26">
        <f t="shared" si="1"/>
        <v>0</v>
      </c>
      <c r="S44" s="27">
        <f t="shared" si="2"/>
        <v>0</v>
      </c>
      <c r="T44" s="42"/>
      <c r="U44" s="42"/>
      <c r="V44" s="26">
        <f t="shared" si="3"/>
        <v>0</v>
      </c>
      <c r="W44" s="27">
        <f t="shared" si="4"/>
        <v>0</v>
      </c>
    </row>
  </sheetData>
  <sheetProtection algorithmName="SHA-512" hashValue="AZSdajApIbT7LI8v0cyhIvo5G6UX4w4T2VcTFLjaBHTl09OzrLWHlYlwJC/9Gqq//CcWudAuD6bD9mGWDjQ1ig==" saltValue="iarjsOgTIHtQvKrFRuf4FQ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69"/>
  <sheetViews>
    <sheetView topLeftCell="H12" workbookViewId="0">
      <selection activeCell="M20" sqref="M20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3488</v>
      </c>
      <c r="B2" s="1">
        <f>M14</f>
        <v>54</v>
      </c>
      <c r="C2" s="1" t="str">
        <f>E16</f>
        <v>PIASECZYŃSKI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ROUND(SUM(Q16:Q69)*60,2)</f>
        <v>0</v>
      </c>
      <c r="K4" s="2">
        <f>SUM(R16:R69)*60</f>
        <v>0</v>
      </c>
      <c r="L4" s="30">
        <f>SUM(S16:S69)*60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ROUND(SUM(U16:U69)*60,2)</f>
        <v>0</v>
      </c>
      <c r="K5" s="2">
        <f>SUM(V16:V69)*60</f>
        <v>0</v>
      </c>
      <c r="L5" s="30">
        <f>SUM(W16:W69)*60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54</v>
      </c>
      <c r="N14" s="23">
        <f>SUM(N16:N69)</f>
        <v>54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3313080</v>
      </c>
      <c r="B16" s="38" t="s">
        <v>96</v>
      </c>
      <c r="C16" s="39" t="s">
        <v>97</v>
      </c>
      <c r="D16" s="40" t="s">
        <v>16</v>
      </c>
      <c r="E16" s="40" t="s">
        <v>98</v>
      </c>
      <c r="F16" s="40" t="s">
        <v>99</v>
      </c>
      <c r="G16" s="40" t="s">
        <v>100</v>
      </c>
      <c r="H16" s="40" t="s">
        <v>101</v>
      </c>
      <c r="I16" s="40" t="s">
        <v>36</v>
      </c>
      <c r="J16" s="40" t="s">
        <v>37</v>
      </c>
      <c r="K16" s="40">
        <v>1</v>
      </c>
      <c r="L16" s="40">
        <v>645452</v>
      </c>
      <c r="M16" s="40">
        <v>463978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3313646</v>
      </c>
      <c r="B17" s="38" t="s">
        <v>102</v>
      </c>
      <c r="C17" s="39" t="s">
        <v>103</v>
      </c>
      <c r="D17" s="40" t="s">
        <v>16</v>
      </c>
      <c r="E17" s="40" t="s">
        <v>98</v>
      </c>
      <c r="F17" s="40" t="s">
        <v>99</v>
      </c>
      <c r="G17" s="40" t="s">
        <v>104</v>
      </c>
      <c r="H17" s="40" t="s">
        <v>105</v>
      </c>
      <c r="I17" s="40" t="s">
        <v>106</v>
      </c>
      <c r="J17" s="40" t="s">
        <v>107</v>
      </c>
      <c r="K17" s="40">
        <v>55</v>
      </c>
      <c r="L17" s="40">
        <v>649803</v>
      </c>
      <c r="M17" s="40">
        <v>464839</v>
      </c>
      <c r="N17" s="40">
        <v>1</v>
      </c>
      <c r="O17" s="42"/>
      <c r="P17" s="42"/>
      <c r="Q17" s="42"/>
      <c r="R17" s="26">
        <f t="shared" ref="R17:R69" si="1">ROUND(Q17*0.23,2)</f>
        <v>0</v>
      </c>
      <c r="S17" s="27">
        <f t="shared" ref="S17:S69" si="2">ROUND(SUM(Q17:R17),2)</f>
        <v>0</v>
      </c>
      <c r="T17" s="42"/>
      <c r="U17" s="42"/>
      <c r="V17" s="26">
        <f t="shared" ref="V17:V69" si="3">ROUND(U17*0.23,2)</f>
        <v>0</v>
      </c>
      <c r="W17" s="27">
        <f t="shared" ref="W17:W69" si="4">ROUND(SUM(U17:V17),2)</f>
        <v>0</v>
      </c>
    </row>
    <row r="18" spans="1:23" x14ac:dyDescent="0.25">
      <c r="A18" s="38">
        <v>3313778</v>
      </c>
      <c r="B18" s="38" t="s">
        <v>108</v>
      </c>
      <c r="C18" s="39" t="s">
        <v>109</v>
      </c>
      <c r="D18" s="40" t="s">
        <v>16</v>
      </c>
      <c r="E18" s="40" t="s">
        <v>98</v>
      </c>
      <c r="F18" s="40" t="s">
        <v>99</v>
      </c>
      <c r="G18" s="40" t="s">
        <v>110</v>
      </c>
      <c r="H18" s="40" t="s">
        <v>111</v>
      </c>
      <c r="I18" s="40" t="s">
        <v>36</v>
      </c>
      <c r="J18" s="40" t="s">
        <v>37</v>
      </c>
      <c r="K18" s="40">
        <v>4</v>
      </c>
      <c r="L18" s="40">
        <v>646445</v>
      </c>
      <c r="M18" s="40">
        <v>457830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3313824</v>
      </c>
      <c r="B19" s="38" t="s">
        <v>112</v>
      </c>
      <c r="C19" s="39" t="s">
        <v>113</v>
      </c>
      <c r="D19" s="40" t="s">
        <v>16</v>
      </c>
      <c r="E19" s="40" t="s">
        <v>98</v>
      </c>
      <c r="F19" s="40" t="s">
        <v>99</v>
      </c>
      <c r="G19" s="40" t="s">
        <v>114</v>
      </c>
      <c r="H19" s="40" t="s">
        <v>115</v>
      </c>
      <c r="I19" s="40" t="s">
        <v>44</v>
      </c>
      <c r="J19" s="40" t="s">
        <v>23</v>
      </c>
      <c r="K19" s="40">
        <v>28</v>
      </c>
      <c r="L19" s="40">
        <v>652514</v>
      </c>
      <c r="M19" s="40">
        <v>453591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3314014</v>
      </c>
      <c r="B20" s="38" t="s">
        <v>116</v>
      </c>
      <c r="C20" s="39" t="s">
        <v>117</v>
      </c>
      <c r="D20" s="40" t="s">
        <v>16</v>
      </c>
      <c r="E20" s="40" t="s">
        <v>98</v>
      </c>
      <c r="F20" s="40" t="s">
        <v>99</v>
      </c>
      <c r="G20" s="40" t="s">
        <v>118</v>
      </c>
      <c r="H20" s="40" t="s">
        <v>119</v>
      </c>
      <c r="I20" s="40" t="s">
        <v>90</v>
      </c>
      <c r="J20" s="40" t="s">
        <v>91</v>
      </c>
      <c r="K20" s="40">
        <v>56</v>
      </c>
      <c r="L20" s="40">
        <v>643447</v>
      </c>
      <c r="M20" s="40">
        <v>456948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3314302</v>
      </c>
      <c r="B21" s="38" t="s">
        <v>120</v>
      </c>
      <c r="C21" s="39" t="s">
        <v>121</v>
      </c>
      <c r="D21" s="40" t="s">
        <v>16</v>
      </c>
      <c r="E21" s="40" t="s">
        <v>98</v>
      </c>
      <c r="F21" s="40" t="s">
        <v>99</v>
      </c>
      <c r="G21" s="40" t="s">
        <v>122</v>
      </c>
      <c r="H21" s="40" t="s">
        <v>123</v>
      </c>
      <c r="I21" s="40" t="s">
        <v>36</v>
      </c>
      <c r="J21" s="40" t="s">
        <v>37</v>
      </c>
      <c r="K21" s="40">
        <v>5</v>
      </c>
      <c r="L21" s="40">
        <v>646713</v>
      </c>
      <c r="M21" s="40">
        <v>455612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3314648</v>
      </c>
      <c r="B22" s="38" t="s">
        <v>124</v>
      </c>
      <c r="C22" s="39" t="s">
        <v>125</v>
      </c>
      <c r="D22" s="40" t="s">
        <v>16</v>
      </c>
      <c r="E22" s="40" t="s">
        <v>98</v>
      </c>
      <c r="F22" s="40" t="s">
        <v>99</v>
      </c>
      <c r="G22" s="40" t="s">
        <v>126</v>
      </c>
      <c r="H22" s="40" t="s">
        <v>127</v>
      </c>
      <c r="I22" s="40" t="s">
        <v>128</v>
      </c>
      <c r="J22" s="40" t="s">
        <v>129</v>
      </c>
      <c r="K22" s="40">
        <v>17</v>
      </c>
      <c r="L22" s="40">
        <v>652972</v>
      </c>
      <c r="M22" s="40">
        <v>457246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3315000</v>
      </c>
      <c r="B23" s="38" t="s">
        <v>130</v>
      </c>
      <c r="C23" s="39" t="s">
        <v>131</v>
      </c>
      <c r="D23" s="40" t="s">
        <v>16</v>
      </c>
      <c r="E23" s="40" t="s">
        <v>98</v>
      </c>
      <c r="F23" s="40" t="s">
        <v>99</v>
      </c>
      <c r="G23" s="40" t="s">
        <v>132</v>
      </c>
      <c r="H23" s="40" t="s">
        <v>133</v>
      </c>
      <c r="I23" s="40" t="s">
        <v>134</v>
      </c>
      <c r="J23" s="40" t="s">
        <v>135</v>
      </c>
      <c r="K23" s="40">
        <v>36</v>
      </c>
      <c r="L23" s="40">
        <v>644194</v>
      </c>
      <c r="M23" s="40">
        <v>460722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3315374</v>
      </c>
      <c r="B24" s="38" t="s">
        <v>136</v>
      </c>
      <c r="C24" s="39" t="s">
        <v>137</v>
      </c>
      <c r="D24" s="40" t="s">
        <v>16</v>
      </c>
      <c r="E24" s="40" t="s">
        <v>98</v>
      </c>
      <c r="F24" s="40" t="s">
        <v>99</v>
      </c>
      <c r="G24" s="40" t="s">
        <v>138</v>
      </c>
      <c r="H24" s="40" t="s">
        <v>139</v>
      </c>
      <c r="I24" s="40" t="s">
        <v>140</v>
      </c>
      <c r="J24" s="40" t="s">
        <v>141</v>
      </c>
      <c r="K24" s="40">
        <v>4</v>
      </c>
      <c r="L24" s="40">
        <v>649086</v>
      </c>
      <c r="M24" s="40">
        <v>461747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3325398</v>
      </c>
      <c r="B25" s="38" t="s">
        <v>234</v>
      </c>
      <c r="C25" s="39" t="s">
        <v>235</v>
      </c>
      <c r="D25" s="40" t="s">
        <v>16</v>
      </c>
      <c r="E25" s="40" t="s">
        <v>98</v>
      </c>
      <c r="F25" s="40" t="s">
        <v>236</v>
      </c>
      <c r="G25" s="40" t="s">
        <v>237</v>
      </c>
      <c r="H25" s="40" t="s">
        <v>238</v>
      </c>
      <c r="I25" s="40" t="s">
        <v>44</v>
      </c>
      <c r="J25" s="40" t="s">
        <v>23</v>
      </c>
      <c r="K25" s="40">
        <v>9</v>
      </c>
      <c r="L25" s="40">
        <v>648249</v>
      </c>
      <c r="M25" s="40">
        <v>472836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  <row r="26" spans="1:23" x14ac:dyDescent="0.25">
      <c r="A26" s="38">
        <v>3325797</v>
      </c>
      <c r="B26" s="38" t="s">
        <v>239</v>
      </c>
      <c r="C26" s="39" t="s">
        <v>240</v>
      </c>
      <c r="D26" s="40" t="s">
        <v>16</v>
      </c>
      <c r="E26" s="40" t="s">
        <v>98</v>
      </c>
      <c r="F26" s="40" t="s">
        <v>236</v>
      </c>
      <c r="G26" s="40" t="s">
        <v>241</v>
      </c>
      <c r="H26" s="40" t="s">
        <v>242</v>
      </c>
      <c r="I26" s="40" t="s">
        <v>106</v>
      </c>
      <c r="J26" s="40" t="s">
        <v>107</v>
      </c>
      <c r="K26" s="40">
        <v>218</v>
      </c>
      <c r="L26" s="40">
        <v>647559</v>
      </c>
      <c r="M26" s="40">
        <v>468274</v>
      </c>
      <c r="N26" s="40">
        <v>1</v>
      </c>
      <c r="O26" s="42"/>
      <c r="P26" s="42"/>
      <c r="Q26" s="42"/>
      <c r="R26" s="26">
        <f t="shared" si="1"/>
        <v>0</v>
      </c>
      <c r="S26" s="27">
        <f t="shared" si="2"/>
        <v>0</v>
      </c>
      <c r="T26" s="42"/>
      <c r="U26" s="42"/>
      <c r="V26" s="26">
        <f t="shared" si="3"/>
        <v>0</v>
      </c>
      <c r="W26" s="27">
        <f t="shared" si="4"/>
        <v>0</v>
      </c>
    </row>
    <row r="27" spans="1:23" x14ac:dyDescent="0.25">
      <c r="A27" s="38">
        <v>3326860</v>
      </c>
      <c r="B27" s="38" t="s">
        <v>270</v>
      </c>
      <c r="C27" s="39" t="s">
        <v>271</v>
      </c>
      <c r="D27" s="40" t="s">
        <v>16</v>
      </c>
      <c r="E27" s="40" t="s">
        <v>98</v>
      </c>
      <c r="F27" s="40" t="s">
        <v>272</v>
      </c>
      <c r="G27" s="40" t="s">
        <v>273</v>
      </c>
      <c r="H27" s="40" t="s">
        <v>274</v>
      </c>
      <c r="I27" s="40" t="s">
        <v>275</v>
      </c>
      <c r="J27" s="40" t="s">
        <v>276</v>
      </c>
      <c r="K27" s="40" t="s">
        <v>277</v>
      </c>
      <c r="L27" s="40">
        <v>636126</v>
      </c>
      <c r="M27" s="40">
        <v>468098</v>
      </c>
      <c r="N27" s="40">
        <v>1</v>
      </c>
      <c r="O27" s="42"/>
      <c r="P27" s="42"/>
      <c r="Q27" s="42"/>
      <c r="R27" s="26">
        <f t="shared" si="1"/>
        <v>0</v>
      </c>
      <c r="S27" s="27">
        <f t="shared" si="2"/>
        <v>0</v>
      </c>
      <c r="T27" s="42"/>
      <c r="U27" s="42"/>
      <c r="V27" s="26">
        <f t="shared" si="3"/>
        <v>0</v>
      </c>
      <c r="W27" s="27">
        <f t="shared" si="4"/>
        <v>0</v>
      </c>
    </row>
    <row r="28" spans="1:23" x14ac:dyDescent="0.25">
      <c r="A28" s="38">
        <v>3326963</v>
      </c>
      <c r="B28" s="38" t="s">
        <v>278</v>
      </c>
      <c r="C28" s="39" t="s">
        <v>279</v>
      </c>
      <c r="D28" s="40" t="s">
        <v>16</v>
      </c>
      <c r="E28" s="40" t="s">
        <v>98</v>
      </c>
      <c r="F28" s="40" t="s">
        <v>272</v>
      </c>
      <c r="G28" s="40" t="s">
        <v>280</v>
      </c>
      <c r="H28" s="40" t="s">
        <v>281</v>
      </c>
      <c r="I28" s="40" t="s">
        <v>282</v>
      </c>
      <c r="J28" s="40" t="s">
        <v>283</v>
      </c>
      <c r="K28" s="40" t="s">
        <v>284</v>
      </c>
      <c r="L28" s="40">
        <v>625394</v>
      </c>
      <c r="M28" s="40">
        <v>465682</v>
      </c>
      <c r="N28" s="40">
        <v>1</v>
      </c>
      <c r="O28" s="42"/>
      <c r="P28" s="42"/>
      <c r="Q28" s="42"/>
      <c r="R28" s="26">
        <f t="shared" si="1"/>
        <v>0</v>
      </c>
      <c r="S28" s="27">
        <f t="shared" si="2"/>
        <v>0</v>
      </c>
      <c r="T28" s="42"/>
      <c r="U28" s="42"/>
      <c r="V28" s="26">
        <f t="shared" si="3"/>
        <v>0</v>
      </c>
      <c r="W28" s="27">
        <f t="shared" si="4"/>
        <v>0</v>
      </c>
    </row>
    <row r="29" spans="1:23" x14ac:dyDescent="0.25">
      <c r="A29" s="38">
        <v>3327848</v>
      </c>
      <c r="B29" s="38" t="s">
        <v>285</v>
      </c>
      <c r="C29" s="39" t="s">
        <v>286</v>
      </c>
      <c r="D29" s="40" t="s">
        <v>16</v>
      </c>
      <c r="E29" s="40" t="s">
        <v>98</v>
      </c>
      <c r="F29" s="40" t="s">
        <v>272</v>
      </c>
      <c r="G29" s="40" t="s">
        <v>287</v>
      </c>
      <c r="H29" s="40" t="s">
        <v>272</v>
      </c>
      <c r="I29" s="40" t="s">
        <v>36</v>
      </c>
      <c r="J29" s="40" t="s">
        <v>37</v>
      </c>
      <c r="K29" s="40">
        <v>6</v>
      </c>
      <c r="L29" s="40">
        <v>633489</v>
      </c>
      <c r="M29" s="40">
        <v>470865</v>
      </c>
      <c r="N29" s="40">
        <v>1</v>
      </c>
      <c r="O29" s="42"/>
      <c r="P29" s="42"/>
      <c r="Q29" s="42"/>
      <c r="R29" s="26">
        <f t="shared" si="1"/>
        <v>0</v>
      </c>
      <c r="S29" s="27">
        <f t="shared" si="2"/>
        <v>0</v>
      </c>
      <c r="T29" s="42"/>
      <c r="U29" s="42"/>
      <c r="V29" s="26">
        <f t="shared" si="3"/>
        <v>0</v>
      </c>
      <c r="W29" s="27">
        <f t="shared" si="4"/>
        <v>0</v>
      </c>
    </row>
    <row r="30" spans="1:23" x14ac:dyDescent="0.25">
      <c r="A30" s="38">
        <v>3327302</v>
      </c>
      <c r="B30" s="38" t="s">
        <v>288</v>
      </c>
      <c r="C30" s="39" t="s">
        <v>289</v>
      </c>
      <c r="D30" s="40" t="s">
        <v>16</v>
      </c>
      <c r="E30" s="40" t="s">
        <v>98</v>
      </c>
      <c r="F30" s="40" t="s">
        <v>272</v>
      </c>
      <c r="G30" s="40" t="s">
        <v>287</v>
      </c>
      <c r="H30" s="40" t="s">
        <v>272</v>
      </c>
      <c r="I30" s="40" t="s">
        <v>36</v>
      </c>
      <c r="J30" s="40" t="s">
        <v>37</v>
      </c>
      <c r="K30" s="40">
        <v>8</v>
      </c>
      <c r="L30" s="40">
        <v>633492</v>
      </c>
      <c r="M30" s="40">
        <v>470919</v>
      </c>
      <c r="N30" s="40">
        <v>1</v>
      </c>
      <c r="O30" s="42"/>
      <c r="P30" s="42"/>
      <c r="Q30" s="42"/>
      <c r="R30" s="26">
        <f t="shared" si="1"/>
        <v>0</v>
      </c>
      <c r="S30" s="27">
        <f t="shared" si="2"/>
        <v>0</v>
      </c>
      <c r="T30" s="42"/>
      <c r="U30" s="42"/>
      <c r="V30" s="26">
        <f t="shared" si="3"/>
        <v>0</v>
      </c>
      <c r="W30" s="27">
        <f t="shared" si="4"/>
        <v>0</v>
      </c>
    </row>
    <row r="31" spans="1:23" x14ac:dyDescent="0.25">
      <c r="A31" s="38">
        <v>3328659</v>
      </c>
      <c r="B31" s="38" t="s">
        <v>290</v>
      </c>
      <c r="C31" s="39" t="s">
        <v>291</v>
      </c>
      <c r="D31" s="40" t="s">
        <v>16</v>
      </c>
      <c r="E31" s="40" t="s">
        <v>98</v>
      </c>
      <c r="F31" s="40" t="s">
        <v>272</v>
      </c>
      <c r="G31" s="40" t="s">
        <v>292</v>
      </c>
      <c r="H31" s="40" t="s">
        <v>293</v>
      </c>
      <c r="I31" s="40" t="s">
        <v>294</v>
      </c>
      <c r="J31" s="40" t="s">
        <v>295</v>
      </c>
      <c r="K31" s="40">
        <v>2</v>
      </c>
      <c r="L31" s="40">
        <v>629899</v>
      </c>
      <c r="M31" s="40">
        <v>470368</v>
      </c>
      <c r="N31" s="40">
        <v>1</v>
      </c>
      <c r="O31" s="42"/>
      <c r="P31" s="42"/>
      <c r="Q31" s="42"/>
      <c r="R31" s="26">
        <f t="shared" si="1"/>
        <v>0</v>
      </c>
      <c r="S31" s="27">
        <f t="shared" si="2"/>
        <v>0</v>
      </c>
      <c r="T31" s="42"/>
      <c r="U31" s="42"/>
      <c r="V31" s="26">
        <f t="shared" si="3"/>
        <v>0</v>
      </c>
      <c r="W31" s="27">
        <f t="shared" si="4"/>
        <v>0</v>
      </c>
    </row>
    <row r="32" spans="1:23" x14ac:dyDescent="0.25">
      <c r="A32" s="38">
        <v>3329635</v>
      </c>
      <c r="B32" s="38" t="s">
        <v>296</v>
      </c>
      <c r="C32" s="39" t="s">
        <v>297</v>
      </c>
      <c r="D32" s="40" t="s">
        <v>16</v>
      </c>
      <c r="E32" s="40" t="s">
        <v>98</v>
      </c>
      <c r="F32" s="40" t="s">
        <v>272</v>
      </c>
      <c r="G32" s="40" t="s">
        <v>292</v>
      </c>
      <c r="H32" s="40" t="s">
        <v>293</v>
      </c>
      <c r="I32" s="40" t="s">
        <v>298</v>
      </c>
      <c r="J32" s="40" t="s">
        <v>299</v>
      </c>
      <c r="K32" s="40">
        <v>1</v>
      </c>
      <c r="L32" s="40">
        <v>629512</v>
      </c>
      <c r="M32" s="40">
        <v>469563</v>
      </c>
      <c r="N32" s="40">
        <v>1</v>
      </c>
      <c r="O32" s="42"/>
      <c r="P32" s="42"/>
      <c r="Q32" s="42"/>
      <c r="R32" s="26">
        <f t="shared" si="1"/>
        <v>0</v>
      </c>
      <c r="S32" s="27">
        <f t="shared" si="2"/>
        <v>0</v>
      </c>
      <c r="T32" s="42"/>
      <c r="U32" s="42"/>
      <c r="V32" s="26">
        <f t="shared" si="3"/>
        <v>0</v>
      </c>
      <c r="W32" s="27">
        <f t="shared" si="4"/>
        <v>0</v>
      </c>
    </row>
    <row r="33" spans="1:23" x14ac:dyDescent="0.25">
      <c r="A33" s="38">
        <v>3328707</v>
      </c>
      <c r="B33" s="38" t="s">
        <v>300</v>
      </c>
      <c r="C33" s="39" t="s">
        <v>301</v>
      </c>
      <c r="D33" s="40" t="s">
        <v>16</v>
      </c>
      <c r="E33" s="40" t="s">
        <v>98</v>
      </c>
      <c r="F33" s="40" t="s">
        <v>272</v>
      </c>
      <c r="G33" s="40" t="s">
        <v>292</v>
      </c>
      <c r="H33" s="40" t="s">
        <v>293</v>
      </c>
      <c r="I33" s="40" t="s">
        <v>298</v>
      </c>
      <c r="J33" s="40" t="s">
        <v>299</v>
      </c>
      <c r="K33" s="40">
        <v>19</v>
      </c>
      <c r="L33" s="40">
        <v>629910</v>
      </c>
      <c r="M33" s="40">
        <v>470206</v>
      </c>
      <c r="N33" s="40">
        <v>1</v>
      </c>
      <c r="O33" s="42"/>
      <c r="P33" s="42"/>
      <c r="Q33" s="42"/>
      <c r="R33" s="26">
        <f t="shared" si="1"/>
        <v>0</v>
      </c>
      <c r="S33" s="27">
        <f t="shared" si="2"/>
        <v>0</v>
      </c>
      <c r="T33" s="42"/>
      <c r="U33" s="42"/>
      <c r="V33" s="26">
        <f t="shared" si="3"/>
        <v>0</v>
      </c>
      <c r="W33" s="27">
        <f t="shared" si="4"/>
        <v>0</v>
      </c>
    </row>
    <row r="34" spans="1:23" x14ac:dyDescent="0.25">
      <c r="A34" s="38">
        <v>3329901</v>
      </c>
      <c r="B34" s="38" t="s">
        <v>302</v>
      </c>
      <c r="C34" s="39" t="s">
        <v>303</v>
      </c>
      <c r="D34" s="40" t="s">
        <v>16</v>
      </c>
      <c r="E34" s="40" t="s">
        <v>98</v>
      </c>
      <c r="F34" s="40" t="s">
        <v>272</v>
      </c>
      <c r="G34" s="40" t="s">
        <v>304</v>
      </c>
      <c r="H34" s="40" t="s">
        <v>305</v>
      </c>
      <c r="I34" s="40" t="s">
        <v>306</v>
      </c>
      <c r="J34" s="40" t="s">
        <v>307</v>
      </c>
      <c r="K34" s="40">
        <v>13</v>
      </c>
      <c r="L34" s="40">
        <v>636301</v>
      </c>
      <c r="M34" s="40">
        <v>469621</v>
      </c>
      <c r="N34" s="40">
        <v>1</v>
      </c>
      <c r="O34" s="42"/>
      <c r="P34" s="42"/>
      <c r="Q34" s="42"/>
      <c r="R34" s="26">
        <f t="shared" si="1"/>
        <v>0</v>
      </c>
      <c r="S34" s="27">
        <f t="shared" si="2"/>
        <v>0</v>
      </c>
      <c r="T34" s="42"/>
      <c r="U34" s="42"/>
      <c r="V34" s="26">
        <f t="shared" si="3"/>
        <v>0</v>
      </c>
      <c r="W34" s="27">
        <f t="shared" si="4"/>
        <v>0</v>
      </c>
    </row>
    <row r="35" spans="1:23" x14ac:dyDescent="0.25">
      <c r="A35" s="38">
        <v>3331930</v>
      </c>
      <c r="B35" s="38" t="s">
        <v>308</v>
      </c>
      <c r="C35" s="39" t="s">
        <v>309</v>
      </c>
      <c r="D35" s="40" t="s">
        <v>16</v>
      </c>
      <c r="E35" s="40" t="s">
        <v>98</v>
      </c>
      <c r="F35" s="40" t="s">
        <v>272</v>
      </c>
      <c r="G35" s="40" t="s">
        <v>310</v>
      </c>
      <c r="H35" s="40" t="s">
        <v>311</v>
      </c>
      <c r="I35" s="40" t="s">
        <v>312</v>
      </c>
      <c r="J35" s="40" t="s">
        <v>313</v>
      </c>
      <c r="K35" s="40" t="s">
        <v>314</v>
      </c>
      <c r="L35" s="40">
        <v>627523</v>
      </c>
      <c r="M35" s="40">
        <v>465366</v>
      </c>
      <c r="N35" s="40">
        <v>1</v>
      </c>
      <c r="O35" s="42"/>
      <c r="P35" s="42"/>
      <c r="Q35" s="42"/>
      <c r="R35" s="26">
        <f t="shared" si="1"/>
        <v>0</v>
      </c>
      <c r="S35" s="27">
        <f t="shared" si="2"/>
        <v>0</v>
      </c>
      <c r="T35" s="42"/>
      <c r="U35" s="42"/>
      <c r="V35" s="26">
        <f t="shared" si="3"/>
        <v>0</v>
      </c>
      <c r="W35" s="27">
        <f t="shared" si="4"/>
        <v>0</v>
      </c>
    </row>
    <row r="36" spans="1:23" x14ac:dyDescent="0.25">
      <c r="A36" s="38">
        <v>3332415</v>
      </c>
      <c r="B36" s="38" t="s">
        <v>315</v>
      </c>
      <c r="C36" s="39" t="s">
        <v>316</v>
      </c>
      <c r="D36" s="40" t="s">
        <v>16</v>
      </c>
      <c r="E36" s="40" t="s">
        <v>98</v>
      </c>
      <c r="F36" s="40" t="s">
        <v>272</v>
      </c>
      <c r="G36" s="40" t="s">
        <v>317</v>
      </c>
      <c r="H36" s="40" t="s">
        <v>318</v>
      </c>
      <c r="I36" s="40" t="s">
        <v>319</v>
      </c>
      <c r="J36" s="40" t="s">
        <v>320</v>
      </c>
      <c r="K36" s="40">
        <v>11</v>
      </c>
      <c r="L36" s="40">
        <v>637328</v>
      </c>
      <c r="M36" s="40">
        <v>472342</v>
      </c>
      <c r="N36" s="40">
        <v>1</v>
      </c>
      <c r="O36" s="42"/>
      <c r="P36" s="42"/>
      <c r="Q36" s="42"/>
      <c r="R36" s="26">
        <f t="shared" si="1"/>
        <v>0</v>
      </c>
      <c r="S36" s="27">
        <f t="shared" si="2"/>
        <v>0</v>
      </c>
      <c r="T36" s="42"/>
      <c r="U36" s="42"/>
      <c r="V36" s="26">
        <f t="shared" si="3"/>
        <v>0</v>
      </c>
      <c r="W36" s="27">
        <f t="shared" si="4"/>
        <v>0</v>
      </c>
    </row>
    <row r="37" spans="1:23" x14ac:dyDescent="0.25">
      <c r="A37" s="38">
        <v>3332760</v>
      </c>
      <c r="B37" s="38" t="s">
        <v>321</v>
      </c>
      <c r="C37" s="39" t="s">
        <v>322</v>
      </c>
      <c r="D37" s="40" t="s">
        <v>16</v>
      </c>
      <c r="E37" s="40" t="s">
        <v>98</v>
      </c>
      <c r="F37" s="40" t="s">
        <v>272</v>
      </c>
      <c r="G37" s="40" t="s">
        <v>317</v>
      </c>
      <c r="H37" s="40" t="s">
        <v>318</v>
      </c>
      <c r="I37" s="40" t="s">
        <v>323</v>
      </c>
      <c r="J37" s="40" t="s">
        <v>324</v>
      </c>
      <c r="K37" s="40">
        <v>28</v>
      </c>
      <c r="L37" s="40">
        <v>637187</v>
      </c>
      <c r="M37" s="40">
        <v>472443</v>
      </c>
      <c r="N37" s="40">
        <v>1</v>
      </c>
      <c r="O37" s="42"/>
      <c r="P37" s="42"/>
      <c r="Q37" s="42"/>
      <c r="R37" s="26">
        <f t="shared" si="1"/>
        <v>0</v>
      </c>
      <c r="S37" s="27">
        <f t="shared" si="2"/>
        <v>0</v>
      </c>
      <c r="T37" s="42"/>
      <c r="U37" s="42"/>
      <c r="V37" s="26">
        <f t="shared" si="3"/>
        <v>0</v>
      </c>
      <c r="W37" s="27">
        <f t="shared" si="4"/>
        <v>0</v>
      </c>
    </row>
    <row r="38" spans="1:23" x14ac:dyDescent="0.25">
      <c r="A38" s="38">
        <v>3335209</v>
      </c>
      <c r="B38" s="38" t="s">
        <v>325</v>
      </c>
      <c r="C38" s="39" t="s">
        <v>326</v>
      </c>
      <c r="D38" s="40" t="s">
        <v>16</v>
      </c>
      <c r="E38" s="40" t="s">
        <v>98</v>
      </c>
      <c r="F38" s="40" t="s">
        <v>272</v>
      </c>
      <c r="G38" s="40" t="s">
        <v>327</v>
      </c>
      <c r="H38" s="40" t="s">
        <v>328</v>
      </c>
      <c r="I38" s="40" t="s">
        <v>329</v>
      </c>
      <c r="J38" s="40" t="s">
        <v>330</v>
      </c>
      <c r="K38" s="40">
        <v>102</v>
      </c>
      <c r="L38" s="40">
        <v>635297</v>
      </c>
      <c r="M38" s="40">
        <v>472469</v>
      </c>
      <c r="N38" s="40">
        <v>1</v>
      </c>
      <c r="O38" s="42"/>
      <c r="P38" s="42"/>
      <c r="Q38" s="42"/>
      <c r="R38" s="26">
        <f t="shared" si="1"/>
        <v>0</v>
      </c>
      <c r="S38" s="27">
        <f t="shared" si="2"/>
        <v>0</v>
      </c>
      <c r="T38" s="42"/>
      <c r="U38" s="42"/>
      <c r="V38" s="26">
        <f t="shared" si="3"/>
        <v>0</v>
      </c>
      <c r="W38" s="27">
        <f t="shared" si="4"/>
        <v>0</v>
      </c>
    </row>
    <row r="39" spans="1:23" x14ac:dyDescent="0.25">
      <c r="A39" s="38">
        <v>3339266</v>
      </c>
      <c r="B39" s="38" t="s">
        <v>331</v>
      </c>
      <c r="C39" s="39" t="s">
        <v>332</v>
      </c>
      <c r="D39" s="40" t="s">
        <v>16</v>
      </c>
      <c r="E39" s="40" t="s">
        <v>98</v>
      </c>
      <c r="F39" s="40" t="s">
        <v>272</v>
      </c>
      <c r="G39" s="40" t="s">
        <v>333</v>
      </c>
      <c r="H39" s="40" t="s">
        <v>334</v>
      </c>
      <c r="I39" s="40" t="s">
        <v>335</v>
      </c>
      <c r="J39" s="40" t="s">
        <v>336</v>
      </c>
      <c r="K39" s="40">
        <v>8</v>
      </c>
      <c r="L39" s="40">
        <v>635575</v>
      </c>
      <c r="M39" s="40">
        <v>472740</v>
      </c>
      <c r="N39" s="40">
        <v>1</v>
      </c>
      <c r="O39" s="42"/>
      <c r="P39" s="42"/>
      <c r="Q39" s="42"/>
      <c r="R39" s="26">
        <f t="shared" si="1"/>
        <v>0</v>
      </c>
      <c r="S39" s="27">
        <f t="shared" si="2"/>
        <v>0</v>
      </c>
      <c r="T39" s="42"/>
      <c r="U39" s="42"/>
      <c r="V39" s="26">
        <f t="shared" si="3"/>
        <v>0</v>
      </c>
      <c r="W39" s="27">
        <f t="shared" si="4"/>
        <v>0</v>
      </c>
    </row>
    <row r="40" spans="1:23" x14ac:dyDescent="0.25">
      <c r="A40" s="38">
        <v>3349273</v>
      </c>
      <c r="B40" s="38" t="s">
        <v>442</v>
      </c>
      <c r="C40" s="39" t="s">
        <v>443</v>
      </c>
      <c r="D40" s="40" t="s">
        <v>16</v>
      </c>
      <c r="E40" s="40" t="s">
        <v>98</v>
      </c>
      <c r="F40" s="40" t="s">
        <v>444</v>
      </c>
      <c r="G40" s="40" t="s">
        <v>445</v>
      </c>
      <c r="H40" s="40" t="s">
        <v>446</v>
      </c>
      <c r="I40" s="40" t="s">
        <v>447</v>
      </c>
      <c r="J40" s="40" t="s">
        <v>448</v>
      </c>
      <c r="K40" s="40">
        <v>2</v>
      </c>
      <c r="L40" s="40">
        <v>641570</v>
      </c>
      <c r="M40" s="40">
        <v>469964</v>
      </c>
      <c r="N40" s="40">
        <v>1</v>
      </c>
      <c r="O40" s="42"/>
      <c r="P40" s="42"/>
      <c r="Q40" s="42"/>
      <c r="R40" s="26">
        <f t="shared" si="1"/>
        <v>0</v>
      </c>
      <c r="S40" s="27">
        <f t="shared" si="2"/>
        <v>0</v>
      </c>
      <c r="T40" s="42"/>
      <c r="U40" s="42"/>
      <c r="V40" s="26">
        <f t="shared" si="3"/>
        <v>0</v>
      </c>
      <c r="W40" s="27">
        <f t="shared" si="4"/>
        <v>0</v>
      </c>
    </row>
    <row r="41" spans="1:23" x14ac:dyDescent="0.25">
      <c r="A41" s="38">
        <v>3349865</v>
      </c>
      <c r="B41" s="38" t="s">
        <v>449</v>
      </c>
      <c r="C41" s="39" t="s">
        <v>450</v>
      </c>
      <c r="D41" s="40" t="s">
        <v>16</v>
      </c>
      <c r="E41" s="40" t="s">
        <v>98</v>
      </c>
      <c r="F41" s="40" t="s">
        <v>444</v>
      </c>
      <c r="G41" s="40" t="s">
        <v>451</v>
      </c>
      <c r="H41" s="40" t="s">
        <v>452</v>
      </c>
      <c r="I41" s="40" t="s">
        <v>453</v>
      </c>
      <c r="J41" s="40" t="s">
        <v>454</v>
      </c>
      <c r="K41" s="40">
        <v>76</v>
      </c>
      <c r="L41" s="40">
        <v>633189</v>
      </c>
      <c r="M41" s="40">
        <v>465203</v>
      </c>
      <c r="N41" s="40">
        <v>1</v>
      </c>
      <c r="O41" s="42"/>
      <c r="P41" s="42"/>
      <c r="Q41" s="42"/>
      <c r="R41" s="26">
        <f t="shared" si="1"/>
        <v>0</v>
      </c>
      <c r="S41" s="27">
        <f t="shared" si="2"/>
        <v>0</v>
      </c>
      <c r="T41" s="42"/>
      <c r="U41" s="42"/>
      <c r="V41" s="26">
        <f t="shared" si="3"/>
        <v>0</v>
      </c>
      <c r="W41" s="27">
        <f t="shared" si="4"/>
        <v>0</v>
      </c>
    </row>
    <row r="42" spans="1:23" x14ac:dyDescent="0.25">
      <c r="A42" s="38">
        <v>3352187</v>
      </c>
      <c r="B42" s="38" t="s">
        <v>455</v>
      </c>
      <c r="C42" s="39" t="s">
        <v>456</v>
      </c>
      <c r="D42" s="40" t="s">
        <v>16</v>
      </c>
      <c r="E42" s="40" t="s">
        <v>98</v>
      </c>
      <c r="F42" s="40" t="s">
        <v>444</v>
      </c>
      <c r="G42" s="40" t="s">
        <v>457</v>
      </c>
      <c r="H42" s="40" t="s">
        <v>458</v>
      </c>
      <c r="I42" s="40" t="s">
        <v>36</v>
      </c>
      <c r="J42" s="40" t="s">
        <v>37</v>
      </c>
      <c r="K42" s="40">
        <v>10</v>
      </c>
      <c r="L42" s="40">
        <v>636840</v>
      </c>
      <c r="M42" s="40">
        <v>465348</v>
      </c>
      <c r="N42" s="40">
        <v>1</v>
      </c>
      <c r="O42" s="42"/>
      <c r="P42" s="42"/>
      <c r="Q42" s="42"/>
      <c r="R42" s="26">
        <f t="shared" si="1"/>
        <v>0</v>
      </c>
      <c r="S42" s="27">
        <f t="shared" si="2"/>
        <v>0</v>
      </c>
      <c r="T42" s="42"/>
      <c r="U42" s="42"/>
      <c r="V42" s="26">
        <f t="shared" si="3"/>
        <v>0</v>
      </c>
      <c r="W42" s="27">
        <f t="shared" si="4"/>
        <v>0</v>
      </c>
    </row>
    <row r="43" spans="1:23" x14ac:dyDescent="0.25">
      <c r="A43" s="38">
        <v>3353143</v>
      </c>
      <c r="B43" s="38" t="s">
        <v>459</v>
      </c>
      <c r="C43" s="39" t="s">
        <v>460</v>
      </c>
      <c r="D43" s="40" t="s">
        <v>16</v>
      </c>
      <c r="E43" s="40" t="s">
        <v>98</v>
      </c>
      <c r="F43" s="40" t="s">
        <v>444</v>
      </c>
      <c r="G43" s="40" t="s">
        <v>461</v>
      </c>
      <c r="H43" s="40" t="s">
        <v>462</v>
      </c>
      <c r="I43" s="40" t="s">
        <v>463</v>
      </c>
      <c r="J43" s="40" t="s">
        <v>464</v>
      </c>
      <c r="K43" s="40">
        <v>34</v>
      </c>
      <c r="L43" s="40">
        <v>640358</v>
      </c>
      <c r="M43" s="40">
        <v>473158</v>
      </c>
      <c r="N43" s="40">
        <v>1</v>
      </c>
      <c r="O43" s="42"/>
      <c r="P43" s="42"/>
      <c r="Q43" s="42"/>
      <c r="R43" s="26">
        <f t="shared" si="1"/>
        <v>0</v>
      </c>
      <c r="S43" s="27">
        <f t="shared" si="2"/>
        <v>0</v>
      </c>
      <c r="T43" s="42"/>
      <c r="U43" s="42"/>
      <c r="V43" s="26">
        <f t="shared" si="3"/>
        <v>0</v>
      </c>
      <c r="W43" s="27">
        <f t="shared" si="4"/>
        <v>0</v>
      </c>
    </row>
    <row r="44" spans="1:23" x14ac:dyDescent="0.25">
      <c r="A44" s="38">
        <v>3353371</v>
      </c>
      <c r="B44" s="38" t="s">
        <v>465</v>
      </c>
      <c r="C44" s="39" t="s">
        <v>466</v>
      </c>
      <c r="D44" s="40" t="s">
        <v>16</v>
      </c>
      <c r="E44" s="40" t="s">
        <v>98</v>
      </c>
      <c r="F44" s="40" t="s">
        <v>444</v>
      </c>
      <c r="G44" s="40" t="s">
        <v>461</v>
      </c>
      <c r="H44" s="40" t="s">
        <v>462</v>
      </c>
      <c r="I44" s="40" t="s">
        <v>467</v>
      </c>
      <c r="J44" s="40" t="s">
        <v>468</v>
      </c>
      <c r="K44" s="40">
        <v>11</v>
      </c>
      <c r="L44" s="40">
        <v>640558</v>
      </c>
      <c r="M44" s="40">
        <v>472556</v>
      </c>
      <c r="N44" s="40">
        <v>1</v>
      </c>
      <c r="O44" s="42"/>
      <c r="P44" s="42"/>
      <c r="Q44" s="42"/>
      <c r="R44" s="26">
        <f t="shared" si="1"/>
        <v>0</v>
      </c>
      <c r="S44" s="27">
        <f t="shared" si="2"/>
        <v>0</v>
      </c>
      <c r="T44" s="42"/>
      <c r="U44" s="42"/>
      <c r="V44" s="26">
        <f t="shared" si="3"/>
        <v>0</v>
      </c>
      <c r="W44" s="27">
        <f t="shared" si="4"/>
        <v>0</v>
      </c>
    </row>
    <row r="45" spans="1:23" x14ac:dyDescent="0.25">
      <c r="A45" s="38">
        <v>3354029</v>
      </c>
      <c r="B45" s="38" t="s">
        <v>469</v>
      </c>
      <c r="C45" s="39" t="s">
        <v>470</v>
      </c>
      <c r="D45" s="40" t="s">
        <v>16</v>
      </c>
      <c r="E45" s="40" t="s">
        <v>98</v>
      </c>
      <c r="F45" s="40" t="s">
        <v>444</v>
      </c>
      <c r="G45" s="40" t="s">
        <v>461</v>
      </c>
      <c r="H45" s="40" t="s">
        <v>462</v>
      </c>
      <c r="I45" s="40" t="s">
        <v>471</v>
      </c>
      <c r="J45" s="40" t="s">
        <v>472</v>
      </c>
      <c r="K45" s="40">
        <v>14</v>
      </c>
      <c r="L45" s="40">
        <v>639493</v>
      </c>
      <c r="M45" s="40">
        <v>472568</v>
      </c>
      <c r="N45" s="40">
        <v>1</v>
      </c>
      <c r="O45" s="42"/>
      <c r="P45" s="42"/>
      <c r="Q45" s="42"/>
      <c r="R45" s="26">
        <f t="shared" si="1"/>
        <v>0</v>
      </c>
      <c r="S45" s="27">
        <f t="shared" si="2"/>
        <v>0</v>
      </c>
      <c r="T45" s="42"/>
      <c r="U45" s="42"/>
      <c r="V45" s="26">
        <f t="shared" si="3"/>
        <v>0</v>
      </c>
      <c r="W45" s="27">
        <f t="shared" si="4"/>
        <v>0</v>
      </c>
    </row>
    <row r="46" spans="1:23" x14ac:dyDescent="0.25">
      <c r="A46" s="38">
        <v>3355184</v>
      </c>
      <c r="B46" s="38" t="s">
        <v>473</v>
      </c>
      <c r="C46" s="39" t="s">
        <v>474</v>
      </c>
      <c r="D46" s="40" t="s">
        <v>16</v>
      </c>
      <c r="E46" s="40" t="s">
        <v>98</v>
      </c>
      <c r="F46" s="40" t="s">
        <v>444</v>
      </c>
      <c r="G46" s="40" t="s">
        <v>475</v>
      </c>
      <c r="H46" s="40" t="s">
        <v>476</v>
      </c>
      <c r="I46" s="40" t="s">
        <v>477</v>
      </c>
      <c r="J46" s="40" t="s">
        <v>478</v>
      </c>
      <c r="K46" s="40" t="s">
        <v>479</v>
      </c>
      <c r="L46" s="40">
        <v>640477</v>
      </c>
      <c r="M46" s="40">
        <v>471418</v>
      </c>
      <c r="N46" s="40">
        <v>1</v>
      </c>
      <c r="O46" s="42"/>
      <c r="P46" s="42"/>
      <c r="Q46" s="42"/>
      <c r="R46" s="26">
        <f t="shared" si="1"/>
        <v>0</v>
      </c>
      <c r="S46" s="27">
        <f t="shared" si="2"/>
        <v>0</v>
      </c>
      <c r="T46" s="42"/>
      <c r="U46" s="42"/>
      <c r="V46" s="26">
        <f t="shared" si="3"/>
        <v>0</v>
      </c>
      <c r="W46" s="27">
        <f t="shared" si="4"/>
        <v>0</v>
      </c>
    </row>
    <row r="47" spans="1:23" x14ac:dyDescent="0.25">
      <c r="A47" s="38">
        <v>7835382</v>
      </c>
      <c r="B47" s="38" t="s">
        <v>480</v>
      </c>
      <c r="C47" s="39" t="s">
        <v>481</v>
      </c>
      <c r="D47" s="40" t="s">
        <v>16</v>
      </c>
      <c r="E47" s="40" t="s">
        <v>98</v>
      </c>
      <c r="F47" s="40" t="s">
        <v>444</v>
      </c>
      <c r="G47" s="40" t="s">
        <v>482</v>
      </c>
      <c r="H47" s="40" t="s">
        <v>483</v>
      </c>
      <c r="I47" s="40" t="s">
        <v>484</v>
      </c>
      <c r="J47" s="40" t="s">
        <v>485</v>
      </c>
      <c r="K47" s="40">
        <v>83</v>
      </c>
      <c r="L47" s="40">
        <v>637641</v>
      </c>
      <c r="M47" s="40">
        <v>463483</v>
      </c>
      <c r="N47" s="40">
        <v>1</v>
      </c>
      <c r="O47" s="42"/>
      <c r="P47" s="42"/>
      <c r="Q47" s="42"/>
      <c r="R47" s="26">
        <f t="shared" si="1"/>
        <v>0</v>
      </c>
      <c r="S47" s="27">
        <f t="shared" si="2"/>
        <v>0</v>
      </c>
      <c r="T47" s="42"/>
      <c r="U47" s="42"/>
      <c r="V47" s="26">
        <f t="shared" si="3"/>
        <v>0</v>
      </c>
      <c r="W47" s="27">
        <f t="shared" si="4"/>
        <v>0</v>
      </c>
    </row>
    <row r="48" spans="1:23" x14ac:dyDescent="0.25">
      <c r="A48" s="38">
        <v>3359138</v>
      </c>
      <c r="B48" s="38" t="s">
        <v>488</v>
      </c>
      <c r="C48" s="39" t="s">
        <v>489</v>
      </c>
      <c r="D48" s="40" t="s">
        <v>16</v>
      </c>
      <c r="E48" s="40" t="s">
        <v>98</v>
      </c>
      <c r="F48" s="40" t="s">
        <v>444</v>
      </c>
      <c r="G48" s="40" t="s">
        <v>486</v>
      </c>
      <c r="H48" s="40" t="s">
        <v>487</v>
      </c>
      <c r="I48" s="40" t="s">
        <v>490</v>
      </c>
      <c r="J48" s="40" t="s">
        <v>491</v>
      </c>
      <c r="K48" s="40">
        <v>32</v>
      </c>
      <c r="L48" s="40">
        <v>638429</v>
      </c>
      <c r="M48" s="40">
        <v>464634</v>
      </c>
      <c r="N48" s="40">
        <v>1</v>
      </c>
      <c r="O48" s="42"/>
      <c r="P48" s="42"/>
      <c r="Q48" s="42"/>
      <c r="R48" s="26">
        <f t="shared" si="1"/>
        <v>0</v>
      </c>
      <c r="S48" s="27">
        <f t="shared" si="2"/>
        <v>0</v>
      </c>
      <c r="T48" s="42"/>
      <c r="U48" s="42"/>
      <c r="V48" s="26">
        <f t="shared" si="3"/>
        <v>0</v>
      </c>
      <c r="W48" s="27">
        <f t="shared" si="4"/>
        <v>0</v>
      </c>
    </row>
    <row r="49" spans="1:23" x14ac:dyDescent="0.25">
      <c r="A49" s="38">
        <v>3358121</v>
      </c>
      <c r="B49" s="38" t="s">
        <v>492</v>
      </c>
      <c r="C49" s="39" t="s">
        <v>493</v>
      </c>
      <c r="D49" s="40" t="s">
        <v>16</v>
      </c>
      <c r="E49" s="40" t="s">
        <v>98</v>
      </c>
      <c r="F49" s="40" t="s">
        <v>444</v>
      </c>
      <c r="G49" s="40" t="s">
        <v>486</v>
      </c>
      <c r="H49" s="40" t="s">
        <v>487</v>
      </c>
      <c r="I49" s="40" t="s">
        <v>494</v>
      </c>
      <c r="J49" s="40" t="s">
        <v>495</v>
      </c>
      <c r="K49" s="40">
        <v>20</v>
      </c>
      <c r="L49" s="40">
        <v>639454</v>
      </c>
      <c r="M49" s="40">
        <v>464077</v>
      </c>
      <c r="N49" s="40">
        <v>1</v>
      </c>
      <c r="O49" s="42"/>
      <c r="P49" s="42"/>
      <c r="Q49" s="42"/>
      <c r="R49" s="26">
        <f t="shared" si="1"/>
        <v>0</v>
      </c>
      <c r="S49" s="27">
        <f t="shared" si="2"/>
        <v>0</v>
      </c>
      <c r="T49" s="42"/>
      <c r="U49" s="42"/>
      <c r="V49" s="26">
        <f t="shared" si="3"/>
        <v>0</v>
      </c>
      <c r="W49" s="27">
        <f t="shared" si="4"/>
        <v>0</v>
      </c>
    </row>
    <row r="50" spans="1:23" x14ac:dyDescent="0.25">
      <c r="A50" s="38">
        <v>3360061</v>
      </c>
      <c r="B50" s="38" t="s">
        <v>496</v>
      </c>
      <c r="C50" s="39" t="s">
        <v>497</v>
      </c>
      <c r="D50" s="40" t="s">
        <v>16</v>
      </c>
      <c r="E50" s="40" t="s">
        <v>98</v>
      </c>
      <c r="F50" s="40" t="s">
        <v>444</v>
      </c>
      <c r="G50" s="40" t="s">
        <v>498</v>
      </c>
      <c r="H50" s="40" t="s">
        <v>499</v>
      </c>
      <c r="I50" s="40" t="s">
        <v>500</v>
      </c>
      <c r="J50" s="40" t="s">
        <v>501</v>
      </c>
      <c r="K50" s="40">
        <v>10</v>
      </c>
      <c r="L50" s="40">
        <v>630896</v>
      </c>
      <c r="M50" s="40">
        <v>462080</v>
      </c>
      <c r="N50" s="40">
        <v>1</v>
      </c>
      <c r="O50" s="42"/>
      <c r="P50" s="42"/>
      <c r="Q50" s="42"/>
      <c r="R50" s="26">
        <f t="shared" si="1"/>
        <v>0</v>
      </c>
      <c r="S50" s="27">
        <f t="shared" si="2"/>
        <v>0</v>
      </c>
      <c r="T50" s="42"/>
      <c r="U50" s="42"/>
      <c r="V50" s="26">
        <f t="shared" si="3"/>
        <v>0</v>
      </c>
      <c r="W50" s="27">
        <f t="shared" si="4"/>
        <v>0</v>
      </c>
    </row>
    <row r="51" spans="1:23" x14ac:dyDescent="0.25">
      <c r="A51" s="38">
        <v>3363607</v>
      </c>
      <c r="B51" s="38" t="s">
        <v>520</v>
      </c>
      <c r="C51" s="39" t="s">
        <v>521</v>
      </c>
      <c r="D51" s="40" t="s">
        <v>16</v>
      </c>
      <c r="E51" s="40" t="s">
        <v>98</v>
      </c>
      <c r="F51" s="40" t="s">
        <v>522</v>
      </c>
      <c r="G51" s="40" t="s">
        <v>523</v>
      </c>
      <c r="H51" s="40" t="s">
        <v>524</v>
      </c>
      <c r="I51" s="40" t="s">
        <v>525</v>
      </c>
      <c r="J51" s="40" t="s">
        <v>526</v>
      </c>
      <c r="K51" s="40">
        <v>5</v>
      </c>
      <c r="L51" s="40">
        <v>643016</v>
      </c>
      <c r="M51" s="40">
        <v>460389</v>
      </c>
      <c r="N51" s="40">
        <v>1</v>
      </c>
      <c r="O51" s="42"/>
      <c r="P51" s="42"/>
      <c r="Q51" s="42"/>
      <c r="R51" s="26">
        <f t="shared" si="1"/>
        <v>0</v>
      </c>
      <c r="S51" s="27">
        <f t="shared" si="2"/>
        <v>0</v>
      </c>
      <c r="T51" s="42"/>
      <c r="U51" s="42"/>
      <c r="V51" s="26">
        <f t="shared" si="3"/>
        <v>0</v>
      </c>
      <c r="W51" s="27">
        <f t="shared" si="4"/>
        <v>0</v>
      </c>
    </row>
    <row r="52" spans="1:23" x14ac:dyDescent="0.25">
      <c r="A52" s="38">
        <v>3366755</v>
      </c>
      <c r="B52" s="38" t="s">
        <v>527</v>
      </c>
      <c r="C52" s="39" t="s">
        <v>528</v>
      </c>
      <c r="D52" s="40" t="s">
        <v>16</v>
      </c>
      <c r="E52" s="40" t="s">
        <v>98</v>
      </c>
      <c r="F52" s="40" t="s">
        <v>522</v>
      </c>
      <c r="G52" s="40" t="s">
        <v>529</v>
      </c>
      <c r="H52" s="40" t="s">
        <v>522</v>
      </c>
      <c r="I52" s="40" t="s">
        <v>530</v>
      </c>
      <c r="J52" s="40" t="s">
        <v>531</v>
      </c>
      <c r="K52" s="40">
        <v>72</v>
      </c>
      <c r="L52" s="40">
        <v>634210</v>
      </c>
      <c r="M52" s="40">
        <v>454844</v>
      </c>
      <c r="N52" s="40">
        <v>1</v>
      </c>
      <c r="O52" s="42"/>
      <c r="P52" s="42"/>
      <c r="Q52" s="42"/>
      <c r="R52" s="26">
        <f t="shared" si="1"/>
        <v>0</v>
      </c>
      <c r="S52" s="27">
        <f t="shared" si="2"/>
        <v>0</v>
      </c>
      <c r="T52" s="42"/>
      <c r="U52" s="42"/>
      <c r="V52" s="26">
        <f t="shared" si="3"/>
        <v>0</v>
      </c>
      <c r="W52" s="27">
        <f t="shared" si="4"/>
        <v>0</v>
      </c>
    </row>
    <row r="53" spans="1:23" x14ac:dyDescent="0.25">
      <c r="A53" s="38">
        <v>3367792</v>
      </c>
      <c r="B53" s="38" t="s">
        <v>532</v>
      </c>
      <c r="C53" s="39" t="s">
        <v>533</v>
      </c>
      <c r="D53" s="40" t="s">
        <v>16</v>
      </c>
      <c r="E53" s="40" t="s">
        <v>98</v>
      </c>
      <c r="F53" s="40" t="s">
        <v>522</v>
      </c>
      <c r="G53" s="40" t="s">
        <v>534</v>
      </c>
      <c r="H53" s="40" t="s">
        <v>535</v>
      </c>
      <c r="I53" s="40" t="s">
        <v>90</v>
      </c>
      <c r="J53" s="40" t="s">
        <v>91</v>
      </c>
      <c r="K53" s="40">
        <v>10</v>
      </c>
      <c r="L53" s="40">
        <v>639936</v>
      </c>
      <c r="M53" s="40">
        <v>461595</v>
      </c>
      <c r="N53" s="40">
        <v>1</v>
      </c>
      <c r="O53" s="42"/>
      <c r="P53" s="42"/>
      <c r="Q53" s="42"/>
      <c r="R53" s="26">
        <f t="shared" si="1"/>
        <v>0</v>
      </c>
      <c r="S53" s="27">
        <f t="shared" si="2"/>
        <v>0</v>
      </c>
      <c r="T53" s="42"/>
      <c r="U53" s="42"/>
      <c r="V53" s="26">
        <f t="shared" si="3"/>
        <v>0</v>
      </c>
      <c r="W53" s="27">
        <f t="shared" si="4"/>
        <v>0</v>
      </c>
    </row>
    <row r="54" spans="1:23" x14ac:dyDescent="0.25">
      <c r="A54" s="38">
        <v>3368186</v>
      </c>
      <c r="B54" s="38" t="s">
        <v>536</v>
      </c>
      <c r="C54" s="39" t="s">
        <v>537</v>
      </c>
      <c r="D54" s="40" t="s">
        <v>16</v>
      </c>
      <c r="E54" s="40" t="s">
        <v>98</v>
      </c>
      <c r="F54" s="40" t="s">
        <v>522</v>
      </c>
      <c r="G54" s="40" t="s">
        <v>538</v>
      </c>
      <c r="H54" s="40" t="s">
        <v>539</v>
      </c>
      <c r="I54" s="40" t="s">
        <v>36</v>
      </c>
      <c r="J54" s="40" t="s">
        <v>37</v>
      </c>
      <c r="K54" s="40" t="s">
        <v>540</v>
      </c>
      <c r="L54" s="40">
        <v>640020</v>
      </c>
      <c r="M54" s="40">
        <v>458505</v>
      </c>
      <c r="N54" s="40">
        <v>1</v>
      </c>
      <c r="O54" s="42"/>
      <c r="P54" s="42"/>
      <c r="Q54" s="42"/>
      <c r="R54" s="26">
        <f t="shared" si="1"/>
        <v>0</v>
      </c>
      <c r="S54" s="27">
        <f t="shared" si="2"/>
        <v>0</v>
      </c>
      <c r="T54" s="42"/>
      <c r="U54" s="42"/>
      <c r="V54" s="26">
        <f t="shared" si="3"/>
        <v>0</v>
      </c>
      <c r="W54" s="27">
        <f t="shared" si="4"/>
        <v>0</v>
      </c>
    </row>
    <row r="55" spans="1:23" x14ac:dyDescent="0.25">
      <c r="A55" s="38">
        <v>3368187</v>
      </c>
      <c r="B55" s="38" t="s">
        <v>541</v>
      </c>
      <c r="C55" s="39" t="s">
        <v>542</v>
      </c>
      <c r="D55" s="40" t="s">
        <v>16</v>
      </c>
      <c r="E55" s="40" t="s">
        <v>98</v>
      </c>
      <c r="F55" s="40" t="s">
        <v>522</v>
      </c>
      <c r="G55" s="40" t="s">
        <v>538</v>
      </c>
      <c r="H55" s="40" t="s">
        <v>539</v>
      </c>
      <c r="I55" s="40" t="s">
        <v>36</v>
      </c>
      <c r="J55" s="40" t="s">
        <v>37</v>
      </c>
      <c r="K55" s="40" t="s">
        <v>314</v>
      </c>
      <c r="L55" s="40">
        <v>639984</v>
      </c>
      <c r="M55" s="40">
        <v>458501</v>
      </c>
      <c r="N55" s="40">
        <v>1</v>
      </c>
      <c r="O55" s="42"/>
      <c r="P55" s="42"/>
      <c r="Q55" s="42"/>
      <c r="R55" s="26">
        <f t="shared" si="1"/>
        <v>0</v>
      </c>
      <c r="S55" s="27">
        <f t="shared" si="2"/>
        <v>0</v>
      </c>
      <c r="T55" s="42"/>
      <c r="U55" s="42"/>
      <c r="V55" s="26">
        <f t="shared" si="3"/>
        <v>0</v>
      </c>
      <c r="W55" s="27">
        <f t="shared" si="4"/>
        <v>0</v>
      </c>
    </row>
    <row r="56" spans="1:23" x14ac:dyDescent="0.25">
      <c r="A56" s="38">
        <v>3370397</v>
      </c>
      <c r="B56" s="38" t="s">
        <v>654</v>
      </c>
      <c r="C56" s="39" t="s">
        <v>655</v>
      </c>
      <c r="D56" s="40" t="s">
        <v>16</v>
      </c>
      <c r="E56" s="40" t="s">
        <v>98</v>
      </c>
      <c r="F56" s="40" t="s">
        <v>656</v>
      </c>
      <c r="G56" s="40" t="s">
        <v>657</v>
      </c>
      <c r="H56" s="40" t="s">
        <v>658</v>
      </c>
      <c r="I56" s="40" t="s">
        <v>659</v>
      </c>
      <c r="J56" s="40" t="s">
        <v>660</v>
      </c>
      <c r="K56" s="40">
        <v>29</v>
      </c>
      <c r="L56" s="40">
        <v>626809</v>
      </c>
      <c r="M56" s="40">
        <v>462176</v>
      </c>
      <c r="N56" s="40">
        <v>1</v>
      </c>
      <c r="O56" s="42"/>
      <c r="P56" s="42"/>
      <c r="Q56" s="42"/>
      <c r="R56" s="26">
        <f t="shared" si="1"/>
        <v>0</v>
      </c>
      <c r="S56" s="27">
        <f t="shared" si="2"/>
        <v>0</v>
      </c>
      <c r="T56" s="42"/>
      <c r="U56" s="42"/>
      <c r="V56" s="26">
        <f t="shared" si="3"/>
        <v>0</v>
      </c>
      <c r="W56" s="27">
        <f t="shared" si="4"/>
        <v>0</v>
      </c>
    </row>
    <row r="57" spans="1:23" x14ac:dyDescent="0.25">
      <c r="A57" s="38">
        <v>3371067</v>
      </c>
      <c r="B57" s="38" t="s">
        <v>661</v>
      </c>
      <c r="C57" s="39" t="s">
        <v>662</v>
      </c>
      <c r="D57" s="40" t="s">
        <v>16</v>
      </c>
      <c r="E57" s="40" t="s">
        <v>98</v>
      </c>
      <c r="F57" s="40" t="s">
        <v>656</v>
      </c>
      <c r="G57" s="40" t="s">
        <v>663</v>
      </c>
      <c r="H57" s="40" t="s">
        <v>664</v>
      </c>
      <c r="I57" s="40" t="s">
        <v>665</v>
      </c>
      <c r="J57" s="40" t="s">
        <v>666</v>
      </c>
      <c r="K57" s="40">
        <v>3</v>
      </c>
      <c r="L57" s="40">
        <v>626763</v>
      </c>
      <c r="M57" s="40">
        <v>454362</v>
      </c>
      <c r="N57" s="40">
        <v>1</v>
      </c>
      <c r="O57" s="42"/>
      <c r="P57" s="42"/>
      <c r="Q57" s="42"/>
      <c r="R57" s="26">
        <f t="shared" si="1"/>
        <v>0</v>
      </c>
      <c r="S57" s="27">
        <f t="shared" si="2"/>
        <v>0</v>
      </c>
      <c r="T57" s="42"/>
      <c r="U57" s="42"/>
      <c r="V57" s="26">
        <f t="shared" si="3"/>
        <v>0</v>
      </c>
      <c r="W57" s="27">
        <f t="shared" si="4"/>
        <v>0</v>
      </c>
    </row>
    <row r="58" spans="1:23" x14ac:dyDescent="0.25">
      <c r="A58" s="38">
        <v>9633041</v>
      </c>
      <c r="B58" s="38" t="s">
        <v>667</v>
      </c>
      <c r="C58" s="39" t="s">
        <v>668</v>
      </c>
      <c r="D58" s="40" t="s">
        <v>16</v>
      </c>
      <c r="E58" s="40" t="s">
        <v>98</v>
      </c>
      <c r="F58" s="40" t="s">
        <v>656</v>
      </c>
      <c r="G58" s="40" t="s">
        <v>669</v>
      </c>
      <c r="H58" s="40" t="s">
        <v>670</v>
      </c>
      <c r="I58" s="40" t="s">
        <v>671</v>
      </c>
      <c r="J58" s="40" t="s">
        <v>672</v>
      </c>
      <c r="K58" s="40">
        <v>34</v>
      </c>
      <c r="L58" s="40">
        <v>629929</v>
      </c>
      <c r="M58" s="40">
        <v>458582</v>
      </c>
      <c r="N58" s="40">
        <v>1</v>
      </c>
      <c r="O58" s="42"/>
      <c r="P58" s="42"/>
      <c r="Q58" s="42"/>
      <c r="R58" s="26">
        <f t="shared" si="1"/>
        <v>0</v>
      </c>
      <c r="S58" s="27">
        <f t="shared" si="2"/>
        <v>0</v>
      </c>
      <c r="T58" s="42"/>
      <c r="U58" s="42"/>
      <c r="V58" s="26">
        <f t="shared" si="3"/>
        <v>0</v>
      </c>
      <c r="W58" s="27">
        <f t="shared" si="4"/>
        <v>0</v>
      </c>
    </row>
    <row r="59" spans="1:23" x14ac:dyDescent="0.25">
      <c r="A59" s="38">
        <v>3373091</v>
      </c>
      <c r="B59" s="38" t="s">
        <v>673</v>
      </c>
      <c r="C59" s="39" t="s">
        <v>674</v>
      </c>
      <c r="D59" s="40" t="s">
        <v>16</v>
      </c>
      <c r="E59" s="40" t="s">
        <v>98</v>
      </c>
      <c r="F59" s="40" t="s">
        <v>656</v>
      </c>
      <c r="G59" s="40" t="s">
        <v>675</v>
      </c>
      <c r="H59" s="40" t="s">
        <v>676</v>
      </c>
      <c r="I59" s="40" t="s">
        <v>36</v>
      </c>
      <c r="J59" s="40" t="s">
        <v>37</v>
      </c>
      <c r="K59" s="40">
        <v>20</v>
      </c>
      <c r="L59" s="40">
        <v>619008</v>
      </c>
      <c r="M59" s="40">
        <v>456616</v>
      </c>
      <c r="N59" s="40">
        <v>1</v>
      </c>
      <c r="O59" s="42"/>
      <c r="P59" s="42"/>
      <c r="Q59" s="42"/>
      <c r="R59" s="26">
        <f t="shared" si="1"/>
        <v>0</v>
      </c>
      <c r="S59" s="27">
        <f t="shared" si="2"/>
        <v>0</v>
      </c>
      <c r="T59" s="42"/>
      <c r="U59" s="42"/>
      <c r="V59" s="26">
        <f t="shared" si="3"/>
        <v>0</v>
      </c>
      <c r="W59" s="27">
        <f t="shared" si="4"/>
        <v>0</v>
      </c>
    </row>
    <row r="60" spans="1:23" x14ac:dyDescent="0.25">
      <c r="A60" s="38">
        <v>3370034</v>
      </c>
      <c r="B60" s="38" t="s">
        <v>677</v>
      </c>
      <c r="C60" s="39" t="s">
        <v>678</v>
      </c>
      <c r="D60" s="40" t="s">
        <v>16</v>
      </c>
      <c r="E60" s="40" t="s">
        <v>98</v>
      </c>
      <c r="F60" s="40" t="s">
        <v>656</v>
      </c>
      <c r="G60" s="40" t="s">
        <v>679</v>
      </c>
      <c r="H60" s="40" t="s">
        <v>656</v>
      </c>
      <c r="I60" s="40" t="s">
        <v>680</v>
      </c>
      <c r="J60" s="40" t="s">
        <v>681</v>
      </c>
      <c r="K60" s="40">
        <v>1</v>
      </c>
      <c r="L60" s="40">
        <v>625975</v>
      </c>
      <c r="M60" s="40">
        <v>458800</v>
      </c>
      <c r="N60" s="40">
        <v>1</v>
      </c>
      <c r="O60" s="42"/>
      <c r="P60" s="42"/>
      <c r="Q60" s="42"/>
      <c r="R60" s="26">
        <f t="shared" si="1"/>
        <v>0</v>
      </c>
      <c r="S60" s="27">
        <f t="shared" si="2"/>
        <v>0</v>
      </c>
      <c r="T60" s="42"/>
      <c r="U60" s="42"/>
      <c r="V60" s="26">
        <f t="shared" si="3"/>
        <v>0</v>
      </c>
      <c r="W60" s="27">
        <f t="shared" si="4"/>
        <v>0</v>
      </c>
    </row>
    <row r="61" spans="1:23" x14ac:dyDescent="0.25">
      <c r="A61" s="38">
        <v>8062280</v>
      </c>
      <c r="B61" s="38" t="s">
        <v>682</v>
      </c>
      <c r="C61" s="39" t="s">
        <v>683</v>
      </c>
      <c r="D61" s="40" t="s">
        <v>16</v>
      </c>
      <c r="E61" s="40" t="s">
        <v>98</v>
      </c>
      <c r="F61" s="40" t="s">
        <v>656</v>
      </c>
      <c r="G61" s="40" t="s">
        <v>679</v>
      </c>
      <c r="H61" s="40" t="s">
        <v>656</v>
      </c>
      <c r="I61" s="40" t="s">
        <v>684</v>
      </c>
      <c r="J61" s="40" t="s">
        <v>685</v>
      </c>
      <c r="K61" s="40">
        <v>15</v>
      </c>
      <c r="L61" s="40">
        <v>626240</v>
      </c>
      <c r="M61" s="40">
        <v>459089</v>
      </c>
      <c r="N61" s="40">
        <v>1</v>
      </c>
      <c r="O61" s="42"/>
      <c r="P61" s="42"/>
      <c r="Q61" s="42"/>
      <c r="R61" s="26">
        <f t="shared" si="1"/>
        <v>0</v>
      </c>
      <c r="S61" s="27">
        <f t="shared" si="2"/>
        <v>0</v>
      </c>
      <c r="T61" s="42"/>
      <c r="U61" s="42"/>
      <c r="V61" s="26">
        <f t="shared" si="3"/>
        <v>0</v>
      </c>
      <c r="W61" s="27">
        <f t="shared" si="4"/>
        <v>0</v>
      </c>
    </row>
    <row r="62" spans="1:23" x14ac:dyDescent="0.25">
      <c r="A62" s="38">
        <v>3370081</v>
      </c>
      <c r="B62" s="38" t="s">
        <v>686</v>
      </c>
      <c r="C62" s="39" t="s">
        <v>687</v>
      </c>
      <c r="D62" s="40" t="s">
        <v>16</v>
      </c>
      <c r="E62" s="40" t="s">
        <v>98</v>
      </c>
      <c r="F62" s="40" t="s">
        <v>656</v>
      </c>
      <c r="G62" s="40" t="s">
        <v>679</v>
      </c>
      <c r="H62" s="40" t="s">
        <v>656</v>
      </c>
      <c r="I62" s="40" t="s">
        <v>688</v>
      </c>
      <c r="J62" s="40" t="s">
        <v>689</v>
      </c>
      <c r="K62" s="40">
        <v>8</v>
      </c>
      <c r="L62" s="40">
        <v>625840</v>
      </c>
      <c r="M62" s="40">
        <v>459625</v>
      </c>
      <c r="N62" s="40">
        <v>1</v>
      </c>
      <c r="O62" s="42"/>
      <c r="P62" s="42"/>
      <c r="Q62" s="42"/>
      <c r="R62" s="26">
        <f t="shared" si="1"/>
        <v>0</v>
      </c>
      <c r="S62" s="27">
        <f t="shared" si="2"/>
        <v>0</v>
      </c>
      <c r="T62" s="42"/>
      <c r="U62" s="42"/>
      <c r="V62" s="26">
        <f t="shared" si="3"/>
        <v>0</v>
      </c>
      <c r="W62" s="27">
        <f t="shared" si="4"/>
        <v>0</v>
      </c>
    </row>
    <row r="63" spans="1:23" x14ac:dyDescent="0.25">
      <c r="A63" s="38">
        <v>3311536</v>
      </c>
      <c r="B63" s="38" t="s">
        <v>3059</v>
      </c>
      <c r="C63" s="39" t="s">
        <v>3060</v>
      </c>
      <c r="D63" s="40" t="s">
        <v>16</v>
      </c>
      <c r="E63" s="40" t="s">
        <v>98</v>
      </c>
      <c r="F63" s="40" t="s">
        <v>99</v>
      </c>
      <c r="G63" s="40" t="s">
        <v>3061</v>
      </c>
      <c r="H63" s="40" t="s">
        <v>99</v>
      </c>
      <c r="I63" s="40" t="s">
        <v>3062</v>
      </c>
      <c r="J63" s="40" t="s">
        <v>3063</v>
      </c>
      <c r="K63" s="41">
        <v>14</v>
      </c>
      <c r="L63" s="40">
        <v>650745</v>
      </c>
      <c r="M63" s="40">
        <v>460185</v>
      </c>
      <c r="N63" s="40">
        <v>1</v>
      </c>
      <c r="O63" s="42"/>
      <c r="P63" s="42"/>
      <c r="Q63" s="42"/>
      <c r="R63" s="26">
        <f t="shared" si="1"/>
        <v>0</v>
      </c>
      <c r="S63" s="27">
        <f t="shared" si="2"/>
        <v>0</v>
      </c>
      <c r="T63" s="42"/>
      <c r="U63" s="42"/>
      <c r="V63" s="26">
        <f t="shared" si="3"/>
        <v>0</v>
      </c>
      <c r="W63" s="27">
        <f t="shared" si="4"/>
        <v>0</v>
      </c>
    </row>
    <row r="64" spans="1:23" x14ac:dyDescent="0.25">
      <c r="A64" s="38">
        <v>3312806</v>
      </c>
      <c r="B64" s="38" t="s">
        <v>3064</v>
      </c>
      <c r="C64" s="39" t="s">
        <v>3065</v>
      </c>
      <c r="D64" s="40" t="s">
        <v>16</v>
      </c>
      <c r="E64" s="40" t="s">
        <v>98</v>
      </c>
      <c r="F64" s="40" t="s">
        <v>99</v>
      </c>
      <c r="G64" s="40" t="s">
        <v>3061</v>
      </c>
      <c r="H64" s="40" t="s">
        <v>99</v>
      </c>
      <c r="I64" s="40" t="s">
        <v>3066</v>
      </c>
      <c r="J64" s="40" t="s">
        <v>3067</v>
      </c>
      <c r="K64" s="41" t="s">
        <v>3068</v>
      </c>
      <c r="L64" s="40">
        <v>652334</v>
      </c>
      <c r="M64" s="40">
        <v>459276</v>
      </c>
      <c r="N64" s="40">
        <v>1</v>
      </c>
      <c r="O64" s="42"/>
      <c r="P64" s="42"/>
      <c r="Q64" s="42"/>
      <c r="R64" s="26">
        <f t="shared" si="1"/>
        <v>0</v>
      </c>
      <c r="S64" s="27">
        <f t="shared" si="2"/>
        <v>0</v>
      </c>
      <c r="T64" s="42"/>
      <c r="U64" s="42"/>
      <c r="V64" s="26">
        <f t="shared" si="3"/>
        <v>0</v>
      </c>
      <c r="W64" s="27">
        <f t="shared" si="4"/>
        <v>0</v>
      </c>
    </row>
    <row r="65" spans="1:23" x14ac:dyDescent="0.25">
      <c r="A65" s="38">
        <v>3312721</v>
      </c>
      <c r="B65" s="38" t="s">
        <v>3069</v>
      </c>
      <c r="C65" s="39" t="s">
        <v>3070</v>
      </c>
      <c r="D65" s="40" t="s">
        <v>16</v>
      </c>
      <c r="E65" s="40" t="s">
        <v>98</v>
      </c>
      <c r="F65" s="40" t="s">
        <v>99</v>
      </c>
      <c r="G65" s="40" t="s">
        <v>3061</v>
      </c>
      <c r="H65" s="40" t="s">
        <v>99</v>
      </c>
      <c r="I65" s="40" t="s">
        <v>3071</v>
      </c>
      <c r="J65" s="40" t="s">
        <v>3072</v>
      </c>
      <c r="K65" s="41">
        <v>1</v>
      </c>
      <c r="L65" s="40">
        <v>652362</v>
      </c>
      <c r="M65" s="40">
        <v>459555</v>
      </c>
      <c r="N65" s="40">
        <v>1</v>
      </c>
      <c r="O65" s="42"/>
      <c r="P65" s="42"/>
      <c r="Q65" s="42"/>
      <c r="R65" s="26">
        <f t="shared" si="1"/>
        <v>0</v>
      </c>
      <c r="S65" s="27">
        <f t="shared" si="2"/>
        <v>0</v>
      </c>
      <c r="T65" s="42"/>
      <c r="U65" s="42"/>
      <c r="V65" s="26">
        <f t="shared" si="3"/>
        <v>0</v>
      </c>
      <c r="W65" s="27">
        <f t="shared" si="4"/>
        <v>0</v>
      </c>
    </row>
    <row r="66" spans="1:23" x14ac:dyDescent="0.25">
      <c r="A66" s="38">
        <v>3347148</v>
      </c>
      <c r="B66" s="38" t="s">
        <v>3124</v>
      </c>
      <c r="C66" s="39" t="s">
        <v>3125</v>
      </c>
      <c r="D66" s="40" t="s">
        <v>16</v>
      </c>
      <c r="E66" s="40" t="s">
        <v>98</v>
      </c>
      <c r="F66" s="40" t="s">
        <v>444</v>
      </c>
      <c r="G66" s="40" t="s">
        <v>3123</v>
      </c>
      <c r="H66" s="40" t="s">
        <v>444</v>
      </c>
      <c r="I66" s="40" t="s">
        <v>3126</v>
      </c>
      <c r="J66" s="40" t="s">
        <v>3127</v>
      </c>
      <c r="K66" s="41">
        <v>20</v>
      </c>
      <c r="L66" s="40">
        <v>638272</v>
      </c>
      <c r="M66" s="40">
        <v>470090</v>
      </c>
      <c r="N66" s="40">
        <v>1</v>
      </c>
      <c r="O66" s="42"/>
      <c r="P66" s="42"/>
      <c r="Q66" s="42"/>
      <c r="R66" s="26">
        <f t="shared" si="1"/>
        <v>0</v>
      </c>
      <c r="S66" s="27">
        <f t="shared" si="2"/>
        <v>0</v>
      </c>
      <c r="T66" s="42"/>
      <c r="U66" s="42"/>
      <c r="V66" s="26">
        <f t="shared" si="3"/>
        <v>0</v>
      </c>
      <c r="W66" s="27">
        <f t="shared" si="4"/>
        <v>0</v>
      </c>
    </row>
    <row r="67" spans="1:23" x14ac:dyDescent="0.25">
      <c r="A67" s="38">
        <v>7887841</v>
      </c>
      <c r="B67" s="38" t="s">
        <v>3128</v>
      </c>
      <c r="C67" s="39" t="s">
        <v>3129</v>
      </c>
      <c r="D67" s="40" t="s">
        <v>16</v>
      </c>
      <c r="E67" s="40" t="s">
        <v>98</v>
      </c>
      <c r="F67" s="40" t="s">
        <v>444</v>
      </c>
      <c r="G67" s="40" t="s">
        <v>3123</v>
      </c>
      <c r="H67" s="40" t="s">
        <v>444</v>
      </c>
      <c r="I67" s="40" t="s">
        <v>36</v>
      </c>
      <c r="J67" s="40" t="s">
        <v>37</v>
      </c>
      <c r="K67" s="41">
        <v>14</v>
      </c>
      <c r="L67" s="40">
        <v>638475</v>
      </c>
      <c r="M67" s="40">
        <v>469778</v>
      </c>
      <c r="N67" s="40">
        <v>1</v>
      </c>
      <c r="O67" s="42"/>
      <c r="P67" s="42"/>
      <c r="Q67" s="42"/>
      <c r="R67" s="26">
        <f t="shared" si="1"/>
        <v>0</v>
      </c>
      <c r="S67" s="27">
        <f t="shared" si="2"/>
        <v>0</v>
      </c>
      <c r="T67" s="42"/>
      <c r="U67" s="42"/>
      <c r="V67" s="26">
        <f t="shared" si="3"/>
        <v>0</v>
      </c>
      <c r="W67" s="27">
        <f t="shared" si="4"/>
        <v>0</v>
      </c>
    </row>
    <row r="68" spans="1:23" x14ac:dyDescent="0.25">
      <c r="A68" s="38">
        <v>3345195</v>
      </c>
      <c r="B68" s="38" t="s">
        <v>3130</v>
      </c>
      <c r="C68" s="39" t="s">
        <v>3131</v>
      </c>
      <c r="D68" s="40" t="s">
        <v>16</v>
      </c>
      <c r="E68" s="40" t="s">
        <v>98</v>
      </c>
      <c r="F68" s="40" t="s">
        <v>444</v>
      </c>
      <c r="G68" s="40" t="s">
        <v>3123</v>
      </c>
      <c r="H68" s="40" t="s">
        <v>444</v>
      </c>
      <c r="I68" s="40" t="s">
        <v>3132</v>
      </c>
      <c r="J68" s="40" t="s">
        <v>3133</v>
      </c>
      <c r="K68" s="41">
        <v>26</v>
      </c>
      <c r="L68" s="40">
        <v>638498</v>
      </c>
      <c r="M68" s="40">
        <v>467200</v>
      </c>
      <c r="N68" s="40">
        <v>1</v>
      </c>
      <c r="O68" s="42"/>
      <c r="P68" s="42"/>
      <c r="Q68" s="42"/>
      <c r="R68" s="26">
        <f t="shared" si="1"/>
        <v>0</v>
      </c>
      <c r="S68" s="27">
        <f t="shared" si="2"/>
        <v>0</v>
      </c>
      <c r="T68" s="42"/>
      <c r="U68" s="42"/>
      <c r="V68" s="26">
        <f t="shared" si="3"/>
        <v>0</v>
      </c>
      <c r="W68" s="27">
        <f t="shared" si="4"/>
        <v>0</v>
      </c>
    </row>
    <row r="69" spans="1:23" x14ac:dyDescent="0.25">
      <c r="A69" s="38">
        <v>3345696</v>
      </c>
      <c r="B69" s="38" t="s">
        <v>3134</v>
      </c>
      <c r="C69" s="39" t="s">
        <v>3135</v>
      </c>
      <c r="D69" s="40" t="s">
        <v>16</v>
      </c>
      <c r="E69" s="40" t="s">
        <v>98</v>
      </c>
      <c r="F69" s="40" t="s">
        <v>444</v>
      </c>
      <c r="G69" s="40" t="s">
        <v>3123</v>
      </c>
      <c r="H69" s="40" t="s">
        <v>444</v>
      </c>
      <c r="I69" s="40" t="s">
        <v>3136</v>
      </c>
      <c r="J69" s="40" t="s">
        <v>3137</v>
      </c>
      <c r="K69" s="41">
        <v>12</v>
      </c>
      <c r="L69" s="40">
        <v>638092</v>
      </c>
      <c r="M69" s="40">
        <v>467721</v>
      </c>
      <c r="N69" s="40">
        <v>1</v>
      </c>
      <c r="O69" s="42"/>
      <c r="P69" s="42"/>
      <c r="Q69" s="42"/>
      <c r="R69" s="26">
        <f t="shared" si="1"/>
        <v>0</v>
      </c>
      <c r="S69" s="27">
        <f t="shared" si="2"/>
        <v>0</v>
      </c>
      <c r="T69" s="42"/>
      <c r="U69" s="42"/>
      <c r="V69" s="26">
        <f t="shared" si="3"/>
        <v>0</v>
      </c>
      <c r="W69" s="27">
        <f t="shared" si="4"/>
        <v>0</v>
      </c>
    </row>
  </sheetData>
  <sheetProtection algorithmName="SHA-512" hashValue="JwTmpfR/PTtF47uRJdGtyT6A490NwR8s8IUvSlYB9MQOLrQFOZ+D6bEiHuNRAgT9pzX7bLQZN2wahhgI8xyX1g==" saltValue="JXKCYoQD5a8XXzdg6ojd2w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41"/>
  <sheetViews>
    <sheetView topLeftCell="I12" workbookViewId="0">
      <selection activeCell="S20" sqref="S20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3487</v>
      </c>
      <c r="B2" s="1">
        <f>M14</f>
        <v>26</v>
      </c>
      <c r="C2" s="1" t="str">
        <f>E16</f>
        <v>OTWOCKI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ROUND(SUM(Q16:Q41)*60,2)</f>
        <v>0</v>
      </c>
      <c r="K4" s="2">
        <f>SUM(R16:R41)*60</f>
        <v>0</v>
      </c>
      <c r="L4" s="30">
        <f>SUM(S16:S41)*60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ROUND(SUM(U16:U41)*60,2)</f>
        <v>0</v>
      </c>
      <c r="K5" s="2">
        <f>SUM(V16:V41)*60</f>
        <v>0</v>
      </c>
      <c r="L5" s="30">
        <f>SUM(W16:W41)*60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26</v>
      </c>
      <c r="N14" s="23">
        <f>SUM(N16:N41)</f>
        <v>26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3292719</v>
      </c>
      <c r="B16" s="38" t="s">
        <v>40</v>
      </c>
      <c r="C16" s="39" t="s">
        <v>41</v>
      </c>
      <c r="D16" s="40" t="s">
        <v>16</v>
      </c>
      <c r="E16" s="40" t="s">
        <v>38</v>
      </c>
      <c r="F16" s="40" t="s">
        <v>39</v>
      </c>
      <c r="G16" s="40" t="s">
        <v>42</v>
      </c>
      <c r="H16" s="40" t="s">
        <v>43</v>
      </c>
      <c r="I16" s="40" t="s">
        <v>44</v>
      </c>
      <c r="J16" s="40" t="s">
        <v>23</v>
      </c>
      <c r="K16" s="40">
        <v>15</v>
      </c>
      <c r="L16" s="40">
        <v>664099</v>
      </c>
      <c r="M16" s="40">
        <v>473355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3292948</v>
      </c>
      <c r="B17" s="38" t="s">
        <v>45</v>
      </c>
      <c r="C17" s="39" t="s">
        <v>46</v>
      </c>
      <c r="D17" s="40" t="s">
        <v>16</v>
      </c>
      <c r="E17" s="40" t="s">
        <v>38</v>
      </c>
      <c r="F17" s="40" t="s">
        <v>39</v>
      </c>
      <c r="G17" s="40" t="s">
        <v>47</v>
      </c>
      <c r="H17" s="40" t="s">
        <v>48</v>
      </c>
      <c r="I17" s="40" t="s">
        <v>44</v>
      </c>
      <c r="J17" s="40" t="s">
        <v>23</v>
      </c>
      <c r="K17" s="40">
        <v>87</v>
      </c>
      <c r="L17" s="40">
        <v>662655</v>
      </c>
      <c r="M17" s="40">
        <v>462615</v>
      </c>
      <c r="N17" s="40">
        <v>1</v>
      </c>
      <c r="O17" s="42"/>
      <c r="P17" s="42"/>
      <c r="Q17" s="42"/>
      <c r="R17" s="26">
        <f t="shared" ref="R17:R41" si="1">ROUND(Q17*0.23,2)</f>
        <v>0</v>
      </c>
      <c r="S17" s="27">
        <f t="shared" ref="S17:S41" si="2">ROUND(SUM(Q17:R17),2)</f>
        <v>0</v>
      </c>
      <c r="T17" s="42"/>
      <c r="U17" s="42"/>
      <c r="V17" s="26">
        <f t="shared" ref="V17:V41" si="3">ROUND(U17*0.23,2)</f>
        <v>0</v>
      </c>
      <c r="W17" s="27">
        <f t="shared" ref="W17:W41" si="4">ROUND(SUM(U17:V17),2)</f>
        <v>0</v>
      </c>
    </row>
    <row r="18" spans="1:23" x14ac:dyDescent="0.25">
      <c r="A18" s="38">
        <v>3293322</v>
      </c>
      <c r="B18" s="38" t="s">
        <v>49</v>
      </c>
      <c r="C18" s="39" t="s">
        <v>50</v>
      </c>
      <c r="D18" s="40" t="s">
        <v>16</v>
      </c>
      <c r="E18" s="40" t="s">
        <v>38</v>
      </c>
      <c r="F18" s="40" t="s">
        <v>39</v>
      </c>
      <c r="G18" s="40" t="s">
        <v>51</v>
      </c>
      <c r="H18" s="40" t="s">
        <v>52</v>
      </c>
      <c r="I18" s="40" t="s">
        <v>53</v>
      </c>
      <c r="J18" s="40" t="s">
        <v>54</v>
      </c>
      <c r="K18" s="40">
        <v>13</v>
      </c>
      <c r="L18" s="40">
        <v>663093</v>
      </c>
      <c r="M18" s="40">
        <v>466183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3293560</v>
      </c>
      <c r="B19" s="38" t="s">
        <v>55</v>
      </c>
      <c r="C19" s="39" t="s">
        <v>56</v>
      </c>
      <c r="D19" s="40" t="s">
        <v>16</v>
      </c>
      <c r="E19" s="40" t="s">
        <v>38</v>
      </c>
      <c r="F19" s="40" t="s">
        <v>39</v>
      </c>
      <c r="G19" s="40" t="s">
        <v>57</v>
      </c>
      <c r="H19" s="40" t="s">
        <v>58</v>
      </c>
      <c r="I19" s="40" t="s">
        <v>59</v>
      </c>
      <c r="J19" s="40" t="s">
        <v>60</v>
      </c>
      <c r="K19" s="40">
        <v>6</v>
      </c>
      <c r="L19" s="40">
        <v>661411</v>
      </c>
      <c r="M19" s="40">
        <v>471227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3296458</v>
      </c>
      <c r="B20" s="38" t="s">
        <v>215</v>
      </c>
      <c r="C20" s="39" t="s">
        <v>216</v>
      </c>
      <c r="D20" s="40" t="s">
        <v>16</v>
      </c>
      <c r="E20" s="40" t="s">
        <v>38</v>
      </c>
      <c r="F20" s="40" t="s">
        <v>217</v>
      </c>
      <c r="G20" s="40" t="s">
        <v>218</v>
      </c>
      <c r="H20" s="40" t="s">
        <v>219</v>
      </c>
      <c r="I20" s="40" t="s">
        <v>44</v>
      </c>
      <c r="J20" s="40" t="s">
        <v>23</v>
      </c>
      <c r="K20" s="40">
        <v>50</v>
      </c>
      <c r="L20" s="40">
        <v>653244</v>
      </c>
      <c r="M20" s="40">
        <v>462257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3296978</v>
      </c>
      <c r="B21" s="38" t="s">
        <v>220</v>
      </c>
      <c r="C21" s="39" t="s">
        <v>221</v>
      </c>
      <c r="D21" s="40" t="s">
        <v>16</v>
      </c>
      <c r="E21" s="40" t="s">
        <v>38</v>
      </c>
      <c r="F21" s="40" t="s">
        <v>217</v>
      </c>
      <c r="G21" s="40" t="s">
        <v>222</v>
      </c>
      <c r="H21" s="40" t="s">
        <v>223</v>
      </c>
      <c r="I21" s="40" t="s">
        <v>44</v>
      </c>
      <c r="J21" s="40" t="s">
        <v>37</v>
      </c>
      <c r="K21" s="40">
        <v>4</v>
      </c>
      <c r="L21" s="40">
        <v>652213</v>
      </c>
      <c r="M21" s="40">
        <v>467314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3297598</v>
      </c>
      <c r="B22" s="38" t="s">
        <v>224</v>
      </c>
      <c r="C22" s="39" t="s">
        <v>225</v>
      </c>
      <c r="D22" s="40" t="s">
        <v>16</v>
      </c>
      <c r="E22" s="40" t="s">
        <v>38</v>
      </c>
      <c r="F22" s="40" t="s">
        <v>217</v>
      </c>
      <c r="G22" s="40" t="s">
        <v>226</v>
      </c>
      <c r="H22" s="40" t="s">
        <v>227</v>
      </c>
      <c r="I22" s="40" t="s">
        <v>228</v>
      </c>
      <c r="J22" s="40" t="s">
        <v>229</v>
      </c>
      <c r="K22" s="40">
        <v>4</v>
      </c>
      <c r="L22" s="40">
        <v>654192</v>
      </c>
      <c r="M22" s="40">
        <v>467734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3297998</v>
      </c>
      <c r="B23" s="38" t="s">
        <v>230</v>
      </c>
      <c r="C23" s="39" t="s">
        <v>231</v>
      </c>
      <c r="D23" s="40" t="s">
        <v>16</v>
      </c>
      <c r="E23" s="40" t="s">
        <v>38</v>
      </c>
      <c r="F23" s="40" t="s">
        <v>217</v>
      </c>
      <c r="G23" s="40" t="s">
        <v>232</v>
      </c>
      <c r="H23" s="40" t="s">
        <v>233</v>
      </c>
      <c r="I23" s="40" t="s">
        <v>44</v>
      </c>
      <c r="J23" s="40" t="s">
        <v>23</v>
      </c>
      <c r="K23" s="40">
        <v>36</v>
      </c>
      <c r="L23" s="40">
        <v>656766</v>
      </c>
      <c r="M23" s="40">
        <v>464575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3306169</v>
      </c>
      <c r="B24" s="38" t="s">
        <v>703</v>
      </c>
      <c r="C24" s="39" t="s">
        <v>704</v>
      </c>
      <c r="D24" s="40" t="s">
        <v>16</v>
      </c>
      <c r="E24" s="40" t="s">
        <v>38</v>
      </c>
      <c r="F24" s="40" t="s">
        <v>705</v>
      </c>
      <c r="G24" s="40" t="s">
        <v>706</v>
      </c>
      <c r="H24" s="40" t="s">
        <v>707</v>
      </c>
      <c r="I24" s="40" t="s">
        <v>708</v>
      </c>
      <c r="J24" s="40" t="s">
        <v>709</v>
      </c>
      <c r="K24" s="40">
        <v>1</v>
      </c>
      <c r="L24" s="40">
        <v>665757</v>
      </c>
      <c r="M24" s="40">
        <v>476463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3305950</v>
      </c>
      <c r="B25" s="38" t="s">
        <v>710</v>
      </c>
      <c r="C25" s="39" t="s">
        <v>711</v>
      </c>
      <c r="D25" s="40" t="s">
        <v>16</v>
      </c>
      <c r="E25" s="40" t="s">
        <v>38</v>
      </c>
      <c r="F25" s="40" t="s">
        <v>705</v>
      </c>
      <c r="G25" s="40" t="s">
        <v>706</v>
      </c>
      <c r="H25" s="40" t="s">
        <v>707</v>
      </c>
      <c r="I25" s="40" t="s">
        <v>708</v>
      </c>
      <c r="J25" s="40" t="s">
        <v>709</v>
      </c>
      <c r="K25" s="40">
        <v>53</v>
      </c>
      <c r="L25" s="40">
        <v>665062</v>
      </c>
      <c r="M25" s="40">
        <v>476919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  <row r="26" spans="1:23" x14ac:dyDescent="0.25">
      <c r="A26" s="38">
        <v>3307747</v>
      </c>
      <c r="B26" s="38" t="s">
        <v>712</v>
      </c>
      <c r="C26" s="39" t="s">
        <v>713</v>
      </c>
      <c r="D26" s="40" t="s">
        <v>16</v>
      </c>
      <c r="E26" s="40" t="s">
        <v>38</v>
      </c>
      <c r="F26" s="40" t="s">
        <v>705</v>
      </c>
      <c r="G26" s="40" t="s">
        <v>714</v>
      </c>
      <c r="H26" s="40" t="s">
        <v>715</v>
      </c>
      <c r="I26" s="40" t="s">
        <v>44</v>
      </c>
      <c r="J26" s="40" t="s">
        <v>23</v>
      </c>
      <c r="K26" s="40">
        <v>1</v>
      </c>
      <c r="L26" s="40">
        <v>653755</v>
      </c>
      <c r="M26" s="40">
        <v>483752</v>
      </c>
      <c r="N26" s="40">
        <v>1</v>
      </c>
      <c r="O26" s="42"/>
      <c r="P26" s="42"/>
      <c r="Q26" s="42"/>
      <c r="R26" s="26">
        <f t="shared" si="1"/>
        <v>0</v>
      </c>
      <c r="S26" s="27">
        <f t="shared" si="2"/>
        <v>0</v>
      </c>
      <c r="T26" s="42"/>
      <c r="U26" s="42"/>
      <c r="V26" s="26">
        <f t="shared" si="3"/>
        <v>0</v>
      </c>
      <c r="W26" s="27">
        <f t="shared" si="4"/>
        <v>0</v>
      </c>
    </row>
    <row r="27" spans="1:23" x14ac:dyDescent="0.25">
      <c r="A27" s="38">
        <v>3307824</v>
      </c>
      <c r="B27" s="38" t="s">
        <v>716</v>
      </c>
      <c r="C27" s="39" t="s">
        <v>717</v>
      </c>
      <c r="D27" s="40" t="s">
        <v>16</v>
      </c>
      <c r="E27" s="40" t="s">
        <v>38</v>
      </c>
      <c r="F27" s="40" t="s">
        <v>705</v>
      </c>
      <c r="G27" s="40" t="s">
        <v>718</v>
      </c>
      <c r="H27" s="40" t="s">
        <v>719</v>
      </c>
      <c r="I27" s="40" t="s">
        <v>160</v>
      </c>
      <c r="J27" s="40" t="s">
        <v>161</v>
      </c>
      <c r="K27" s="40">
        <v>55</v>
      </c>
      <c r="L27" s="40">
        <v>662070</v>
      </c>
      <c r="M27" s="40">
        <v>478376</v>
      </c>
      <c r="N27" s="40">
        <v>1</v>
      </c>
      <c r="O27" s="42"/>
      <c r="P27" s="42"/>
      <c r="Q27" s="42"/>
      <c r="R27" s="26">
        <f t="shared" si="1"/>
        <v>0</v>
      </c>
      <c r="S27" s="27">
        <f t="shared" si="2"/>
        <v>0</v>
      </c>
      <c r="T27" s="42"/>
      <c r="U27" s="42"/>
      <c r="V27" s="26">
        <f t="shared" si="3"/>
        <v>0</v>
      </c>
      <c r="W27" s="27">
        <f t="shared" si="4"/>
        <v>0</v>
      </c>
    </row>
    <row r="28" spans="1:23" x14ac:dyDescent="0.25">
      <c r="A28" s="38">
        <v>3309399</v>
      </c>
      <c r="B28" s="38" t="s">
        <v>720</v>
      </c>
      <c r="C28" s="39" t="s">
        <v>721</v>
      </c>
      <c r="D28" s="40" t="s">
        <v>16</v>
      </c>
      <c r="E28" s="40" t="s">
        <v>38</v>
      </c>
      <c r="F28" s="40" t="s">
        <v>705</v>
      </c>
      <c r="G28" s="40" t="s">
        <v>722</v>
      </c>
      <c r="H28" s="40" t="s">
        <v>705</v>
      </c>
      <c r="I28" s="40" t="s">
        <v>621</v>
      </c>
      <c r="J28" s="40" t="s">
        <v>622</v>
      </c>
      <c r="K28" s="40">
        <v>20</v>
      </c>
      <c r="L28" s="40">
        <v>656973</v>
      </c>
      <c r="M28" s="40">
        <v>480736</v>
      </c>
      <c r="N28" s="40">
        <v>1</v>
      </c>
      <c r="O28" s="42"/>
      <c r="P28" s="42"/>
      <c r="Q28" s="42"/>
      <c r="R28" s="26">
        <f t="shared" si="1"/>
        <v>0</v>
      </c>
      <c r="S28" s="27">
        <f t="shared" si="2"/>
        <v>0</v>
      </c>
      <c r="T28" s="42"/>
      <c r="U28" s="42"/>
      <c r="V28" s="26">
        <f t="shared" si="3"/>
        <v>0</v>
      </c>
      <c r="W28" s="27">
        <f t="shared" si="4"/>
        <v>0</v>
      </c>
    </row>
    <row r="29" spans="1:23" x14ac:dyDescent="0.25">
      <c r="A29" s="38">
        <v>3310640</v>
      </c>
      <c r="B29" s="38" t="s">
        <v>723</v>
      </c>
      <c r="C29" s="39" t="s">
        <v>724</v>
      </c>
      <c r="D29" s="40" t="s">
        <v>16</v>
      </c>
      <c r="E29" s="40" t="s">
        <v>38</v>
      </c>
      <c r="F29" s="40" t="s">
        <v>705</v>
      </c>
      <c r="G29" s="40" t="s">
        <v>725</v>
      </c>
      <c r="H29" s="40" t="s">
        <v>726</v>
      </c>
      <c r="I29" s="40" t="s">
        <v>36</v>
      </c>
      <c r="J29" s="40" t="s">
        <v>37</v>
      </c>
      <c r="K29" s="40">
        <v>11</v>
      </c>
      <c r="L29" s="40">
        <v>656036</v>
      </c>
      <c r="M29" s="40">
        <v>486040</v>
      </c>
      <c r="N29" s="40">
        <v>1</v>
      </c>
      <c r="O29" s="42"/>
      <c r="P29" s="42"/>
      <c r="Q29" s="42"/>
      <c r="R29" s="26">
        <f t="shared" si="1"/>
        <v>0</v>
      </c>
      <c r="S29" s="27">
        <f t="shared" si="2"/>
        <v>0</v>
      </c>
      <c r="T29" s="42"/>
      <c r="U29" s="42"/>
      <c r="V29" s="26">
        <f t="shared" si="3"/>
        <v>0</v>
      </c>
      <c r="W29" s="27">
        <f t="shared" si="4"/>
        <v>0</v>
      </c>
    </row>
    <row r="30" spans="1:23" x14ac:dyDescent="0.25">
      <c r="A30" s="38">
        <v>3310729</v>
      </c>
      <c r="B30" s="38" t="s">
        <v>727</v>
      </c>
      <c r="C30" s="39" t="s">
        <v>728</v>
      </c>
      <c r="D30" s="40" t="s">
        <v>16</v>
      </c>
      <c r="E30" s="40" t="s">
        <v>38</v>
      </c>
      <c r="F30" s="40" t="s">
        <v>705</v>
      </c>
      <c r="G30" s="40" t="s">
        <v>725</v>
      </c>
      <c r="H30" s="40" t="s">
        <v>726</v>
      </c>
      <c r="I30" s="40" t="s">
        <v>729</v>
      </c>
      <c r="J30" s="40" t="s">
        <v>730</v>
      </c>
      <c r="K30" s="40" t="s">
        <v>731</v>
      </c>
      <c r="L30" s="40">
        <v>655595</v>
      </c>
      <c r="M30" s="40">
        <v>486197</v>
      </c>
      <c r="N30" s="40">
        <v>1</v>
      </c>
      <c r="O30" s="42"/>
      <c r="P30" s="42"/>
      <c r="Q30" s="42"/>
      <c r="R30" s="26">
        <f t="shared" si="1"/>
        <v>0</v>
      </c>
      <c r="S30" s="27">
        <f t="shared" si="2"/>
        <v>0</v>
      </c>
      <c r="T30" s="42"/>
      <c r="U30" s="42"/>
      <c r="V30" s="26">
        <f t="shared" si="3"/>
        <v>0</v>
      </c>
      <c r="W30" s="27">
        <f t="shared" si="4"/>
        <v>0</v>
      </c>
    </row>
    <row r="31" spans="1:23" x14ac:dyDescent="0.25">
      <c r="A31" s="38">
        <v>3298426</v>
      </c>
      <c r="B31" s="38" t="s">
        <v>1955</v>
      </c>
      <c r="C31" s="39" t="s">
        <v>1956</v>
      </c>
      <c r="D31" s="40" t="s">
        <v>16</v>
      </c>
      <c r="E31" s="40" t="s">
        <v>38</v>
      </c>
      <c r="F31" s="40" t="s">
        <v>1957</v>
      </c>
      <c r="G31" s="40" t="s">
        <v>1958</v>
      </c>
      <c r="H31" s="40" t="s">
        <v>1959</v>
      </c>
      <c r="I31" s="40" t="s">
        <v>44</v>
      </c>
      <c r="J31" s="40" t="s">
        <v>23</v>
      </c>
      <c r="K31" s="41">
        <v>62</v>
      </c>
      <c r="L31" s="40">
        <v>667610</v>
      </c>
      <c r="M31" s="40">
        <v>467251</v>
      </c>
      <c r="N31" s="40">
        <v>1</v>
      </c>
      <c r="O31" s="42"/>
      <c r="P31" s="42"/>
      <c r="Q31" s="42"/>
      <c r="R31" s="26">
        <f t="shared" si="1"/>
        <v>0</v>
      </c>
      <c r="S31" s="27">
        <f t="shared" si="2"/>
        <v>0</v>
      </c>
      <c r="T31" s="42"/>
      <c r="U31" s="42"/>
      <c r="V31" s="26">
        <f t="shared" si="3"/>
        <v>0</v>
      </c>
      <c r="W31" s="27">
        <f t="shared" si="4"/>
        <v>0</v>
      </c>
    </row>
    <row r="32" spans="1:23" x14ac:dyDescent="0.25">
      <c r="A32" s="38">
        <v>3298979</v>
      </c>
      <c r="B32" s="38" t="s">
        <v>1960</v>
      </c>
      <c r="C32" s="39" t="s">
        <v>1961</v>
      </c>
      <c r="D32" s="40" t="s">
        <v>16</v>
      </c>
      <c r="E32" s="40" t="s">
        <v>38</v>
      </c>
      <c r="F32" s="40" t="s">
        <v>1957</v>
      </c>
      <c r="G32" s="40" t="s">
        <v>1962</v>
      </c>
      <c r="H32" s="40" t="s">
        <v>139</v>
      </c>
      <c r="I32" s="40" t="s">
        <v>1963</v>
      </c>
      <c r="J32" s="40" t="s">
        <v>1964</v>
      </c>
      <c r="K32" s="41">
        <v>58</v>
      </c>
      <c r="L32" s="40">
        <v>669850</v>
      </c>
      <c r="M32" s="40">
        <v>464186</v>
      </c>
      <c r="N32" s="40">
        <v>1</v>
      </c>
      <c r="O32" s="42"/>
      <c r="P32" s="42"/>
      <c r="Q32" s="42"/>
      <c r="R32" s="26">
        <f t="shared" si="1"/>
        <v>0</v>
      </c>
      <c r="S32" s="27">
        <f t="shared" si="2"/>
        <v>0</v>
      </c>
      <c r="T32" s="42"/>
      <c r="U32" s="42"/>
      <c r="V32" s="26">
        <f t="shared" si="3"/>
        <v>0</v>
      </c>
      <c r="W32" s="27">
        <f t="shared" si="4"/>
        <v>0</v>
      </c>
    </row>
    <row r="33" spans="1:23" x14ac:dyDescent="0.25">
      <c r="A33" s="38">
        <v>3300300</v>
      </c>
      <c r="B33" s="38" t="s">
        <v>1965</v>
      </c>
      <c r="C33" s="39" t="s">
        <v>1966</v>
      </c>
      <c r="D33" s="40" t="s">
        <v>16</v>
      </c>
      <c r="E33" s="40" t="s">
        <v>38</v>
      </c>
      <c r="F33" s="40" t="s">
        <v>1957</v>
      </c>
      <c r="G33" s="40" t="s">
        <v>1967</v>
      </c>
      <c r="H33" s="40" t="s">
        <v>1968</v>
      </c>
      <c r="I33" s="40" t="s">
        <v>36</v>
      </c>
      <c r="J33" s="40" t="s">
        <v>37</v>
      </c>
      <c r="K33" s="41">
        <v>11</v>
      </c>
      <c r="L33" s="40">
        <v>670750</v>
      </c>
      <c r="M33" s="40">
        <v>473986</v>
      </c>
      <c r="N33" s="40">
        <v>1</v>
      </c>
      <c r="O33" s="42"/>
      <c r="P33" s="42"/>
      <c r="Q33" s="42"/>
      <c r="R33" s="26">
        <f t="shared" si="1"/>
        <v>0</v>
      </c>
      <c r="S33" s="27">
        <f t="shared" si="2"/>
        <v>0</v>
      </c>
      <c r="T33" s="42"/>
      <c r="U33" s="42"/>
      <c r="V33" s="26">
        <f t="shared" si="3"/>
        <v>0</v>
      </c>
      <c r="W33" s="27">
        <f t="shared" si="4"/>
        <v>0</v>
      </c>
    </row>
    <row r="34" spans="1:23" x14ac:dyDescent="0.25">
      <c r="A34" s="38">
        <v>3301139</v>
      </c>
      <c r="B34" s="38" t="s">
        <v>2241</v>
      </c>
      <c r="C34" s="39" t="s">
        <v>2242</v>
      </c>
      <c r="D34" s="40" t="s">
        <v>16</v>
      </c>
      <c r="E34" s="40" t="s">
        <v>38</v>
      </c>
      <c r="F34" s="40" t="s">
        <v>2243</v>
      </c>
      <c r="G34" s="40" t="s">
        <v>2244</v>
      </c>
      <c r="H34" s="40" t="s">
        <v>2245</v>
      </c>
      <c r="I34" s="40" t="s">
        <v>1075</v>
      </c>
      <c r="J34" s="40" t="s">
        <v>1076</v>
      </c>
      <c r="K34" s="41">
        <v>2</v>
      </c>
      <c r="L34" s="40">
        <v>671099</v>
      </c>
      <c r="M34" s="40">
        <v>460578</v>
      </c>
      <c r="N34" s="40">
        <v>1</v>
      </c>
      <c r="O34" s="42"/>
      <c r="P34" s="42"/>
      <c r="Q34" s="42"/>
      <c r="R34" s="26">
        <f t="shared" si="1"/>
        <v>0</v>
      </c>
      <c r="S34" s="27">
        <f t="shared" si="2"/>
        <v>0</v>
      </c>
      <c r="T34" s="42"/>
      <c r="U34" s="42"/>
      <c r="V34" s="26">
        <f t="shared" si="3"/>
        <v>0</v>
      </c>
      <c r="W34" s="27">
        <f t="shared" si="4"/>
        <v>0</v>
      </c>
    </row>
    <row r="35" spans="1:23" x14ac:dyDescent="0.25">
      <c r="A35" s="38">
        <v>3301897</v>
      </c>
      <c r="B35" s="38" t="s">
        <v>2246</v>
      </c>
      <c r="C35" s="39" t="s">
        <v>2247</v>
      </c>
      <c r="D35" s="40" t="s">
        <v>16</v>
      </c>
      <c r="E35" s="40" t="s">
        <v>38</v>
      </c>
      <c r="F35" s="40" t="s">
        <v>2243</v>
      </c>
      <c r="G35" s="40" t="s">
        <v>2248</v>
      </c>
      <c r="H35" s="40" t="s">
        <v>2243</v>
      </c>
      <c r="I35" s="40" t="s">
        <v>128</v>
      </c>
      <c r="J35" s="40" t="s">
        <v>129</v>
      </c>
      <c r="K35" s="41">
        <v>61</v>
      </c>
      <c r="L35" s="40">
        <v>666254</v>
      </c>
      <c r="M35" s="40">
        <v>457468</v>
      </c>
      <c r="N35" s="40">
        <v>1</v>
      </c>
      <c r="O35" s="42"/>
      <c r="P35" s="42"/>
      <c r="Q35" s="42"/>
      <c r="R35" s="26">
        <f t="shared" si="1"/>
        <v>0</v>
      </c>
      <c r="S35" s="27">
        <f t="shared" si="2"/>
        <v>0</v>
      </c>
      <c r="T35" s="42"/>
      <c r="U35" s="42"/>
      <c r="V35" s="26">
        <f t="shared" si="3"/>
        <v>0</v>
      </c>
      <c r="W35" s="27">
        <f t="shared" si="4"/>
        <v>0</v>
      </c>
    </row>
    <row r="36" spans="1:23" x14ac:dyDescent="0.25">
      <c r="A36" s="38">
        <v>3302856</v>
      </c>
      <c r="B36" s="38" t="s">
        <v>2441</v>
      </c>
      <c r="C36" s="39" t="s">
        <v>2442</v>
      </c>
      <c r="D36" s="40" t="s">
        <v>16</v>
      </c>
      <c r="E36" s="40" t="s">
        <v>38</v>
      </c>
      <c r="F36" s="40" t="s">
        <v>2443</v>
      </c>
      <c r="G36" s="40" t="s">
        <v>2444</v>
      </c>
      <c r="H36" s="40" t="s">
        <v>2445</v>
      </c>
      <c r="I36" s="40" t="s">
        <v>44</v>
      </c>
      <c r="J36" s="40" t="s">
        <v>23</v>
      </c>
      <c r="K36" s="41" t="s">
        <v>2446</v>
      </c>
      <c r="L36" s="40">
        <v>656592</v>
      </c>
      <c r="M36" s="40">
        <v>450404</v>
      </c>
      <c r="N36" s="40">
        <v>1</v>
      </c>
      <c r="O36" s="42"/>
      <c r="P36" s="42"/>
      <c r="Q36" s="42"/>
      <c r="R36" s="26">
        <f t="shared" si="1"/>
        <v>0</v>
      </c>
      <c r="S36" s="27">
        <f t="shared" si="2"/>
        <v>0</v>
      </c>
      <c r="T36" s="42"/>
      <c r="U36" s="42"/>
      <c r="V36" s="26">
        <f t="shared" si="3"/>
        <v>0</v>
      </c>
      <c r="W36" s="27">
        <f t="shared" si="4"/>
        <v>0</v>
      </c>
    </row>
    <row r="37" spans="1:23" x14ac:dyDescent="0.25">
      <c r="A37" s="38">
        <v>3303485</v>
      </c>
      <c r="B37" s="38" t="s">
        <v>2447</v>
      </c>
      <c r="C37" s="39" t="s">
        <v>2448</v>
      </c>
      <c r="D37" s="40" t="s">
        <v>16</v>
      </c>
      <c r="E37" s="40" t="s">
        <v>38</v>
      </c>
      <c r="F37" s="40" t="s">
        <v>2443</v>
      </c>
      <c r="G37" s="40" t="s">
        <v>2449</v>
      </c>
      <c r="H37" s="40" t="s">
        <v>2443</v>
      </c>
      <c r="I37" s="40" t="s">
        <v>1767</v>
      </c>
      <c r="J37" s="40" t="s">
        <v>1768</v>
      </c>
      <c r="K37" s="41">
        <v>14</v>
      </c>
      <c r="L37" s="40">
        <v>658443</v>
      </c>
      <c r="M37" s="40">
        <v>454175</v>
      </c>
      <c r="N37" s="40">
        <v>1</v>
      </c>
      <c r="O37" s="42"/>
      <c r="P37" s="42"/>
      <c r="Q37" s="42"/>
      <c r="R37" s="26">
        <f t="shared" si="1"/>
        <v>0</v>
      </c>
      <c r="S37" s="27">
        <f t="shared" si="2"/>
        <v>0</v>
      </c>
      <c r="T37" s="42"/>
      <c r="U37" s="42"/>
      <c r="V37" s="26">
        <f t="shared" si="3"/>
        <v>0</v>
      </c>
      <c r="W37" s="27">
        <f t="shared" si="4"/>
        <v>0</v>
      </c>
    </row>
    <row r="38" spans="1:23" x14ac:dyDescent="0.25">
      <c r="A38" s="38">
        <v>3304199</v>
      </c>
      <c r="B38" s="38" t="s">
        <v>2450</v>
      </c>
      <c r="C38" s="39" t="s">
        <v>2451</v>
      </c>
      <c r="D38" s="40" t="s">
        <v>16</v>
      </c>
      <c r="E38" s="40" t="s">
        <v>38</v>
      </c>
      <c r="F38" s="40" t="s">
        <v>2443</v>
      </c>
      <c r="G38" s="40" t="s">
        <v>2452</v>
      </c>
      <c r="H38" s="40" t="s">
        <v>2453</v>
      </c>
      <c r="I38" s="40" t="s">
        <v>44</v>
      </c>
      <c r="J38" s="40" t="s">
        <v>23</v>
      </c>
      <c r="K38" s="41">
        <v>13</v>
      </c>
      <c r="L38" s="40">
        <v>658696</v>
      </c>
      <c r="M38" s="40">
        <v>459305</v>
      </c>
      <c r="N38" s="40">
        <v>1</v>
      </c>
      <c r="O38" s="42"/>
      <c r="P38" s="42"/>
      <c r="Q38" s="42"/>
      <c r="R38" s="26">
        <f t="shared" si="1"/>
        <v>0</v>
      </c>
      <c r="S38" s="27">
        <f t="shared" si="2"/>
        <v>0</v>
      </c>
      <c r="T38" s="42"/>
      <c r="U38" s="42"/>
      <c r="V38" s="26">
        <f t="shared" si="3"/>
        <v>0</v>
      </c>
      <c r="W38" s="27">
        <f t="shared" si="4"/>
        <v>0</v>
      </c>
    </row>
    <row r="39" spans="1:23" x14ac:dyDescent="0.25">
      <c r="A39" s="38">
        <v>3295768</v>
      </c>
      <c r="B39" s="38" t="s">
        <v>3074</v>
      </c>
      <c r="C39" s="39" t="s">
        <v>3075</v>
      </c>
      <c r="D39" s="40" t="s">
        <v>16</v>
      </c>
      <c r="E39" s="40" t="s">
        <v>38</v>
      </c>
      <c r="F39" s="40" t="s">
        <v>217</v>
      </c>
      <c r="G39" s="40" t="s">
        <v>3073</v>
      </c>
      <c r="H39" s="40" t="s">
        <v>217</v>
      </c>
      <c r="I39" s="40" t="s">
        <v>3076</v>
      </c>
      <c r="J39" s="40" t="s">
        <v>3077</v>
      </c>
      <c r="K39" s="41">
        <v>55</v>
      </c>
      <c r="L39" s="40">
        <v>653997</v>
      </c>
      <c r="M39" s="40">
        <v>470879</v>
      </c>
      <c r="N39" s="40">
        <v>1</v>
      </c>
      <c r="O39" s="42"/>
      <c r="P39" s="42"/>
      <c r="Q39" s="42"/>
      <c r="R39" s="26">
        <f t="shared" si="1"/>
        <v>0</v>
      </c>
      <c r="S39" s="27">
        <f t="shared" si="2"/>
        <v>0</v>
      </c>
      <c r="T39" s="42"/>
      <c r="U39" s="42"/>
      <c r="V39" s="26">
        <f t="shared" si="3"/>
        <v>0</v>
      </c>
      <c r="W39" s="27">
        <f t="shared" si="4"/>
        <v>0</v>
      </c>
    </row>
    <row r="40" spans="1:23" x14ac:dyDescent="0.25">
      <c r="A40" s="38">
        <v>3294672</v>
      </c>
      <c r="B40" s="38" t="s">
        <v>3078</v>
      </c>
      <c r="C40" s="39" t="s">
        <v>3079</v>
      </c>
      <c r="D40" s="40" t="s">
        <v>16</v>
      </c>
      <c r="E40" s="40" t="s">
        <v>38</v>
      </c>
      <c r="F40" s="40" t="s">
        <v>217</v>
      </c>
      <c r="G40" s="40" t="s">
        <v>3073</v>
      </c>
      <c r="H40" s="40" t="s">
        <v>217</v>
      </c>
      <c r="I40" s="40" t="s">
        <v>2948</v>
      </c>
      <c r="J40" s="40" t="s">
        <v>2949</v>
      </c>
      <c r="K40" s="41">
        <v>13</v>
      </c>
      <c r="L40" s="40">
        <v>654079</v>
      </c>
      <c r="M40" s="40">
        <v>470843</v>
      </c>
      <c r="N40" s="40">
        <v>1</v>
      </c>
      <c r="O40" s="42"/>
      <c r="P40" s="42"/>
      <c r="Q40" s="42"/>
      <c r="R40" s="26">
        <f t="shared" si="1"/>
        <v>0</v>
      </c>
      <c r="S40" s="27">
        <f t="shared" si="2"/>
        <v>0</v>
      </c>
      <c r="T40" s="42"/>
      <c r="U40" s="42"/>
      <c r="V40" s="26">
        <f t="shared" si="3"/>
        <v>0</v>
      </c>
      <c r="W40" s="27">
        <f t="shared" si="4"/>
        <v>0</v>
      </c>
    </row>
    <row r="41" spans="1:23" x14ac:dyDescent="0.25">
      <c r="A41" s="38">
        <v>3296009</v>
      </c>
      <c r="B41" s="38" t="s">
        <v>3080</v>
      </c>
      <c r="C41" s="39" t="s">
        <v>3081</v>
      </c>
      <c r="D41" s="40" t="s">
        <v>16</v>
      </c>
      <c r="E41" s="40" t="s">
        <v>38</v>
      </c>
      <c r="F41" s="40" t="s">
        <v>217</v>
      </c>
      <c r="G41" s="40" t="s">
        <v>3073</v>
      </c>
      <c r="H41" s="40" t="s">
        <v>217</v>
      </c>
      <c r="I41" s="40" t="s">
        <v>3082</v>
      </c>
      <c r="J41" s="40" t="s">
        <v>3083</v>
      </c>
      <c r="K41" s="41">
        <v>4</v>
      </c>
      <c r="L41" s="40">
        <v>653389</v>
      </c>
      <c r="M41" s="40">
        <v>471459</v>
      </c>
      <c r="N41" s="40">
        <v>1</v>
      </c>
      <c r="O41" s="42"/>
      <c r="P41" s="42"/>
      <c r="Q41" s="42"/>
      <c r="R41" s="26">
        <f t="shared" si="1"/>
        <v>0</v>
      </c>
      <c r="S41" s="27">
        <f t="shared" si="2"/>
        <v>0</v>
      </c>
      <c r="T41" s="42"/>
      <c r="U41" s="42"/>
      <c r="V41" s="26">
        <f t="shared" si="3"/>
        <v>0</v>
      </c>
      <c r="W41" s="27">
        <f t="shared" si="4"/>
        <v>0</v>
      </c>
    </row>
  </sheetData>
  <sheetProtection algorithmName="SHA-512" hashValue="AKlIuIwvg39hBZAYDK8shj7ZbuY2hpQ8RdxPobq0/xP/nDoM8MzKpwdYzPnchUEYXLBabAADRlj90X0mApVKqg==" saltValue="A88LF9E2mtE5q+N9HlS1Dg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W41"/>
  <sheetViews>
    <sheetView topLeftCell="I12" workbookViewId="0">
      <selection activeCell="R18" sqref="R18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3486</v>
      </c>
      <c r="B2" s="1">
        <f>M14</f>
        <v>26</v>
      </c>
      <c r="C2" s="1" t="str">
        <f>E16</f>
        <v>NOWODWORSKI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ROUND(SUM(Q16:Q41)*60,2)</f>
        <v>0</v>
      </c>
      <c r="K4" s="2">
        <f>SUM(R16:R41)*60</f>
        <v>0</v>
      </c>
      <c r="L4" s="30">
        <f>SUM(S16:S41)*60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ROUND(SUM(U16:U41)*60,2)</f>
        <v>0</v>
      </c>
      <c r="K5" s="2">
        <f>SUM(V16:V41)*60</f>
        <v>0</v>
      </c>
      <c r="L5" s="30">
        <f>SUM(W16:W41)*60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26</v>
      </c>
      <c r="N14" s="23">
        <f>SUM(N16:N41)</f>
        <v>26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3205511</v>
      </c>
      <c r="B16" s="38" t="s">
        <v>61</v>
      </c>
      <c r="C16" s="39" t="s">
        <v>62</v>
      </c>
      <c r="D16" s="40" t="s">
        <v>16</v>
      </c>
      <c r="E16" s="40" t="s">
        <v>63</v>
      </c>
      <c r="F16" s="40" t="s">
        <v>64</v>
      </c>
      <c r="G16" s="40" t="s">
        <v>65</v>
      </c>
      <c r="H16" s="40" t="s">
        <v>66</v>
      </c>
      <c r="I16" s="40" t="s">
        <v>44</v>
      </c>
      <c r="J16" s="40" t="s">
        <v>23</v>
      </c>
      <c r="K16" s="40">
        <v>55</v>
      </c>
      <c r="L16" s="40">
        <v>618831</v>
      </c>
      <c r="M16" s="40">
        <v>504228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3208140</v>
      </c>
      <c r="B17" s="38" t="s">
        <v>67</v>
      </c>
      <c r="C17" s="39" t="s">
        <v>68</v>
      </c>
      <c r="D17" s="40" t="s">
        <v>16</v>
      </c>
      <c r="E17" s="40" t="s">
        <v>63</v>
      </c>
      <c r="F17" s="40" t="s">
        <v>64</v>
      </c>
      <c r="G17" s="40" t="s">
        <v>69</v>
      </c>
      <c r="H17" s="40" t="s">
        <v>70</v>
      </c>
      <c r="I17" s="40" t="s">
        <v>71</v>
      </c>
      <c r="J17" s="40" t="s">
        <v>72</v>
      </c>
      <c r="K17" s="40">
        <v>148</v>
      </c>
      <c r="L17" s="40">
        <v>618966</v>
      </c>
      <c r="M17" s="40">
        <v>502292</v>
      </c>
      <c r="N17" s="40">
        <v>1</v>
      </c>
      <c r="O17" s="42"/>
      <c r="P17" s="42"/>
      <c r="Q17" s="42"/>
      <c r="R17" s="26">
        <f t="shared" ref="R17:R41" si="1">ROUND(Q17*0.23,2)</f>
        <v>0</v>
      </c>
      <c r="S17" s="27">
        <f t="shared" ref="S17:S41" si="2">ROUND(SUM(Q17:R17),2)</f>
        <v>0</v>
      </c>
      <c r="T17" s="42"/>
      <c r="U17" s="42"/>
      <c r="V17" s="26">
        <f t="shared" ref="V17:V41" si="3">ROUND(U17*0.23,2)</f>
        <v>0</v>
      </c>
      <c r="W17" s="27">
        <f t="shared" ref="W17:W41" si="4">ROUND(SUM(U17:V17),2)</f>
        <v>0</v>
      </c>
    </row>
    <row r="18" spans="1:23" x14ac:dyDescent="0.25">
      <c r="A18" s="38">
        <v>3208211</v>
      </c>
      <c r="B18" s="38" t="s">
        <v>73</v>
      </c>
      <c r="C18" s="39" t="s">
        <v>74</v>
      </c>
      <c r="D18" s="40" t="s">
        <v>16</v>
      </c>
      <c r="E18" s="40" t="s">
        <v>63</v>
      </c>
      <c r="F18" s="40" t="s">
        <v>64</v>
      </c>
      <c r="G18" s="40" t="s">
        <v>69</v>
      </c>
      <c r="H18" s="40" t="s">
        <v>70</v>
      </c>
      <c r="I18" s="40" t="s">
        <v>44</v>
      </c>
      <c r="J18" s="40" t="s">
        <v>23</v>
      </c>
      <c r="K18" s="40">
        <v>170</v>
      </c>
      <c r="L18" s="40">
        <v>618342</v>
      </c>
      <c r="M18" s="40">
        <v>501681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3209146</v>
      </c>
      <c r="B19" s="38" t="s">
        <v>75</v>
      </c>
      <c r="C19" s="39" t="s">
        <v>76</v>
      </c>
      <c r="D19" s="40" t="s">
        <v>16</v>
      </c>
      <c r="E19" s="40" t="s">
        <v>63</v>
      </c>
      <c r="F19" s="40" t="s">
        <v>64</v>
      </c>
      <c r="G19" s="40" t="s">
        <v>77</v>
      </c>
      <c r="H19" s="40" t="s">
        <v>78</v>
      </c>
      <c r="I19" s="40" t="s">
        <v>36</v>
      </c>
      <c r="J19" s="40" t="s">
        <v>37</v>
      </c>
      <c r="K19" s="40">
        <v>2</v>
      </c>
      <c r="L19" s="40">
        <v>612661</v>
      </c>
      <c r="M19" s="40">
        <v>505249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7935446</v>
      </c>
      <c r="B20" s="38" t="s">
        <v>79</v>
      </c>
      <c r="C20" s="39" t="s">
        <v>80</v>
      </c>
      <c r="D20" s="40" t="s">
        <v>16</v>
      </c>
      <c r="E20" s="40" t="s">
        <v>63</v>
      </c>
      <c r="F20" s="40" t="s">
        <v>64</v>
      </c>
      <c r="G20" s="40" t="s">
        <v>81</v>
      </c>
      <c r="H20" s="40" t="s">
        <v>82</v>
      </c>
      <c r="I20" s="40" t="s">
        <v>44</v>
      </c>
      <c r="J20" s="40" t="s">
        <v>83</v>
      </c>
      <c r="K20" s="40">
        <v>89</v>
      </c>
      <c r="L20" s="40">
        <v>620863</v>
      </c>
      <c r="M20" s="40">
        <v>503282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3209975</v>
      </c>
      <c r="B21" s="38" t="s">
        <v>86</v>
      </c>
      <c r="C21" s="39" t="s">
        <v>87</v>
      </c>
      <c r="D21" s="40" t="s">
        <v>16</v>
      </c>
      <c r="E21" s="40" t="s">
        <v>63</v>
      </c>
      <c r="F21" s="40" t="s">
        <v>64</v>
      </c>
      <c r="G21" s="40" t="s">
        <v>88</v>
      </c>
      <c r="H21" s="40" t="s">
        <v>89</v>
      </c>
      <c r="I21" s="40" t="s">
        <v>90</v>
      </c>
      <c r="J21" s="40" t="s">
        <v>91</v>
      </c>
      <c r="K21" s="40">
        <v>6</v>
      </c>
      <c r="L21" s="40">
        <v>614394</v>
      </c>
      <c r="M21" s="40">
        <v>507320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3211018</v>
      </c>
      <c r="B22" s="38" t="s">
        <v>92</v>
      </c>
      <c r="C22" s="39" t="s">
        <v>93</v>
      </c>
      <c r="D22" s="40" t="s">
        <v>16</v>
      </c>
      <c r="E22" s="40" t="s">
        <v>63</v>
      </c>
      <c r="F22" s="40" t="s">
        <v>64</v>
      </c>
      <c r="G22" s="40" t="s">
        <v>94</v>
      </c>
      <c r="H22" s="40" t="s">
        <v>95</v>
      </c>
      <c r="I22" s="40" t="s">
        <v>36</v>
      </c>
      <c r="J22" s="40" t="s">
        <v>37</v>
      </c>
      <c r="K22" s="40">
        <v>108</v>
      </c>
      <c r="L22" s="40">
        <v>611733</v>
      </c>
      <c r="M22" s="40">
        <v>500722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3212026</v>
      </c>
      <c r="B23" s="38" t="s">
        <v>243</v>
      </c>
      <c r="C23" s="39" t="s">
        <v>244</v>
      </c>
      <c r="D23" s="40" t="s">
        <v>16</v>
      </c>
      <c r="E23" s="40" t="s">
        <v>63</v>
      </c>
      <c r="F23" s="40" t="s">
        <v>245</v>
      </c>
      <c r="G23" s="40" t="s">
        <v>246</v>
      </c>
      <c r="H23" s="40" t="s">
        <v>247</v>
      </c>
      <c r="I23" s="40" t="s">
        <v>44</v>
      </c>
      <c r="J23" s="40" t="s">
        <v>23</v>
      </c>
      <c r="K23" s="40">
        <v>67</v>
      </c>
      <c r="L23" s="40">
        <v>603459</v>
      </c>
      <c r="M23" s="40">
        <v>496418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3212170</v>
      </c>
      <c r="B24" s="38" t="s">
        <v>248</v>
      </c>
      <c r="C24" s="39" t="s">
        <v>249</v>
      </c>
      <c r="D24" s="40" t="s">
        <v>16</v>
      </c>
      <c r="E24" s="40" t="s">
        <v>63</v>
      </c>
      <c r="F24" s="40" t="s">
        <v>245</v>
      </c>
      <c r="G24" s="40" t="s">
        <v>250</v>
      </c>
      <c r="H24" s="40" t="s">
        <v>245</v>
      </c>
      <c r="I24" s="40" t="s">
        <v>251</v>
      </c>
      <c r="J24" s="40" t="s">
        <v>252</v>
      </c>
      <c r="K24" s="40">
        <v>3</v>
      </c>
      <c r="L24" s="40">
        <v>604508</v>
      </c>
      <c r="M24" s="40">
        <v>504508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3212662</v>
      </c>
      <c r="B25" s="38" t="s">
        <v>253</v>
      </c>
      <c r="C25" s="39" t="s">
        <v>254</v>
      </c>
      <c r="D25" s="40" t="s">
        <v>16</v>
      </c>
      <c r="E25" s="40" t="s">
        <v>63</v>
      </c>
      <c r="F25" s="40" t="s">
        <v>245</v>
      </c>
      <c r="G25" s="40" t="s">
        <v>255</v>
      </c>
      <c r="H25" s="40" t="s">
        <v>256</v>
      </c>
      <c r="I25" s="40" t="s">
        <v>44</v>
      </c>
      <c r="J25" s="40" t="s">
        <v>23</v>
      </c>
      <c r="K25" s="40">
        <v>40</v>
      </c>
      <c r="L25" s="40">
        <v>607785</v>
      </c>
      <c r="M25" s="40">
        <v>505440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  <row r="26" spans="1:23" x14ac:dyDescent="0.25">
      <c r="A26" s="38">
        <v>3221662</v>
      </c>
      <c r="B26" s="38" t="s">
        <v>502</v>
      </c>
      <c r="C26" s="39" t="s">
        <v>503</v>
      </c>
      <c r="D26" s="40" t="s">
        <v>16</v>
      </c>
      <c r="E26" s="40" t="s">
        <v>63</v>
      </c>
      <c r="F26" s="40" t="s">
        <v>504</v>
      </c>
      <c r="G26" s="40" t="s">
        <v>505</v>
      </c>
      <c r="H26" s="40" t="s">
        <v>506</v>
      </c>
      <c r="I26" s="40" t="s">
        <v>44</v>
      </c>
      <c r="J26" s="40" t="s">
        <v>23</v>
      </c>
      <c r="K26" s="40">
        <v>11</v>
      </c>
      <c r="L26" s="40">
        <v>614466</v>
      </c>
      <c r="M26" s="40">
        <v>517464</v>
      </c>
      <c r="N26" s="40">
        <v>1</v>
      </c>
      <c r="O26" s="42"/>
      <c r="P26" s="42"/>
      <c r="Q26" s="42"/>
      <c r="R26" s="26">
        <f t="shared" si="1"/>
        <v>0</v>
      </c>
      <c r="S26" s="27">
        <f t="shared" si="2"/>
        <v>0</v>
      </c>
      <c r="T26" s="42"/>
      <c r="U26" s="42"/>
      <c r="V26" s="26">
        <f t="shared" si="3"/>
        <v>0</v>
      </c>
      <c r="W26" s="27">
        <f t="shared" si="4"/>
        <v>0</v>
      </c>
    </row>
    <row r="27" spans="1:23" x14ac:dyDescent="0.25">
      <c r="A27" s="38">
        <v>3223809</v>
      </c>
      <c r="B27" s="38" t="s">
        <v>507</v>
      </c>
      <c r="C27" s="39" t="s">
        <v>508</v>
      </c>
      <c r="D27" s="40" t="s">
        <v>16</v>
      </c>
      <c r="E27" s="40" t="s">
        <v>63</v>
      </c>
      <c r="F27" s="40" t="s">
        <v>504</v>
      </c>
      <c r="G27" s="40" t="s">
        <v>509</v>
      </c>
      <c r="H27" s="40" t="s">
        <v>504</v>
      </c>
      <c r="I27" s="40" t="s">
        <v>510</v>
      </c>
      <c r="J27" s="40" t="s">
        <v>511</v>
      </c>
      <c r="K27" s="40">
        <v>3</v>
      </c>
      <c r="L27" s="40">
        <v>618193</v>
      </c>
      <c r="M27" s="40">
        <v>513539</v>
      </c>
      <c r="N27" s="40">
        <v>1</v>
      </c>
      <c r="O27" s="42"/>
      <c r="P27" s="42"/>
      <c r="Q27" s="42"/>
      <c r="R27" s="26">
        <f t="shared" si="1"/>
        <v>0</v>
      </c>
      <c r="S27" s="27">
        <f t="shared" si="2"/>
        <v>0</v>
      </c>
      <c r="T27" s="42"/>
      <c r="U27" s="42"/>
      <c r="V27" s="26">
        <f t="shared" si="3"/>
        <v>0</v>
      </c>
      <c r="W27" s="27">
        <f t="shared" si="4"/>
        <v>0</v>
      </c>
    </row>
    <row r="28" spans="1:23" x14ac:dyDescent="0.25">
      <c r="A28" s="38">
        <v>3223813</v>
      </c>
      <c r="B28" s="38" t="s">
        <v>512</v>
      </c>
      <c r="C28" s="39" t="s">
        <v>513</v>
      </c>
      <c r="D28" s="40" t="s">
        <v>16</v>
      </c>
      <c r="E28" s="40" t="s">
        <v>63</v>
      </c>
      <c r="F28" s="40" t="s">
        <v>504</v>
      </c>
      <c r="G28" s="40" t="s">
        <v>509</v>
      </c>
      <c r="H28" s="40" t="s">
        <v>504</v>
      </c>
      <c r="I28" s="40" t="s">
        <v>514</v>
      </c>
      <c r="J28" s="40" t="s">
        <v>515</v>
      </c>
      <c r="K28" s="40">
        <v>6</v>
      </c>
      <c r="L28" s="40">
        <v>618628</v>
      </c>
      <c r="M28" s="40">
        <v>513119</v>
      </c>
      <c r="N28" s="40">
        <v>1</v>
      </c>
      <c r="O28" s="42"/>
      <c r="P28" s="42"/>
      <c r="Q28" s="42"/>
      <c r="R28" s="26">
        <f t="shared" si="1"/>
        <v>0</v>
      </c>
      <c r="S28" s="27">
        <f t="shared" si="2"/>
        <v>0</v>
      </c>
      <c r="T28" s="42"/>
      <c r="U28" s="42"/>
      <c r="V28" s="26">
        <f t="shared" si="3"/>
        <v>0</v>
      </c>
      <c r="W28" s="27">
        <f t="shared" si="4"/>
        <v>0</v>
      </c>
    </row>
    <row r="29" spans="1:23" x14ac:dyDescent="0.25">
      <c r="A29" s="38">
        <v>3224179</v>
      </c>
      <c r="B29" s="38" t="s">
        <v>516</v>
      </c>
      <c r="C29" s="39" t="s">
        <v>517</v>
      </c>
      <c r="D29" s="40" t="s">
        <v>16</v>
      </c>
      <c r="E29" s="40" t="s">
        <v>63</v>
      </c>
      <c r="F29" s="40" t="s">
        <v>504</v>
      </c>
      <c r="G29" s="40" t="s">
        <v>518</v>
      </c>
      <c r="H29" s="40" t="s">
        <v>519</v>
      </c>
      <c r="I29" s="40" t="s">
        <v>44</v>
      </c>
      <c r="J29" s="40" t="s">
        <v>23</v>
      </c>
      <c r="K29" s="40">
        <v>45</v>
      </c>
      <c r="L29" s="40">
        <v>626627</v>
      </c>
      <c r="M29" s="40">
        <v>516055</v>
      </c>
      <c r="N29" s="40">
        <v>1</v>
      </c>
      <c r="O29" s="42"/>
      <c r="P29" s="42"/>
      <c r="Q29" s="42"/>
      <c r="R29" s="26">
        <f t="shared" si="1"/>
        <v>0</v>
      </c>
      <c r="S29" s="27">
        <f t="shared" si="2"/>
        <v>0</v>
      </c>
      <c r="T29" s="42"/>
      <c r="U29" s="42"/>
      <c r="V29" s="26">
        <f t="shared" si="3"/>
        <v>0</v>
      </c>
      <c r="W29" s="27">
        <f t="shared" si="4"/>
        <v>0</v>
      </c>
    </row>
    <row r="30" spans="1:23" x14ac:dyDescent="0.25">
      <c r="A30" s="38">
        <v>3226243</v>
      </c>
      <c r="B30" s="38" t="s">
        <v>752</v>
      </c>
      <c r="C30" s="39" t="s">
        <v>753</v>
      </c>
      <c r="D30" s="40" t="s">
        <v>16</v>
      </c>
      <c r="E30" s="40" t="s">
        <v>63</v>
      </c>
      <c r="F30" s="40" t="s">
        <v>754</v>
      </c>
      <c r="G30" s="40" t="s">
        <v>755</v>
      </c>
      <c r="H30" s="40" t="s">
        <v>756</v>
      </c>
      <c r="I30" s="40" t="s">
        <v>44</v>
      </c>
      <c r="J30" s="40" t="s">
        <v>23</v>
      </c>
      <c r="K30" s="40" t="s">
        <v>757</v>
      </c>
      <c r="L30" s="40">
        <v>609542</v>
      </c>
      <c r="M30" s="40">
        <v>515524</v>
      </c>
      <c r="N30" s="40">
        <v>1</v>
      </c>
      <c r="O30" s="42"/>
      <c r="P30" s="42"/>
      <c r="Q30" s="42"/>
      <c r="R30" s="26">
        <f t="shared" si="1"/>
        <v>0</v>
      </c>
      <c r="S30" s="27">
        <f t="shared" si="2"/>
        <v>0</v>
      </c>
      <c r="T30" s="42"/>
      <c r="U30" s="42"/>
      <c r="V30" s="26">
        <f t="shared" si="3"/>
        <v>0</v>
      </c>
      <c r="W30" s="27">
        <f t="shared" si="4"/>
        <v>0</v>
      </c>
    </row>
    <row r="31" spans="1:23" x14ac:dyDescent="0.25">
      <c r="A31" s="38">
        <v>3226346</v>
      </c>
      <c r="B31" s="38" t="s">
        <v>758</v>
      </c>
      <c r="C31" s="39" t="s">
        <v>759</v>
      </c>
      <c r="D31" s="40" t="s">
        <v>16</v>
      </c>
      <c r="E31" s="40" t="s">
        <v>63</v>
      </c>
      <c r="F31" s="40" t="s">
        <v>754</v>
      </c>
      <c r="G31" s="40" t="s">
        <v>760</v>
      </c>
      <c r="H31" s="40" t="s">
        <v>761</v>
      </c>
      <c r="I31" s="40" t="s">
        <v>44</v>
      </c>
      <c r="J31" s="40" t="s">
        <v>23</v>
      </c>
      <c r="K31" s="40" t="s">
        <v>762</v>
      </c>
      <c r="L31" s="40">
        <v>602852</v>
      </c>
      <c r="M31" s="40">
        <v>509866</v>
      </c>
      <c r="N31" s="40">
        <v>1</v>
      </c>
      <c r="O31" s="42"/>
      <c r="P31" s="42"/>
      <c r="Q31" s="42"/>
      <c r="R31" s="26">
        <f t="shared" si="1"/>
        <v>0</v>
      </c>
      <c r="S31" s="27">
        <f t="shared" si="2"/>
        <v>0</v>
      </c>
      <c r="T31" s="42"/>
      <c r="U31" s="42"/>
      <c r="V31" s="26">
        <f t="shared" si="3"/>
        <v>0</v>
      </c>
      <c r="W31" s="27">
        <f t="shared" si="4"/>
        <v>0</v>
      </c>
    </row>
    <row r="32" spans="1:23" x14ac:dyDescent="0.25">
      <c r="A32" s="38">
        <v>3216667</v>
      </c>
      <c r="B32" s="38" t="s">
        <v>1052</v>
      </c>
      <c r="C32" s="39" t="s">
        <v>1053</v>
      </c>
      <c r="D32" s="40" t="s">
        <v>16</v>
      </c>
      <c r="E32" s="40" t="s">
        <v>63</v>
      </c>
      <c r="F32" s="40" t="s">
        <v>1054</v>
      </c>
      <c r="G32" s="40" t="s">
        <v>1055</v>
      </c>
      <c r="H32" s="40" t="s">
        <v>1056</v>
      </c>
      <c r="I32" s="40" t="s">
        <v>44</v>
      </c>
      <c r="J32" s="40" t="s">
        <v>23</v>
      </c>
      <c r="K32" s="40">
        <v>67</v>
      </c>
      <c r="L32" s="40">
        <v>621145</v>
      </c>
      <c r="M32" s="40">
        <v>521388</v>
      </c>
      <c r="N32" s="40">
        <v>1</v>
      </c>
      <c r="O32" s="42"/>
      <c r="P32" s="42"/>
      <c r="Q32" s="42"/>
      <c r="R32" s="26">
        <f t="shared" si="1"/>
        <v>0</v>
      </c>
      <c r="S32" s="27">
        <f t="shared" si="2"/>
        <v>0</v>
      </c>
      <c r="T32" s="42"/>
      <c r="U32" s="42"/>
      <c r="V32" s="26">
        <f t="shared" si="3"/>
        <v>0</v>
      </c>
      <c r="W32" s="27">
        <f t="shared" si="4"/>
        <v>0</v>
      </c>
    </row>
    <row r="33" spans="1:23" x14ac:dyDescent="0.25">
      <c r="A33" s="38">
        <v>3216925</v>
      </c>
      <c r="B33" s="38" t="s">
        <v>1057</v>
      </c>
      <c r="C33" s="39" t="s">
        <v>1058</v>
      </c>
      <c r="D33" s="40" t="s">
        <v>16</v>
      </c>
      <c r="E33" s="40" t="s">
        <v>63</v>
      </c>
      <c r="F33" s="40" t="s">
        <v>1054</v>
      </c>
      <c r="G33" s="40" t="s">
        <v>1059</v>
      </c>
      <c r="H33" s="40" t="s">
        <v>1060</v>
      </c>
      <c r="I33" s="40" t="s">
        <v>1061</v>
      </c>
      <c r="J33" s="40" t="s">
        <v>1062</v>
      </c>
      <c r="K33" s="40">
        <v>43</v>
      </c>
      <c r="L33" s="40">
        <v>612912</v>
      </c>
      <c r="M33" s="40">
        <v>524228</v>
      </c>
      <c r="N33" s="40">
        <v>1</v>
      </c>
      <c r="O33" s="42"/>
      <c r="P33" s="42"/>
      <c r="Q33" s="42"/>
      <c r="R33" s="26">
        <f t="shared" si="1"/>
        <v>0</v>
      </c>
      <c r="S33" s="27">
        <f t="shared" si="2"/>
        <v>0</v>
      </c>
      <c r="T33" s="42"/>
      <c r="U33" s="42"/>
      <c r="V33" s="26">
        <f t="shared" si="3"/>
        <v>0</v>
      </c>
      <c r="W33" s="27">
        <f t="shared" si="4"/>
        <v>0</v>
      </c>
    </row>
    <row r="34" spans="1:23" x14ac:dyDescent="0.25">
      <c r="A34" s="38">
        <v>3217150</v>
      </c>
      <c r="B34" s="38" t="s">
        <v>1063</v>
      </c>
      <c r="C34" s="39" t="s">
        <v>1064</v>
      </c>
      <c r="D34" s="40" t="s">
        <v>16</v>
      </c>
      <c r="E34" s="40" t="s">
        <v>63</v>
      </c>
      <c r="F34" s="40" t="s">
        <v>1054</v>
      </c>
      <c r="G34" s="40" t="s">
        <v>1065</v>
      </c>
      <c r="H34" s="40" t="s">
        <v>1066</v>
      </c>
      <c r="I34" s="40" t="s">
        <v>44</v>
      </c>
      <c r="J34" s="40" t="s">
        <v>23</v>
      </c>
      <c r="K34" s="40">
        <v>12</v>
      </c>
      <c r="L34" s="40">
        <v>617870</v>
      </c>
      <c r="M34" s="40">
        <v>521244</v>
      </c>
      <c r="N34" s="40">
        <v>1</v>
      </c>
      <c r="O34" s="42"/>
      <c r="P34" s="42"/>
      <c r="Q34" s="42"/>
      <c r="R34" s="26">
        <f t="shared" si="1"/>
        <v>0</v>
      </c>
      <c r="S34" s="27">
        <f t="shared" si="2"/>
        <v>0</v>
      </c>
      <c r="T34" s="42"/>
      <c r="U34" s="42"/>
      <c r="V34" s="26">
        <f t="shared" si="3"/>
        <v>0</v>
      </c>
      <c r="W34" s="27">
        <f t="shared" si="4"/>
        <v>0</v>
      </c>
    </row>
    <row r="35" spans="1:23" x14ac:dyDescent="0.25">
      <c r="A35" s="38">
        <v>3219510</v>
      </c>
      <c r="B35" s="38" t="s">
        <v>1067</v>
      </c>
      <c r="C35" s="39" t="s">
        <v>1068</v>
      </c>
      <c r="D35" s="40" t="s">
        <v>16</v>
      </c>
      <c r="E35" s="40" t="s">
        <v>63</v>
      </c>
      <c r="F35" s="40" t="s">
        <v>1054</v>
      </c>
      <c r="G35" s="40" t="s">
        <v>1069</v>
      </c>
      <c r="H35" s="40" t="s">
        <v>1070</v>
      </c>
      <c r="I35" s="40" t="s">
        <v>44</v>
      </c>
      <c r="J35" s="40" t="s">
        <v>23</v>
      </c>
      <c r="K35" s="40">
        <v>111</v>
      </c>
      <c r="L35" s="40">
        <v>628116</v>
      </c>
      <c r="M35" s="40">
        <v>522432</v>
      </c>
      <c r="N35" s="40">
        <v>1</v>
      </c>
      <c r="O35" s="42"/>
      <c r="P35" s="42"/>
      <c r="Q35" s="42"/>
      <c r="R35" s="26">
        <f t="shared" si="1"/>
        <v>0</v>
      </c>
      <c r="S35" s="27">
        <f t="shared" si="2"/>
        <v>0</v>
      </c>
      <c r="T35" s="42"/>
      <c r="U35" s="42"/>
      <c r="V35" s="26">
        <f t="shared" si="3"/>
        <v>0</v>
      </c>
      <c r="W35" s="27">
        <f t="shared" si="4"/>
        <v>0</v>
      </c>
    </row>
    <row r="36" spans="1:23" x14ac:dyDescent="0.25">
      <c r="A36" s="38">
        <v>3220592</v>
      </c>
      <c r="B36" s="38" t="s">
        <v>1071</v>
      </c>
      <c r="C36" s="39" t="s">
        <v>1072</v>
      </c>
      <c r="D36" s="40" t="s">
        <v>16</v>
      </c>
      <c r="E36" s="40" t="s">
        <v>63</v>
      </c>
      <c r="F36" s="40" t="s">
        <v>1054</v>
      </c>
      <c r="G36" s="40" t="s">
        <v>1073</v>
      </c>
      <c r="H36" s="40" t="s">
        <v>1074</v>
      </c>
      <c r="I36" s="40" t="s">
        <v>1075</v>
      </c>
      <c r="J36" s="40" t="s">
        <v>1076</v>
      </c>
      <c r="K36" s="40">
        <v>65</v>
      </c>
      <c r="L36" s="40">
        <v>619482</v>
      </c>
      <c r="M36" s="40">
        <v>525292</v>
      </c>
      <c r="N36" s="40">
        <v>1</v>
      </c>
      <c r="O36" s="42"/>
      <c r="P36" s="42"/>
      <c r="Q36" s="42"/>
      <c r="R36" s="26">
        <f t="shared" si="1"/>
        <v>0</v>
      </c>
      <c r="S36" s="27">
        <f t="shared" si="2"/>
        <v>0</v>
      </c>
      <c r="T36" s="42"/>
      <c r="U36" s="42"/>
      <c r="V36" s="26">
        <f t="shared" si="3"/>
        <v>0</v>
      </c>
      <c r="W36" s="27">
        <f t="shared" si="4"/>
        <v>0</v>
      </c>
    </row>
    <row r="37" spans="1:23" x14ac:dyDescent="0.25">
      <c r="A37" s="38">
        <v>3225480</v>
      </c>
      <c r="B37" s="38" t="s">
        <v>3218</v>
      </c>
      <c r="C37" s="39" t="s">
        <v>3219</v>
      </c>
      <c r="D37" s="40" t="s">
        <v>16</v>
      </c>
      <c r="E37" s="40" t="s">
        <v>63</v>
      </c>
      <c r="F37" s="40" t="s">
        <v>754</v>
      </c>
      <c r="G37" s="40" t="s">
        <v>3220</v>
      </c>
      <c r="H37" s="40" t="s">
        <v>754</v>
      </c>
      <c r="I37" s="40" t="s">
        <v>3221</v>
      </c>
      <c r="J37" s="40" t="s">
        <v>3222</v>
      </c>
      <c r="K37" s="41">
        <v>63</v>
      </c>
      <c r="L37" s="40">
        <v>609534</v>
      </c>
      <c r="M37" s="40">
        <v>509071</v>
      </c>
      <c r="N37" s="40">
        <v>1</v>
      </c>
      <c r="O37" s="42"/>
      <c r="P37" s="42"/>
      <c r="Q37" s="42"/>
      <c r="R37" s="26">
        <f t="shared" si="1"/>
        <v>0</v>
      </c>
      <c r="S37" s="27">
        <f t="shared" si="2"/>
        <v>0</v>
      </c>
      <c r="T37" s="42"/>
      <c r="U37" s="42"/>
      <c r="V37" s="26">
        <f t="shared" si="3"/>
        <v>0</v>
      </c>
      <c r="W37" s="27">
        <f t="shared" si="4"/>
        <v>0</v>
      </c>
    </row>
    <row r="38" spans="1:23" x14ac:dyDescent="0.25">
      <c r="A38" s="38">
        <v>8227836</v>
      </c>
      <c r="B38" s="38" t="s">
        <v>3263</v>
      </c>
      <c r="C38" s="39" t="s">
        <v>3264</v>
      </c>
      <c r="D38" s="40" t="s">
        <v>16</v>
      </c>
      <c r="E38" s="40" t="s">
        <v>63</v>
      </c>
      <c r="F38" s="40" t="s">
        <v>1054</v>
      </c>
      <c r="G38" s="40" t="s">
        <v>3265</v>
      </c>
      <c r="H38" s="40" t="s">
        <v>1054</v>
      </c>
      <c r="I38" s="40" t="s">
        <v>1414</v>
      </c>
      <c r="J38" s="40" t="s">
        <v>1415</v>
      </c>
      <c r="K38" s="41">
        <v>21</v>
      </c>
      <c r="L38" s="40">
        <v>622008</v>
      </c>
      <c r="M38" s="40">
        <v>526529</v>
      </c>
      <c r="N38" s="40">
        <v>1</v>
      </c>
      <c r="O38" s="42"/>
      <c r="P38" s="42"/>
      <c r="Q38" s="42"/>
      <c r="R38" s="26">
        <f t="shared" si="1"/>
        <v>0</v>
      </c>
      <c r="S38" s="27">
        <f t="shared" si="2"/>
        <v>0</v>
      </c>
      <c r="T38" s="42"/>
      <c r="U38" s="42"/>
      <c r="V38" s="26">
        <f t="shared" si="3"/>
        <v>0</v>
      </c>
      <c r="W38" s="27">
        <f t="shared" si="4"/>
        <v>0</v>
      </c>
    </row>
    <row r="39" spans="1:23" x14ac:dyDescent="0.25">
      <c r="A39" s="38">
        <v>3216134</v>
      </c>
      <c r="B39" s="38" t="s">
        <v>3266</v>
      </c>
      <c r="C39" s="39" t="s">
        <v>3267</v>
      </c>
      <c r="D39" s="40" t="s">
        <v>16</v>
      </c>
      <c r="E39" s="40" t="s">
        <v>63</v>
      </c>
      <c r="F39" s="40" t="s">
        <v>1054</v>
      </c>
      <c r="G39" s="40" t="s">
        <v>3265</v>
      </c>
      <c r="H39" s="40" t="s">
        <v>1054</v>
      </c>
      <c r="I39" s="40" t="s">
        <v>428</v>
      </c>
      <c r="J39" s="40" t="s">
        <v>429</v>
      </c>
      <c r="K39" s="41">
        <v>10</v>
      </c>
      <c r="L39" s="40">
        <v>621516</v>
      </c>
      <c r="M39" s="40">
        <v>526958</v>
      </c>
      <c r="N39" s="40">
        <v>1</v>
      </c>
      <c r="O39" s="42"/>
      <c r="P39" s="42"/>
      <c r="Q39" s="42"/>
      <c r="R39" s="26">
        <f t="shared" si="1"/>
        <v>0</v>
      </c>
      <c r="S39" s="27">
        <f t="shared" si="2"/>
        <v>0</v>
      </c>
      <c r="T39" s="42"/>
      <c r="U39" s="42"/>
      <c r="V39" s="26">
        <f t="shared" si="3"/>
        <v>0</v>
      </c>
      <c r="W39" s="27">
        <f t="shared" si="4"/>
        <v>0</v>
      </c>
    </row>
    <row r="40" spans="1:23" x14ac:dyDescent="0.25">
      <c r="A40" s="38">
        <v>7795659</v>
      </c>
      <c r="B40" s="38" t="s">
        <v>3268</v>
      </c>
      <c r="C40" s="39" t="s">
        <v>3269</v>
      </c>
      <c r="D40" s="40" t="s">
        <v>16</v>
      </c>
      <c r="E40" s="40" t="s">
        <v>63</v>
      </c>
      <c r="F40" s="40" t="s">
        <v>1054</v>
      </c>
      <c r="G40" s="40" t="s">
        <v>3265</v>
      </c>
      <c r="H40" s="40" t="s">
        <v>1054</v>
      </c>
      <c r="I40" s="40" t="s">
        <v>3270</v>
      </c>
      <c r="J40" s="40" t="s">
        <v>3271</v>
      </c>
      <c r="K40" s="41">
        <v>10</v>
      </c>
      <c r="L40" s="40">
        <v>622542</v>
      </c>
      <c r="M40" s="40">
        <v>526703</v>
      </c>
      <c r="N40" s="40">
        <v>1</v>
      </c>
      <c r="O40" s="42"/>
      <c r="P40" s="42"/>
      <c r="Q40" s="42"/>
      <c r="R40" s="26">
        <f t="shared" si="1"/>
        <v>0</v>
      </c>
      <c r="S40" s="27">
        <f t="shared" si="2"/>
        <v>0</v>
      </c>
      <c r="T40" s="42"/>
      <c r="U40" s="42"/>
      <c r="V40" s="26">
        <f t="shared" si="3"/>
        <v>0</v>
      </c>
      <c r="W40" s="27">
        <f t="shared" si="4"/>
        <v>0</v>
      </c>
    </row>
    <row r="41" spans="1:23" x14ac:dyDescent="0.25">
      <c r="A41" s="38">
        <v>3216278</v>
      </c>
      <c r="B41" s="38" t="s">
        <v>3272</v>
      </c>
      <c r="C41" s="39" t="s">
        <v>3273</v>
      </c>
      <c r="D41" s="40" t="s">
        <v>16</v>
      </c>
      <c r="E41" s="40" t="s">
        <v>63</v>
      </c>
      <c r="F41" s="40" t="s">
        <v>1054</v>
      </c>
      <c r="G41" s="40" t="s">
        <v>3265</v>
      </c>
      <c r="H41" s="40" t="s">
        <v>1054</v>
      </c>
      <c r="I41" s="40" t="s">
        <v>2705</v>
      </c>
      <c r="J41" s="40" t="s">
        <v>2706</v>
      </c>
      <c r="K41" s="41">
        <v>1</v>
      </c>
      <c r="L41" s="40">
        <v>622377</v>
      </c>
      <c r="M41" s="40">
        <v>526345</v>
      </c>
      <c r="N41" s="40">
        <v>1</v>
      </c>
      <c r="O41" s="42"/>
      <c r="P41" s="42"/>
      <c r="Q41" s="42"/>
      <c r="R41" s="26">
        <f t="shared" si="1"/>
        <v>0</v>
      </c>
      <c r="S41" s="27">
        <f t="shared" si="2"/>
        <v>0</v>
      </c>
      <c r="T41" s="42"/>
      <c r="U41" s="42"/>
      <c r="V41" s="26">
        <f t="shared" si="3"/>
        <v>0</v>
      </c>
      <c r="W41" s="27">
        <f t="shared" si="4"/>
        <v>0</v>
      </c>
    </row>
  </sheetData>
  <sheetProtection algorithmName="SHA-512" hashValue="L/DTt2gXVxpG7kKPaVaITTgVbV8voZ/kbVzmzcHBBzftyKdERXccOu2uSVWsYkBURwbDrsaDtND3oVweKrAGXA==" saltValue="Le5NcVOzZMJJ5P37b7ItKA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67"/>
  <sheetViews>
    <sheetView topLeftCell="H12" workbookViewId="0">
      <selection activeCell="R20" sqref="R20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3485</v>
      </c>
      <c r="B2" s="1">
        <f>M14</f>
        <v>52</v>
      </c>
      <c r="C2" s="1" t="str">
        <f>E16</f>
        <v>MIŃSKI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ROUND(SUM(Q16:Q67)*60,2)</f>
        <v>0</v>
      </c>
      <c r="K4" s="2">
        <f>SUM(R16:R67)*60</f>
        <v>0</v>
      </c>
      <c r="L4" s="30">
        <f>SUM(S16:S67)*60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ROUND(SUM(U16:U67)*60,2)</f>
        <v>0</v>
      </c>
      <c r="K5" s="2">
        <f>SUM(V16:V67)*60</f>
        <v>0</v>
      </c>
      <c r="L5" s="30">
        <f>SUM(W16:W67)*60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52</v>
      </c>
      <c r="N14" s="23">
        <f>SUM(N16:N67)</f>
        <v>52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3151470</v>
      </c>
      <c r="B16" s="38" t="s">
        <v>167</v>
      </c>
      <c r="C16" s="39" t="s">
        <v>168</v>
      </c>
      <c r="D16" s="40" t="s">
        <v>16</v>
      </c>
      <c r="E16" s="40" t="s">
        <v>169</v>
      </c>
      <c r="F16" s="40" t="s">
        <v>170</v>
      </c>
      <c r="G16" s="40" t="s">
        <v>171</v>
      </c>
      <c r="H16" s="40" t="s">
        <v>172</v>
      </c>
      <c r="I16" s="40" t="s">
        <v>44</v>
      </c>
      <c r="J16" s="40" t="s">
        <v>23</v>
      </c>
      <c r="K16" s="40">
        <v>3</v>
      </c>
      <c r="L16" s="40">
        <v>662501</v>
      </c>
      <c r="M16" s="40">
        <v>484168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3151700</v>
      </c>
      <c r="B17" s="38" t="s">
        <v>173</v>
      </c>
      <c r="C17" s="39" t="s">
        <v>174</v>
      </c>
      <c r="D17" s="40" t="s">
        <v>16</v>
      </c>
      <c r="E17" s="40" t="s">
        <v>169</v>
      </c>
      <c r="F17" s="40" t="s">
        <v>170</v>
      </c>
      <c r="G17" s="40" t="s">
        <v>175</v>
      </c>
      <c r="H17" s="40" t="s">
        <v>176</v>
      </c>
      <c r="I17" s="40" t="s">
        <v>44</v>
      </c>
      <c r="J17" s="40" t="s">
        <v>23</v>
      </c>
      <c r="K17" s="40">
        <v>50</v>
      </c>
      <c r="L17" s="40">
        <v>662995</v>
      </c>
      <c r="M17" s="40">
        <v>489501</v>
      </c>
      <c r="N17" s="40">
        <v>1</v>
      </c>
      <c r="O17" s="42"/>
      <c r="P17" s="42"/>
      <c r="Q17" s="42"/>
      <c r="R17" s="26">
        <f t="shared" ref="R17:R67" si="1">ROUND(Q17*0.23,2)</f>
        <v>0</v>
      </c>
      <c r="S17" s="27">
        <f t="shared" ref="S17:S67" si="2">ROUND(SUM(Q17:R17),2)</f>
        <v>0</v>
      </c>
      <c r="T17" s="42"/>
      <c r="U17" s="42"/>
      <c r="V17" s="26">
        <f t="shared" ref="V17:V67" si="3">ROUND(U17*0.23,2)</f>
        <v>0</v>
      </c>
      <c r="W17" s="27">
        <f t="shared" ref="W17:W67" si="4">ROUND(SUM(U17:V17),2)</f>
        <v>0</v>
      </c>
    </row>
    <row r="18" spans="1:23" x14ac:dyDescent="0.25">
      <c r="A18" s="38">
        <v>3151942</v>
      </c>
      <c r="B18" s="38" t="s">
        <v>177</v>
      </c>
      <c r="C18" s="39" t="s">
        <v>178</v>
      </c>
      <c r="D18" s="40" t="s">
        <v>16</v>
      </c>
      <c r="E18" s="40" t="s">
        <v>169</v>
      </c>
      <c r="F18" s="40" t="s">
        <v>170</v>
      </c>
      <c r="G18" s="40" t="s">
        <v>179</v>
      </c>
      <c r="H18" s="40" t="s">
        <v>180</v>
      </c>
      <c r="I18" s="40" t="s">
        <v>181</v>
      </c>
      <c r="J18" s="40" t="s">
        <v>182</v>
      </c>
      <c r="K18" s="40">
        <v>61</v>
      </c>
      <c r="L18" s="40">
        <v>663999</v>
      </c>
      <c r="M18" s="40">
        <v>486420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3150138</v>
      </c>
      <c r="B19" s="38" t="s">
        <v>183</v>
      </c>
      <c r="C19" s="39" t="s">
        <v>184</v>
      </c>
      <c r="D19" s="40" t="s">
        <v>16</v>
      </c>
      <c r="E19" s="40" t="s">
        <v>169</v>
      </c>
      <c r="F19" s="40" t="s">
        <v>170</v>
      </c>
      <c r="G19" s="40" t="s">
        <v>185</v>
      </c>
      <c r="H19" s="40" t="s">
        <v>170</v>
      </c>
      <c r="I19" s="40" t="s">
        <v>186</v>
      </c>
      <c r="J19" s="40" t="s">
        <v>187</v>
      </c>
      <c r="K19" s="40">
        <v>115</v>
      </c>
      <c r="L19" s="40">
        <v>660501</v>
      </c>
      <c r="M19" s="40">
        <v>487675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7910886</v>
      </c>
      <c r="B20" s="38" t="s">
        <v>188</v>
      </c>
      <c r="C20" s="39" t="s">
        <v>189</v>
      </c>
      <c r="D20" s="40" t="s">
        <v>16</v>
      </c>
      <c r="E20" s="40" t="s">
        <v>169</v>
      </c>
      <c r="F20" s="40" t="s">
        <v>170</v>
      </c>
      <c r="G20" s="40" t="s">
        <v>190</v>
      </c>
      <c r="H20" s="40" t="s">
        <v>191</v>
      </c>
      <c r="I20" s="40" t="s">
        <v>36</v>
      </c>
      <c r="J20" s="40" t="s">
        <v>37</v>
      </c>
      <c r="K20" s="40">
        <v>4</v>
      </c>
      <c r="L20" s="40">
        <v>657035</v>
      </c>
      <c r="M20" s="40">
        <v>491894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3142378</v>
      </c>
      <c r="B21" s="38" t="s">
        <v>1780</v>
      </c>
      <c r="C21" s="39" t="s">
        <v>1781</v>
      </c>
      <c r="D21" s="40" t="s">
        <v>16</v>
      </c>
      <c r="E21" s="40" t="s">
        <v>169</v>
      </c>
      <c r="F21" s="40" t="s">
        <v>1782</v>
      </c>
      <c r="G21" s="40" t="s">
        <v>1783</v>
      </c>
      <c r="H21" s="40" t="s">
        <v>1782</v>
      </c>
      <c r="I21" s="40" t="s">
        <v>1784</v>
      </c>
      <c r="J21" s="40" t="s">
        <v>1785</v>
      </c>
      <c r="K21" s="41">
        <v>27</v>
      </c>
      <c r="L21" s="40">
        <v>687167</v>
      </c>
      <c r="M21" s="40">
        <v>479860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3143153</v>
      </c>
      <c r="B22" s="38" t="s">
        <v>1786</v>
      </c>
      <c r="C22" s="39" t="s">
        <v>1787</v>
      </c>
      <c r="D22" s="40" t="s">
        <v>16</v>
      </c>
      <c r="E22" s="40" t="s">
        <v>169</v>
      </c>
      <c r="F22" s="40" t="s">
        <v>1782</v>
      </c>
      <c r="G22" s="40" t="s">
        <v>1788</v>
      </c>
      <c r="H22" s="40" t="s">
        <v>444</v>
      </c>
      <c r="I22" s="40" t="s">
        <v>44</v>
      </c>
      <c r="J22" s="40" t="s">
        <v>23</v>
      </c>
      <c r="K22" s="41">
        <v>152</v>
      </c>
      <c r="L22" s="40">
        <v>688579</v>
      </c>
      <c r="M22" s="40">
        <v>474185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3143266</v>
      </c>
      <c r="B23" s="38" t="s">
        <v>1789</v>
      </c>
      <c r="C23" s="39" t="s">
        <v>1790</v>
      </c>
      <c r="D23" s="40" t="s">
        <v>16</v>
      </c>
      <c r="E23" s="40" t="s">
        <v>169</v>
      </c>
      <c r="F23" s="40" t="s">
        <v>1782</v>
      </c>
      <c r="G23" s="40" t="s">
        <v>1791</v>
      </c>
      <c r="H23" s="40" t="s">
        <v>1792</v>
      </c>
      <c r="I23" s="40" t="s">
        <v>44</v>
      </c>
      <c r="J23" s="40" t="s">
        <v>23</v>
      </c>
      <c r="K23" s="41">
        <v>182</v>
      </c>
      <c r="L23" s="40">
        <v>691986</v>
      </c>
      <c r="M23" s="40">
        <v>474448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3143862</v>
      </c>
      <c r="B24" s="38" t="s">
        <v>1793</v>
      </c>
      <c r="C24" s="39" t="s">
        <v>1794</v>
      </c>
      <c r="D24" s="40" t="s">
        <v>16</v>
      </c>
      <c r="E24" s="40" t="s">
        <v>169</v>
      </c>
      <c r="F24" s="40" t="s">
        <v>1782</v>
      </c>
      <c r="G24" s="40" t="s">
        <v>1795</v>
      </c>
      <c r="H24" s="40" t="s">
        <v>1796</v>
      </c>
      <c r="I24" s="40" t="s">
        <v>44</v>
      </c>
      <c r="J24" s="40" t="s">
        <v>23</v>
      </c>
      <c r="K24" s="41">
        <v>21</v>
      </c>
      <c r="L24" s="40">
        <v>682761</v>
      </c>
      <c r="M24" s="40">
        <v>479873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3146180</v>
      </c>
      <c r="B25" s="38" t="s">
        <v>1802</v>
      </c>
      <c r="C25" s="39" t="s">
        <v>1803</v>
      </c>
      <c r="D25" s="40" t="s">
        <v>16</v>
      </c>
      <c r="E25" s="40" t="s">
        <v>169</v>
      </c>
      <c r="F25" s="40" t="s">
        <v>1801</v>
      </c>
      <c r="G25" s="40" t="s">
        <v>1804</v>
      </c>
      <c r="H25" s="40" t="s">
        <v>1801</v>
      </c>
      <c r="I25" s="40" t="s">
        <v>128</v>
      </c>
      <c r="J25" s="40" t="s">
        <v>129</v>
      </c>
      <c r="K25" s="41">
        <v>78</v>
      </c>
      <c r="L25" s="40">
        <v>666486</v>
      </c>
      <c r="M25" s="40">
        <v>483985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  <row r="26" spans="1:23" x14ac:dyDescent="0.25">
      <c r="A26" s="38">
        <v>3146181</v>
      </c>
      <c r="B26" s="38" t="s">
        <v>1805</v>
      </c>
      <c r="C26" s="39" t="s">
        <v>1806</v>
      </c>
      <c r="D26" s="40" t="s">
        <v>16</v>
      </c>
      <c r="E26" s="40" t="s">
        <v>169</v>
      </c>
      <c r="F26" s="40" t="s">
        <v>1801</v>
      </c>
      <c r="G26" s="40" t="s">
        <v>1804</v>
      </c>
      <c r="H26" s="40" t="s">
        <v>1801</v>
      </c>
      <c r="I26" s="40" t="s">
        <v>128</v>
      </c>
      <c r="J26" s="40" t="s">
        <v>129</v>
      </c>
      <c r="K26" s="41" t="s">
        <v>1807</v>
      </c>
      <c r="L26" s="40">
        <v>666398</v>
      </c>
      <c r="M26" s="40">
        <v>484037</v>
      </c>
      <c r="N26" s="40">
        <v>1</v>
      </c>
      <c r="O26" s="42"/>
      <c r="P26" s="42"/>
      <c r="Q26" s="42"/>
      <c r="R26" s="26">
        <f t="shared" si="1"/>
        <v>0</v>
      </c>
      <c r="S26" s="27">
        <f t="shared" si="2"/>
        <v>0</v>
      </c>
      <c r="T26" s="42"/>
      <c r="U26" s="42"/>
      <c r="V26" s="26">
        <f t="shared" si="3"/>
        <v>0</v>
      </c>
      <c r="W26" s="27">
        <f t="shared" si="4"/>
        <v>0</v>
      </c>
    </row>
    <row r="27" spans="1:23" x14ac:dyDescent="0.25">
      <c r="A27" s="38">
        <v>3146376</v>
      </c>
      <c r="B27" s="38" t="s">
        <v>1808</v>
      </c>
      <c r="C27" s="39" t="s">
        <v>1809</v>
      </c>
      <c r="D27" s="40" t="s">
        <v>16</v>
      </c>
      <c r="E27" s="40" t="s">
        <v>169</v>
      </c>
      <c r="F27" s="40" t="s">
        <v>1801</v>
      </c>
      <c r="G27" s="40" t="s">
        <v>1810</v>
      </c>
      <c r="H27" s="40" t="s">
        <v>247</v>
      </c>
      <c r="I27" s="40" t="s">
        <v>36</v>
      </c>
      <c r="J27" s="40" t="s">
        <v>37</v>
      </c>
      <c r="K27" s="41">
        <v>3</v>
      </c>
      <c r="L27" s="40">
        <v>665180</v>
      </c>
      <c r="M27" s="40">
        <v>481664</v>
      </c>
      <c r="N27" s="40">
        <v>1</v>
      </c>
      <c r="O27" s="42"/>
      <c r="P27" s="42"/>
      <c r="Q27" s="42"/>
      <c r="R27" s="26">
        <f t="shared" si="1"/>
        <v>0</v>
      </c>
      <c r="S27" s="27">
        <f t="shared" si="2"/>
        <v>0</v>
      </c>
      <c r="T27" s="42"/>
      <c r="U27" s="42"/>
      <c r="V27" s="26">
        <f t="shared" si="3"/>
        <v>0</v>
      </c>
      <c r="W27" s="27">
        <f t="shared" si="4"/>
        <v>0</v>
      </c>
    </row>
    <row r="28" spans="1:23" x14ac:dyDescent="0.25">
      <c r="A28" s="38">
        <v>3147245</v>
      </c>
      <c r="B28" s="38" t="s">
        <v>1811</v>
      </c>
      <c r="C28" s="39" t="s">
        <v>1812</v>
      </c>
      <c r="D28" s="40" t="s">
        <v>16</v>
      </c>
      <c r="E28" s="40" t="s">
        <v>169</v>
      </c>
      <c r="F28" s="40" t="s">
        <v>1801</v>
      </c>
      <c r="G28" s="40" t="s">
        <v>1813</v>
      </c>
      <c r="H28" s="40" t="s">
        <v>1814</v>
      </c>
      <c r="I28" s="40" t="s">
        <v>36</v>
      </c>
      <c r="J28" s="40" t="s">
        <v>37</v>
      </c>
      <c r="K28" s="41">
        <v>7</v>
      </c>
      <c r="L28" s="40">
        <v>668418</v>
      </c>
      <c r="M28" s="40">
        <v>482441</v>
      </c>
      <c r="N28" s="40">
        <v>1</v>
      </c>
      <c r="O28" s="42"/>
      <c r="P28" s="42"/>
      <c r="Q28" s="42"/>
      <c r="R28" s="26">
        <f t="shared" si="1"/>
        <v>0</v>
      </c>
      <c r="S28" s="27">
        <f t="shared" si="2"/>
        <v>0</v>
      </c>
      <c r="T28" s="42"/>
      <c r="U28" s="42"/>
      <c r="V28" s="26">
        <f t="shared" si="3"/>
        <v>0</v>
      </c>
      <c r="W28" s="27">
        <f t="shared" si="4"/>
        <v>0</v>
      </c>
    </row>
    <row r="29" spans="1:23" x14ac:dyDescent="0.25">
      <c r="A29" s="38">
        <v>3147841</v>
      </c>
      <c r="B29" s="38" t="s">
        <v>1815</v>
      </c>
      <c r="C29" s="39" t="s">
        <v>1816</v>
      </c>
      <c r="D29" s="40" t="s">
        <v>16</v>
      </c>
      <c r="E29" s="40" t="s">
        <v>169</v>
      </c>
      <c r="F29" s="40" t="s">
        <v>1817</v>
      </c>
      <c r="G29" s="40" t="s">
        <v>1818</v>
      </c>
      <c r="H29" s="40" t="s">
        <v>1817</v>
      </c>
      <c r="I29" s="40" t="s">
        <v>36</v>
      </c>
      <c r="J29" s="40" t="s">
        <v>37</v>
      </c>
      <c r="K29" s="41">
        <v>3</v>
      </c>
      <c r="L29" s="40">
        <v>682436</v>
      </c>
      <c r="M29" s="40">
        <v>498178</v>
      </c>
      <c r="N29" s="40">
        <v>1</v>
      </c>
      <c r="O29" s="42"/>
      <c r="P29" s="42"/>
      <c r="Q29" s="42"/>
      <c r="R29" s="26">
        <f t="shared" si="1"/>
        <v>0</v>
      </c>
      <c r="S29" s="27">
        <f t="shared" si="2"/>
        <v>0</v>
      </c>
      <c r="T29" s="42"/>
      <c r="U29" s="42"/>
      <c r="V29" s="26">
        <f t="shared" si="3"/>
        <v>0</v>
      </c>
      <c r="W29" s="27">
        <f t="shared" si="4"/>
        <v>0</v>
      </c>
    </row>
    <row r="30" spans="1:23" x14ac:dyDescent="0.25">
      <c r="A30" s="38">
        <v>3148193</v>
      </c>
      <c r="B30" s="38" t="s">
        <v>1819</v>
      </c>
      <c r="C30" s="39" t="s">
        <v>1820</v>
      </c>
      <c r="D30" s="40" t="s">
        <v>16</v>
      </c>
      <c r="E30" s="40" t="s">
        <v>169</v>
      </c>
      <c r="F30" s="40" t="s">
        <v>1817</v>
      </c>
      <c r="G30" s="40" t="s">
        <v>1821</v>
      </c>
      <c r="H30" s="40" t="s">
        <v>1822</v>
      </c>
      <c r="I30" s="40" t="s">
        <v>44</v>
      </c>
      <c r="J30" s="40" t="s">
        <v>23</v>
      </c>
      <c r="K30" s="41">
        <v>31</v>
      </c>
      <c r="L30" s="40">
        <v>685721</v>
      </c>
      <c r="M30" s="40">
        <v>502227</v>
      </c>
      <c r="N30" s="40">
        <v>1</v>
      </c>
      <c r="O30" s="42"/>
      <c r="P30" s="42"/>
      <c r="Q30" s="42"/>
      <c r="R30" s="26">
        <f t="shared" si="1"/>
        <v>0</v>
      </c>
      <c r="S30" s="27">
        <f t="shared" si="2"/>
        <v>0</v>
      </c>
      <c r="T30" s="42"/>
      <c r="U30" s="42"/>
      <c r="V30" s="26">
        <f t="shared" si="3"/>
        <v>0</v>
      </c>
      <c r="W30" s="27">
        <f t="shared" si="4"/>
        <v>0</v>
      </c>
    </row>
    <row r="31" spans="1:23" x14ac:dyDescent="0.25">
      <c r="A31" s="38">
        <v>3148620</v>
      </c>
      <c r="B31" s="38" t="s">
        <v>1823</v>
      </c>
      <c r="C31" s="39" t="s">
        <v>1824</v>
      </c>
      <c r="D31" s="40" t="s">
        <v>16</v>
      </c>
      <c r="E31" s="40" t="s">
        <v>169</v>
      </c>
      <c r="F31" s="40" t="s">
        <v>1817</v>
      </c>
      <c r="G31" s="40" t="s">
        <v>1825</v>
      </c>
      <c r="H31" s="40" t="s">
        <v>1826</v>
      </c>
      <c r="I31" s="40" t="s">
        <v>44</v>
      </c>
      <c r="J31" s="40" t="s">
        <v>23</v>
      </c>
      <c r="K31" s="41">
        <v>51</v>
      </c>
      <c r="L31" s="40">
        <v>682848</v>
      </c>
      <c r="M31" s="40">
        <v>493665</v>
      </c>
      <c r="N31" s="40">
        <v>1</v>
      </c>
      <c r="O31" s="42"/>
      <c r="P31" s="42"/>
      <c r="Q31" s="42"/>
      <c r="R31" s="26">
        <f t="shared" si="1"/>
        <v>0</v>
      </c>
      <c r="S31" s="27">
        <f t="shared" si="2"/>
        <v>0</v>
      </c>
      <c r="T31" s="42"/>
      <c r="U31" s="42"/>
      <c r="V31" s="26">
        <f t="shared" si="3"/>
        <v>0</v>
      </c>
      <c r="W31" s="27">
        <f t="shared" si="4"/>
        <v>0</v>
      </c>
    </row>
    <row r="32" spans="1:23" x14ac:dyDescent="0.25">
      <c r="A32" s="38">
        <v>3157036</v>
      </c>
      <c r="B32" s="38" t="s">
        <v>1934</v>
      </c>
      <c r="C32" s="39" t="s">
        <v>1935</v>
      </c>
      <c r="D32" s="40" t="s">
        <v>16</v>
      </c>
      <c r="E32" s="40" t="s">
        <v>169</v>
      </c>
      <c r="F32" s="40" t="s">
        <v>1936</v>
      </c>
      <c r="G32" s="40" t="s">
        <v>1937</v>
      </c>
      <c r="H32" s="40" t="s">
        <v>1936</v>
      </c>
      <c r="I32" s="40" t="s">
        <v>36</v>
      </c>
      <c r="J32" s="40" t="s">
        <v>37</v>
      </c>
      <c r="K32" s="41">
        <v>10</v>
      </c>
      <c r="L32" s="40">
        <v>682952</v>
      </c>
      <c r="M32" s="40">
        <v>487007</v>
      </c>
      <c r="N32" s="40">
        <v>1</v>
      </c>
      <c r="O32" s="42"/>
      <c r="P32" s="42"/>
      <c r="Q32" s="42"/>
      <c r="R32" s="26">
        <f t="shared" si="1"/>
        <v>0</v>
      </c>
      <c r="S32" s="27">
        <f t="shared" si="2"/>
        <v>0</v>
      </c>
      <c r="T32" s="42"/>
      <c r="U32" s="42"/>
      <c r="V32" s="26">
        <f t="shared" si="3"/>
        <v>0</v>
      </c>
      <c r="W32" s="27">
        <f t="shared" si="4"/>
        <v>0</v>
      </c>
    </row>
    <row r="33" spans="1:23" x14ac:dyDescent="0.25">
      <c r="A33" s="38">
        <v>3157671</v>
      </c>
      <c r="B33" s="38" t="s">
        <v>1938</v>
      </c>
      <c r="C33" s="39" t="s">
        <v>1939</v>
      </c>
      <c r="D33" s="40" t="s">
        <v>16</v>
      </c>
      <c r="E33" s="40" t="s">
        <v>169</v>
      </c>
      <c r="F33" s="40" t="s">
        <v>1936</v>
      </c>
      <c r="G33" s="40" t="s">
        <v>1940</v>
      </c>
      <c r="H33" s="40" t="s">
        <v>1941</v>
      </c>
      <c r="I33" s="40" t="s">
        <v>36</v>
      </c>
      <c r="J33" s="40" t="s">
        <v>37</v>
      </c>
      <c r="K33" s="41">
        <v>3</v>
      </c>
      <c r="L33" s="40">
        <v>678602</v>
      </c>
      <c r="M33" s="40">
        <v>488165</v>
      </c>
      <c r="N33" s="40">
        <v>1</v>
      </c>
      <c r="O33" s="42"/>
      <c r="P33" s="42"/>
      <c r="Q33" s="42"/>
      <c r="R33" s="26">
        <f t="shared" si="1"/>
        <v>0</v>
      </c>
      <c r="S33" s="27">
        <f t="shared" si="2"/>
        <v>0</v>
      </c>
      <c r="T33" s="42"/>
      <c r="U33" s="42"/>
      <c r="V33" s="26">
        <f t="shared" si="3"/>
        <v>0</v>
      </c>
      <c r="W33" s="27">
        <f t="shared" si="4"/>
        <v>0</v>
      </c>
    </row>
    <row r="34" spans="1:23" x14ac:dyDescent="0.25">
      <c r="A34" s="38">
        <v>3157941</v>
      </c>
      <c r="B34" s="38" t="s">
        <v>1942</v>
      </c>
      <c r="C34" s="39" t="s">
        <v>1943</v>
      </c>
      <c r="D34" s="40" t="s">
        <v>16</v>
      </c>
      <c r="E34" s="40" t="s">
        <v>169</v>
      </c>
      <c r="F34" s="40" t="s">
        <v>1936</v>
      </c>
      <c r="G34" s="40" t="s">
        <v>1944</v>
      </c>
      <c r="H34" s="40" t="s">
        <v>1945</v>
      </c>
      <c r="I34" s="40" t="s">
        <v>44</v>
      </c>
      <c r="J34" s="40" t="s">
        <v>23</v>
      </c>
      <c r="K34" s="41">
        <v>30</v>
      </c>
      <c r="L34" s="40">
        <v>686173</v>
      </c>
      <c r="M34" s="40">
        <v>483966</v>
      </c>
      <c r="N34" s="40">
        <v>1</v>
      </c>
      <c r="O34" s="42"/>
      <c r="P34" s="42"/>
      <c r="Q34" s="42"/>
      <c r="R34" s="26">
        <f t="shared" si="1"/>
        <v>0</v>
      </c>
      <c r="S34" s="27">
        <f t="shared" si="2"/>
        <v>0</v>
      </c>
      <c r="T34" s="42"/>
      <c r="U34" s="42"/>
      <c r="V34" s="26">
        <f t="shared" si="3"/>
        <v>0</v>
      </c>
      <c r="W34" s="27">
        <f t="shared" si="4"/>
        <v>0</v>
      </c>
    </row>
    <row r="35" spans="1:23" x14ac:dyDescent="0.25">
      <c r="A35" s="38">
        <v>3158456</v>
      </c>
      <c r="B35" s="38" t="s">
        <v>1946</v>
      </c>
      <c r="C35" s="39" t="s">
        <v>1947</v>
      </c>
      <c r="D35" s="40" t="s">
        <v>16</v>
      </c>
      <c r="E35" s="40" t="s">
        <v>169</v>
      </c>
      <c r="F35" s="40" t="s">
        <v>1936</v>
      </c>
      <c r="G35" s="40" t="s">
        <v>1948</v>
      </c>
      <c r="H35" s="40" t="s">
        <v>1949</v>
      </c>
      <c r="I35" s="40" t="s">
        <v>44</v>
      </c>
      <c r="J35" s="40" t="s">
        <v>23</v>
      </c>
      <c r="K35" s="41" t="s">
        <v>1714</v>
      </c>
      <c r="L35" s="40">
        <v>686065</v>
      </c>
      <c r="M35" s="40">
        <v>491582</v>
      </c>
      <c r="N35" s="40">
        <v>1</v>
      </c>
      <c r="O35" s="42"/>
      <c r="P35" s="42"/>
      <c r="Q35" s="42"/>
      <c r="R35" s="26">
        <f t="shared" si="1"/>
        <v>0</v>
      </c>
      <c r="S35" s="27">
        <f t="shared" si="2"/>
        <v>0</v>
      </c>
      <c r="T35" s="42"/>
      <c r="U35" s="42"/>
      <c r="V35" s="26">
        <f t="shared" si="3"/>
        <v>0</v>
      </c>
      <c r="W35" s="27">
        <f t="shared" si="4"/>
        <v>0</v>
      </c>
    </row>
    <row r="36" spans="1:23" x14ac:dyDescent="0.25">
      <c r="A36" s="38">
        <v>3159454</v>
      </c>
      <c r="B36" s="38" t="s">
        <v>1950</v>
      </c>
      <c r="C36" s="39" t="s">
        <v>1951</v>
      </c>
      <c r="D36" s="40" t="s">
        <v>16</v>
      </c>
      <c r="E36" s="40" t="s">
        <v>169</v>
      </c>
      <c r="F36" s="40" t="s">
        <v>1952</v>
      </c>
      <c r="G36" s="40" t="s">
        <v>1953</v>
      </c>
      <c r="H36" s="40" t="s">
        <v>1954</v>
      </c>
      <c r="I36" s="40" t="s">
        <v>44</v>
      </c>
      <c r="J36" s="40" t="s">
        <v>23</v>
      </c>
      <c r="K36" s="41" t="s">
        <v>314</v>
      </c>
      <c r="L36" s="40">
        <v>690188</v>
      </c>
      <c r="M36" s="40">
        <v>489792</v>
      </c>
      <c r="N36" s="40">
        <v>1</v>
      </c>
      <c r="O36" s="42"/>
      <c r="P36" s="42"/>
      <c r="Q36" s="42"/>
      <c r="R36" s="26">
        <f t="shared" si="1"/>
        <v>0</v>
      </c>
      <c r="S36" s="27">
        <f t="shared" si="2"/>
        <v>0</v>
      </c>
      <c r="T36" s="42"/>
      <c r="U36" s="42"/>
      <c r="V36" s="26">
        <f t="shared" si="3"/>
        <v>0</v>
      </c>
      <c r="W36" s="27">
        <f t="shared" si="4"/>
        <v>0</v>
      </c>
    </row>
    <row r="37" spans="1:23" x14ac:dyDescent="0.25">
      <c r="A37" s="38">
        <v>3160852</v>
      </c>
      <c r="B37" s="38" t="s">
        <v>2038</v>
      </c>
      <c r="C37" s="39" t="s">
        <v>2039</v>
      </c>
      <c r="D37" s="40" t="s">
        <v>16</v>
      </c>
      <c r="E37" s="40" t="s">
        <v>169</v>
      </c>
      <c r="F37" s="40" t="s">
        <v>2040</v>
      </c>
      <c r="G37" s="40" t="s">
        <v>2041</v>
      </c>
      <c r="H37" s="40" t="s">
        <v>2042</v>
      </c>
      <c r="I37" s="40" t="s">
        <v>44</v>
      </c>
      <c r="J37" s="40" t="s">
        <v>23</v>
      </c>
      <c r="K37" s="41">
        <v>68</v>
      </c>
      <c r="L37" s="40">
        <v>689280</v>
      </c>
      <c r="M37" s="40">
        <v>462400</v>
      </c>
      <c r="N37" s="40">
        <v>1</v>
      </c>
      <c r="O37" s="42"/>
      <c r="P37" s="42"/>
      <c r="Q37" s="42"/>
      <c r="R37" s="26">
        <f t="shared" si="1"/>
        <v>0</v>
      </c>
      <c r="S37" s="27">
        <f t="shared" si="2"/>
        <v>0</v>
      </c>
      <c r="T37" s="42"/>
      <c r="U37" s="42"/>
      <c r="V37" s="26">
        <f t="shared" si="3"/>
        <v>0</v>
      </c>
      <c r="W37" s="27">
        <f t="shared" si="4"/>
        <v>0</v>
      </c>
    </row>
    <row r="38" spans="1:23" x14ac:dyDescent="0.25">
      <c r="A38" s="38">
        <v>3161152</v>
      </c>
      <c r="B38" s="38" t="s">
        <v>2043</v>
      </c>
      <c r="C38" s="39" t="s">
        <v>2044</v>
      </c>
      <c r="D38" s="40" t="s">
        <v>16</v>
      </c>
      <c r="E38" s="40" t="s">
        <v>169</v>
      </c>
      <c r="F38" s="40" t="s">
        <v>2040</v>
      </c>
      <c r="G38" s="40" t="s">
        <v>2045</v>
      </c>
      <c r="H38" s="40" t="s">
        <v>2040</v>
      </c>
      <c r="I38" s="40" t="s">
        <v>2046</v>
      </c>
      <c r="J38" s="40" t="s">
        <v>2047</v>
      </c>
      <c r="K38" s="41">
        <v>24</v>
      </c>
      <c r="L38" s="40">
        <v>692334</v>
      </c>
      <c r="M38" s="40">
        <v>465888</v>
      </c>
      <c r="N38" s="40">
        <v>1</v>
      </c>
      <c r="O38" s="42"/>
      <c r="P38" s="42"/>
      <c r="Q38" s="42"/>
      <c r="R38" s="26">
        <f t="shared" si="1"/>
        <v>0</v>
      </c>
      <c r="S38" s="27">
        <f t="shared" si="2"/>
        <v>0</v>
      </c>
      <c r="T38" s="42"/>
      <c r="U38" s="42"/>
      <c r="V38" s="26">
        <f t="shared" si="3"/>
        <v>0</v>
      </c>
      <c r="W38" s="27">
        <f t="shared" si="4"/>
        <v>0</v>
      </c>
    </row>
    <row r="39" spans="1:23" x14ac:dyDescent="0.25">
      <c r="A39" s="38">
        <v>3162342</v>
      </c>
      <c r="B39" s="38" t="s">
        <v>2048</v>
      </c>
      <c r="C39" s="39" t="s">
        <v>2049</v>
      </c>
      <c r="D39" s="40" t="s">
        <v>16</v>
      </c>
      <c r="E39" s="40" t="s">
        <v>169</v>
      </c>
      <c r="F39" s="40" t="s">
        <v>2040</v>
      </c>
      <c r="G39" s="40" t="s">
        <v>2050</v>
      </c>
      <c r="H39" s="40" t="s">
        <v>2051</v>
      </c>
      <c r="I39" s="40" t="s">
        <v>36</v>
      </c>
      <c r="J39" s="40" t="s">
        <v>37</v>
      </c>
      <c r="K39" s="41">
        <v>11</v>
      </c>
      <c r="L39" s="40">
        <v>687093</v>
      </c>
      <c r="M39" s="40">
        <v>466957</v>
      </c>
      <c r="N39" s="40">
        <v>1</v>
      </c>
      <c r="O39" s="42"/>
      <c r="P39" s="42"/>
      <c r="Q39" s="42"/>
      <c r="R39" s="26">
        <f t="shared" si="1"/>
        <v>0</v>
      </c>
      <c r="S39" s="27">
        <f t="shared" si="2"/>
        <v>0</v>
      </c>
      <c r="T39" s="42"/>
      <c r="U39" s="42"/>
      <c r="V39" s="26">
        <f t="shared" si="3"/>
        <v>0</v>
      </c>
      <c r="W39" s="27">
        <f t="shared" si="4"/>
        <v>0</v>
      </c>
    </row>
    <row r="40" spans="1:23" x14ac:dyDescent="0.25">
      <c r="A40" s="38">
        <v>3163112</v>
      </c>
      <c r="B40" s="38" t="s">
        <v>2170</v>
      </c>
      <c r="C40" s="39" t="s">
        <v>2171</v>
      </c>
      <c r="D40" s="40" t="s">
        <v>16</v>
      </c>
      <c r="E40" s="40" t="s">
        <v>169</v>
      </c>
      <c r="F40" s="40" t="s">
        <v>2172</v>
      </c>
      <c r="G40" s="40" t="s">
        <v>2173</v>
      </c>
      <c r="H40" s="40" t="s">
        <v>2174</v>
      </c>
      <c r="I40" s="40" t="s">
        <v>36</v>
      </c>
      <c r="J40" s="40" t="s">
        <v>37</v>
      </c>
      <c r="K40" s="41">
        <v>20</v>
      </c>
      <c r="L40" s="40">
        <v>673700</v>
      </c>
      <c r="M40" s="40">
        <v>486877</v>
      </c>
      <c r="N40" s="40">
        <v>1</v>
      </c>
      <c r="O40" s="42"/>
      <c r="P40" s="42"/>
      <c r="Q40" s="42"/>
      <c r="R40" s="26">
        <f t="shared" si="1"/>
        <v>0</v>
      </c>
      <c r="S40" s="27">
        <f t="shared" si="2"/>
        <v>0</v>
      </c>
      <c r="T40" s="42"/>
      <c r="U40" s="42"/>
      <c r="V40" s="26">
        <f t="shared" si="3"/>
        <v>0</v>
      </c>
      <c r="W40" s="27">
        <f t="shared" si="4"/>
        <v>0</v>
      </c>
    </row>
    <row r="41" spans="1:23" x14ac:dyDescent="0.25">
      <c r="A41" s="38">
        <v>3163781</v>
      </c>
      <c r="B41" s="38" t="s">
        <v>2175</v>
      </c>
      <c r="C41" s="39" t="s">
        <v>2176</v>
      </c>
      <c r="D41" s="40" t="s">
        <v>16</v>
      </c>
      <c r="E41" s="40" t="s">
        <v>169</v>
      </c>
      <c r="F41" s="40" t="s">
        <v>2172</v>
      </c>
      <c r="G41" s="40" t="s">
        <v>2177</v>
      </c>
      <c r="H41" s="40" t="s">
        <v>2178</v>
      </c>
      <c r="I41" s="40" t="s">
        <v>44</v>
      </c>
      <c r="J41" s="40" t="s">
        <v>23</v>
      </c>
      <c r="K41" s="41" t="s">
        <v>1234</v>
      </c>
      <c r="L41" s="40">
        <v>675261</v>
      </c>
      <c r="M41" s="40">
        <v>479328</v>
      </c>
      <c r="N41" s="40">
        <v>1</v>
      </c>
      <c r="O41" s="42"/>
      <c r="P41" s="42"/>
      <c r="Q41" s="42"/>
      <c r="R41" s="26">
        <f t="shared" si="1"/>
        <v>0</v>
      </c>
      <c r="S41" s="27">
        <f t="shared" si="2"/>
        <v>0</v>
      </c>
      <c r="T41" s="42"/>
      <c r="U41" s="42"/>
      <c r="V41" s="26">
        <f t="shared" si="3"/>
        <v>0</v>
      </c>
      <c r="W41" s="27">
        <f t="shared" si="4"/>
        <v>0</v>
      </c>
    </row>
    <row r="42" spans="1:23" x14ac:dyDescent="0.25">
      <c r="A42" s="38">
        <v>3164733</v>
      </c>
      <c r="B42" s="38" t="s">
        <v>2179</v>
      </c>
      <c r="C42" s="39" t="s">
        <v>2180</v>
      </c>
      <c r="D42" s="40" t="s">
        <v>16</v>
      </c>
      <c r="E42" s="40" t="s">
        <v>169</v>
      </c>
      <c r="F42" s="40" t="s">
        <v>2172</v>
      </c>
      <c r="G42" s="40" t="s">
        <v>2181</v>
      </c>
      <c r="H42" s="40" t="s">
        <v>2182</v>
      </c>
      <c r="I42" s="40" t="s">
        <v>44</v>
      </c>
      <c r="J42" s="40" t="s">
        <v>23</v>
      </c>
      <c r="K42" s="41">
        <v>8</v>
      </c>
      <c r="L42" s="40">
        <v>683089</v>
      </c>
      <c r="M42" s="40">
        <v>482833</v>
      </c>
      <c r="N42" s="40">
        <v>1</v>
      </c>
      <c r="O42" s="42"/>
      <c r="P42" s="42"/>
      <c r="Q42" s="42"/>
      <c r="R42" s="26">
        <f t="shared" si="1"/>
        <v>0</v>
      </c>
      <c r="S42" s="27">
        <f t="shared" si="2"/>
        <v>0</v>
      </c>
      <c r="T42" s="42"/>
      <c r="U42" s="42"/>
      <c r="V42" s="26">
        <f t="shared" si="3"/>
        <v>0</v>
      </c>
      <c r="W42" s="27">
        <f t="shared" si="4"/>
        <v>0</v>
      </c>
    </row>
    <row r="43" spans="1:23" x14ac:dyDescent="0.25">
      <c r="A43" s="38">
        <v>3164933</v>
      </c>
      <c r="B43" s="38" t="s">
        <v>2183</v>
      </c>
      <c r="C43" s="39" t="s">
        <v>2184</v>
      </c>
      <c r="D43" s="40" t="s">
        <v>16</v>
      </c>
      <c r="E43" s="40" t="s">
        <v>169</v>
      </c>
      <c r="F43" s="40" t="s">
        <v>2172</v>
      </c>
      <c r="G43" s="40" t="s">
        <v>2185</v>
      </c>
      <c r="H43" s="40" t="s">
        <v>1715</v>
      </c>
      <c r="I43" s="40" t="s">
        <v>2186</v>
      </c>
      <c r="J43" s="40" t="s">
        <v>2187</v>
      </c>
      <c r="K43" s="41">
        <v>18</v>
      </c>
      <c r="L43" s="40">
        <v>681788</v>
      </c>
      <c r="M43" s="40">
        <v>483527</v>
      </c>
      <c r="N43" s="40">
        <v>1</v>
      </c>
      <c r="O43" s="42"/>
      <c r="P43" s="42"/>
      <c r="Q43" s="42"/>
      <c r="R43" s="26">
        <f t="shared" si="1"/>
        <v>0</v>
      </c>
      <c r="S43" s="27">
        <f t="shared" si="2"/>
        <v>0</v>
      </c>
      <c r="T43" s="42"/>
      <c r="U43" s="42"/>
      <c r="V43" s="26">
        <f t="shared" si="3"/>
        <v>0</v>
      </c>
      <c r="W43" s="27">
        <f t="shared" si="4"/>
        <v>0</v>
      </c>
    </row>
    <row r="44" spans="1:23" x14ac:dyDescent="0.25">
      <c r="A44" s="38">
        <v>3166618</v>
      </c>
      <c r="B44" s="38" t="s">
        <v>2188</v>
      </c>
      <c r="C44" s="39" t="s">
        <v>2189</v>
      </c>
      <c r="D44" s="40" t="s">
        <v>16</v>
      </c>
      <c r="E44" s="40" t="s">
        <v>169</v>
      </c>
      <c r="F44" s="40" t="s">
        <v>2172</v>
      </c>
      <c r="G44" s="40" t="s">
        <v>2190</v>
      </c>
      <c r="H44" s="40" t="s">
        <v>2191</v>
      </c>
      <c r="I44" s="40" t="s">
        <v>44</v>
      </c>
      <c r="J44" s="40" t="s">
        <v>23</v>
      </c>
      <c r="K44" s="41">
        <v>42</v>
      </c>
      <c r="L44" s="40">
        <v>677206</v>
      </c>
      <c r="M44" s="40">
        <v>479261</v>
      </c>
      <c r="N44" s="40">
        <v>1</v>
      </c>
      <c r="O44" s="42"/>
      <c r="P44" s="42"/>
      <c r="Q44" s="42"/>
      <c r="R44" s="26">
        <f t="shared" si="1"/>
        <v>0</v>
      </c>
      <c r="S44" s="27">
        <f t="shared" si="2"/>
        <v>0</v>
      </c>
      <c r="T44" s="42"/>
      <c r="U44" s="42"/>
      <c r="V44" s="26">
        <f t="shared" si="3"/>
        <v>0</v>
      </c>
      <c r="W44" s="27">
        <f t="shared" si="4"/>
        <v>0</v>
      </c>
    </row>
    <row r="45" spans="1:23" x14ac:dyDescent="0.25">
      <c r="A45" s="38">
        <v>3168058</v>
      </c>
      <c r="B45" s="38" t="s">
        <v>2192</v>
      </c>
      <c r="C45" s="39" t="s">
        <v>2193</v>
      </c>
      <c r="D45" s="40" t="s">
        <v>16</v>
      </c>
      <c r="E45" s="40" t="s">
        <v>169</v>
      </c>
      <c r="F45" s="40" t="s">
        <v>2172</v>
      </c>
      <c r="G45" s="40" t="s">
        <v>2194</v>
      </c>
      <c r="H45" s="40" t="s">
        <v>2195</v>
      </c>
      <c r="I45" s="40" t="s">
        <v>160</v>
      </c>
      <c r="J45" s="40" t="s">
        <v>161</v>
      </c>
      <c r="K45" s="41">
        <v>154</v>
      </c>
      <c r="L45" s="40">
        <v>677148</v>
      </c>
      <c r="M45" s="40">
        <v>484374</v>
      </c>
      <c r="N45" s="40">
        <v>1</v>
      </c>
      <c r="O45" s="42"/>
      <c r="P45" s="42"/>
      <c r="Q45" s="42"/>
      <c r="R45" s="26">
        <f t="shared" si="1"/>
        <v>0</v>
      </c>
      <c r="S45" s="27">
        <f t="shared" si="2"/>
        <v>0</v>
      </c>
      <c r="T45" s="42"/>
      <c r="U45" s="42"/>
      <c r="V45" s="26">
        <f t="shared" si="3"/>
        <v>0</v>
      </c>
      <c r="W45" s="27">
        <f t="shared" si="4"/>
        <v>0</v>
      </c>
    </row>
    <row r="46" spans="1:23" x14ac:dyDescent="0.25">
      <c r="A46" s="38">
        <v>3168839</v>
      </c>
      <c r="B46" s="38" t="s">
        <v>2196</v>
      </c>
      <c r="C46" s="39" t="s">
        <v>2197</v>
      </c>
      <c r="D46" s="40" t="s">
        <v>16</v>
      </c>
      <c r="E46" s="40" t="s">
        <v>169</v>
      </c>
      <c r="F46" s="40" t="s">
        <v>2172</v>
      </c>
      <c r="G46" s="40" t="s">
        <v>2198</v>
      </c>
      <c r="H46" s="40" t="s">
        <v>2199</v>
      </c>
      <c r="I46" s="40" t="s">
        <v>2200</v>
      </c>
      <c r="J46" s="40" t="s">
        <v>2201</v>
      </c>
      <c r="K46" s="41">
        <v>20</v>
      </c>
      <c r="L46" s="40">
        <v>673310</v>
      </c>
      <c r="M46" s="40">
        <v>482864</v>
      </c>
      <c r="N46" s="40">
        <v>1</v>
      </c>
      <c r="O46" s="42"/>
      <c r="P46" s="42"/>
      <c r="Q46" s="42"/>
      <c r="R46" s="26">
        <f t="shared" si="1"/>
        <v>0</v>
      </c>
      <c r="S46" s="27">
        <f t="shared" si="2"/>
        <v>0</v>
      </c>
      <c r="T46" s="42"/>
      <c r="U46" s="42"/>
      <c r="V46" s="26">
        <f t="shared" si="3"/>
        <v>0</v>
      </c>
      <c r="W46" s="27">
        <f t="shared" si="4"/>
        <v>0</v>
      </c>
    </row>
    <row r="47" spans="1:23" x14ac:dyDescent="0.25">
      <c r="A47" s="38">
        <v>3170298</v>
      </c>
      <c r="B47" s="38" t="s">
        <v>2202</v>
      </c>
      <c r="C47" s="39" t="s">
        <v>2203</v>
      </c>
      <c r="D47" s="40" t="s">
        <v>16</v>
      </c>
      <c r="E47" s="40" t="s">
        <v>169</v>
      </c>
      <c r="F47" s="40" t="s">
        <v>2172</v>
      </c>
      <c r="G47" s="40" t="s">
        <v>2204</v>
      </c>
      <c r="H47" s="40" t="s">
        <v>2205</v>
      </c>
      <c r="I47" s="40" t="s">
        <v>2206</v>
      </c>
      <c r="J47" s="40" t="s">
        <v>2207</v>
      </c>
      <c r="K47" s="41">
        <v>34</v>
      </c>
      <c r="L47" s="40">
        <v>671242</v>
      </c>
      <c r="M47" s="40">
        <v>478964</v>
      </c>
      <c r="N47" s="40">
        <v>1</v>
      </c>
      <c r="O47" s="42"/>
      <c r="P47" s="42"/>
      <c r="Q47" s="42"/>
      <c r="R47" s="26">
        <f t="shared" si="1"/>
        <v>0</v>
      </c>
      <c r="S47" s="27">
        <f t="shared" si="2"/>
        <v>0</v>
      </c>
      <c r="T47" s="42"/>
      <c r="U47" s="42"/>
      <c r="V47" s="26">
        <f t="shared" si="3"/>
        <v>0</v>
      </c>
      <c r="W47" s="27">
        <f t="shared" si="4"/>
        <v>0</v>
      </c>
    </row>
    <row r="48" spans="1:23" x14ac:dyDescent="0.25">
      <c r="A48" s="38">
        <v>9633023</v>
      </c>
      <c r="B48" s="38" t="s">
        <v>2223</v>
      </c>
      <c r="C48" s="39" t="s">
        <v>2224</v>
      </c>
      <c r="D48" s="40" t="s">
        <v>16</v>
      </c>
      <c r="E48" s="40" t="s">
        <v>169</v>
      </c>
      <c r="F48" s="40" t="s">
        <v>2225</v>
      </c>
      <c r="G48" s="40" t="s">
        <v>2226</v>
      </c>
      <c r="H48" s="40" t="s">
        <v>2227</v>
      </c>
      <c r="I48" s="40" t="s">
        <v>160</v>
      </c>
      <c r="J48" s="40" t="s">
        <v>161</v>
      </c>
      <c r="K48" s="41">
        <v>86</v>
      </c>
      <c r="L48" s="40">
        <v>695230</v>
      </c>
      <c r="M48" s="40">
        <v>480928</v>
      </c>
      <c r="N48" s="40">
        <v>1</v>
      </c>
      <c r="O48" s="42"/>
      <c r="P48" s="42"/>
      <c r="Q48" s="42"/>
      <c r="R48" s="26">
        <f t="shared" si="1"/>
        <v>0</v>
      </c>
      <c r="S48" s="27">
        <f t="shared" si="2"/>
        <v>0</v>
      </c>
      <c r="T48" s="42"/>
      <c r="U48" s="42"/>
      <c r="V48" s="26">
        <f t="shared" si="3"/>
        <v>0</v>
      </c>
      <c r="W48" s="27">
        <f t="shared" si="4"/>
        <v>0</v>
      </c>
    </row>
    <row r="49" spans="1:23" x14ac:dyDescent="0.25">
      <c r="A49" s="38">
        <v>3172402</v>
      </c>
      <c r="B49" s="38" t="s">
        <v>2228</v>
      </c>
      <c r="C49" s="39" t="s">
        <v>2229</v>
      </c>
      <c r="D49" s="40" t="s">
        <v>16</v>
      </c>
      <c r="E49" s="40" t="s">
        <v>169</v>
      </c>
      <c r="F49" s="40" t="s">
        <v>2225</v>
      </c>
      <c r="G49" s="40" t="s">
        <v>2230</v>
      </c>
      <c r="H49" s="40" t="s">
        <v>2231</v>
      </c>
      <c r="I49" s="40" t="s">
        <v>36</v>
      </c>
      <c r="J49" s="40" t="s">
        <v>37</v>
      </c>
      <c r="K49" s="41">
        <v>8</v>
      </c>
      <c r="L49" s="40">
        <v>695222</v>
      </c>
      <c r="M49" s="40">
        <v>470710</v>
      </c>
      <c r="N49" s="40">
        <v>1</v>
      </c>
      <c r="O49" s="42"/>
      <c r="P49" s="42"/>
      <c r="Q49" s="42"/>
      <c r="R49" s="26">
        <f t="shared" si="1"/>
        <v>0</v>
      </c>
      <c r="S49" s="27">
        <f t="shared" si="2"/>
        <v>0</v>
      </c>
      <c r="T49" s="42"/>
      <c r="U49" s="42"/>
      <c r="V49" s="26">
        <f t="shared" si="3"/>
        <v>0</v>
      </c>
      <c r="W49" s="27">
        <f t="shared" si="4"/>
        <v>0</v>
      </c>
    </row>
    <row r="50" spans="1:23" x14ac:dyDescent="0.25">
      <c r="A50" s="38">
        <v>3171382</v>
      </c>
      <c r="B50" s="38" t="s">
        <v>2232</v>
      </c>
      <c r="C50" s="39" t="s">
        <v>2233</v>
      </c>
      <c r="D50" s="40" t="s">
        <v>16</v>
      </c>
      <c r="E50" s="40" t="s">
        <v>169</v>
      </c>
      <c r="F50" s="40" t="s">
        <v>2225</v>
      </c>
      <c r="G50" s="40" t="s">
        <v>2234</v>
      </c>
      <c r="H50" s="40" t="s">
        <v>2225</v>
      </c>
      <c r="I50" s="40" t="s">
        <v>263</v>
      </c>
      <c r="J50" s="40" t="s">
        <v>264</v>
      </c>
      <c r="K50" s="41">
        <v>8</v>
      </c>
      <c r="L50" s="40">
        <v>691911</v>
      </c>
      <c r="M50" s="40">
        <v>482620</v>
      </c>
      <c r="N50" s="40">
        <v>1</v>
      </c>
      <c r="O50" s="42"/>
      <c r="P50" s="42"/>
      <c r="Q50" s="42"/>
      <c r="R50" s="26">
        <f t="shared" si="1"/>
        <v>0</v>
      </c>
      <c r="S50" s="27">
        <f t="shared" si="2"/>
        <v>0</v>
      </c>
      <c r="T50" s="42"/>
      <c r="U50" s="42"/>
      <c r="V50" s="26">
        <f t="shared" si="3"/>
        <v>0</v>
      </c>
      <c r="W50" s="27">
        <f t="shared" si="4"/>
        <v>0</v>
      </c>
    </row>
    <row r="51" spans="1:23" x14ac:dyDescent="0.25">
      <c r="A51" s="38">
        <v>3171329</v>
      </c>
      <c r="B51" s="38" t="s">
        <v>2235</v>
      </c>
      <c r="C51" s="39" t="s">
        <v>2236</v>
      </c>
      <c r="D51" s="40" t="s">
        <v>16</v>
      </c>
      <c r="E51" s="40" t="s">
        <v>169</v>
      </c>
      <c r="F51" s="40" t="s">
        <v>2225</v>
      </c>
      <c r="G51" s="40" t="s">
        <v>2234</v>
      </c>
      <c r="H51" s="40" t="s">
        <v>2225</v>
      </c>
      <c r="I51" s="40" t="s">
        <v>2237</v>
      </c>
      <c r="J51" s="40" t="s">
        <v>2238</v>
      </c>
      <c r="K51" s="41">
        <v>3</v>
      </c>
      <c r="L51" s="40">
        <v>691651</v>
      </c>
      <c r="M51" s="40">
        <v>480474</v>
      </c>
      <c r="N51" s="40">
        <v>1</v>
      </c>
      <c r="O51" s="42"/>
      <c r="P51" s="42"/>
      <c r="Q51" s="42"/>
      <c r="R51" s="26">
        <f t="shared" si="1"/>
        <v>0</v>
      </c>
      <c r="S51" s="27">
        <f t="shared" si="2"/>
        <v>0</v>
      </c>
      <c r="T51" s="42"/>
      <c r="U51" s="42"/>
      <c r="V51" s="26">
        <f t="shared" si="3"/>
        <v>0</v>
      </c>
      <c r="W51" s="27">
        <f t="shared" si="4"/>
        <v>0</v>
      </c>
    </row>
    <row r="52" spans="1:23" x14ac:dyDescent="0.25">
      <c r="A52" s="38">
        <v>7777913</v>
      </c>
      <c r="B52" s="38" t="s">
        <v>2239</v>
      </c>
      <c r="C52" s="39" t="s">
        <v>2240</v>
      </c>
      <c r="D52" s="40" t="s">
        <v>16</v>
      </c>
      <c r="E52" s="40" t="s">
        <v>169</v>
      </c>
      <c r="F52" s="40" t="s">
        <v>2225</v>
      </c>
      <c r="G52" s="40" t="s">
        <v>2234</v>
      </c>
      <c r="H52" s="40" t="s">
        <v>2225</v>
      </c>
      <c r="I52" s="40" t="s">
        <v>36</v>
      </c>
      <c r="J52" s="40" t="s">
        <v>37</v>
      </c>
      <c r="K52" s="41">
        <v>2</v>
      </c>
      <c r="L52" s="40">
        <v>691875</v>
      </c>
      <c r="M52" s="40">
        <v>481752</v>
      </c>
      <c r="N52" s="40">
        <v>1</v>
      </c>
      <c r="O52" s="42"/>
      <c r="P52" s="42"/>
      <c r="Q52" s="42"/>
      <c r="R52" s="26">
        <f t="shared" si="1"/>
        <v>0</v>
      </c>
      <c r="S52" s="27">
        <f t="shared" si="2"/>
        <v>0</v>
      </c>
      <c r="T52" s="42"/>
      <c r="U52" s="42"/>
      <c r="V52" s="26">
        <f t="shared" si="3"/>
        <v>0</v>
      </c>
      <c r="W52" s="27">
        <f t="shared" si="4"/>
        <v>0</v>
      </c>
    </row>
    <row r="53" spans="1:23" x14ac:dyDescent="0.25">
      <c r="A53" s="38">
        <v>3174033</v>
      </c>
      <c r="B53" s="38" t="s">
        <v>2397</v>
      </c>
      <c r="C53" s="39" t="s">
        <v>2398</v>
      </c>
      <c r="D53" s="40" t="s">
        <v>16</v>
      </c>
      <c r="E53" s="40" t="s">
        <v>169</v>
      </c>
      <c r="F53" s="40" t="s">
        <v>2396</v>
      </c>
      <c r="G53" s="40" t="s">
        <v>2399</v>
      </c>
      <c r="H53" s="40" t="s">
        <v>2400</v>
      </c>
      <c r="I53" s="40" t="s">
        <v>160</v>
      </c>
      <c r="J53" s="40" t="s">
        <v>161</v>
      </c>
      <c r="K53" s="41">
        <v>37</v>
      </c>
      <c r="L53" s="40">
        <v>674031</v>
      </c>
      <c r="M53" s="40">
        <v>474969</v>
      </c>
      <c r="N53" s="40">
        <v>1</v>
      </c>
      <c r="O53" s="42"/>
      <c r="P53" s="42"/>
      <c r="Q53" s="42"/>
      <c r="R53" s="26">
        <f t="shared" si="1"/>
        <v>0</v>
      </c>
      <c r="S53" s="27">
        <f t="shared" si="2"/>
        <v>0</v>
      </c>
      <c r="T53" s="42"/>
      <c r="U53" s="42"/>
      <c r="V53" s="26">
        <f t="shared" si="3"/>
        <v>0</v>
      </c>
      <c r="W53" s="27">
        <f t="shared" si="4"/>
        <v>0</v>
      </c>
    </row>
    <row r="54" spans="1:23" x14ac:dyDescent="0.25">
      <c r="A54" s="38">
        <v>3174337</v>
      </c>
      <c r="B54" s="38" t="s">
        <v>2401</v>
      </c>
      <c r="C54" s="39" t="s">
        <v>2402</v>
      </c>
      <c r="D54" s="40" t="s">
        <v>16</v>
      </c>
      <c r="E54" s="40" t="s">
        <v>169</v>
      </c>
      <c r="F54" s="40" t="s">
        <v>2396</v>
      </c>
      <c r="G54" s="40" t="s">
        <v>2403</v>
      </c>
      <c r="H54" s="40" t="s">
        <v>2404</v>
      </c>
      <c r="I54" s="40" t="s">
        <v>2390</v>
      </c>
      <c r="J54" s="40" t="s">
        <v>2391</v>
      </c>
      <c r="K54" s="41">
        <v>17</v>
      </c>
      <c r="L54" s="40">
        <v>676770</v>
      </c>
      <c r="M54" s="40">
        <v>475356</v>
      </c>
      <c r="N54" s="40">
        <v>1</v>
      </c>
      <c r="O54" s="42"/>
      <c r="P54" s="42"/>
      <c r="Q54" s="42"/>
      <c r="R54" s="26">
        <f t="shared" si="1"/>
        <v>0</v>
      </c>
      <c r="S54" s="27">
        <f t="shared" si="2"/>
        <v>0</v>
      </c>
      <c r="T54" s="42"/>
      <c r="U54" s="42"/>
      <c r="V54" s="26">
        <f t="shared" si="3"/>
        <v>0</v>
      </c>
      <c r="W54" s="27">
        <f t="shared" si="4"/>
        <v>0</v>
      </c>
    </row>
    <row r="55" spans="1:23" x14ac:dyDescent="0.25">
      <c r="A55" s="38">
        <v>3174586</v>
      </c>
      <c r="B55" s="38" t="s">
        <v>2405</v>
      </c>
      <c r="C55" s="39" t="s">
        <v>2406</v>
      </c>
      <c r="D55" s="40" t="s">
        <v>16</v>
      </c>
      <c r="E55" s="40" t="s">
        <v>169</v>
      </c>
      <c r="F55" s="40" t="s">
        <v>2396</v>
      </c>
      <c r="G55" s="40" t="s">
        <v>2407</v>
      </c>
      <c r="H55" s="40" t="s">
        <v>2408</v>
      </c>
      <c r="I55" s="40" t="s">
        <v>44</v>
      </c>
      <c r="J55" s="40" t="s">
        <v>23</v>
      </c>
      <c r="K55" s="41">
        <v>27</v>
      </c>
      <c r="L55" s="40">
        <v>682932</v>
      </c>
      <c r="M55" s="40">
        <v>473395</v>
      </c>
      <c r="N55" s="40">
        <v>1</v>
      </c>
      <c r="O55" s="42"/>
      <c r="P55" s="42"/>
      <c r="Q55" s="42"/>
      <c r="R55" s="26">
        <f t="shared" si="1"/>
        <v>0</v>
      </c>
      <c r="S55" s="27">
        <f t="shared" si="2"/>
        <v>0</v>
      </c>
      <c r="T55" s="42"/>
      <c r="U55" s="42"/>
      <c r="V55" s="26">
        <f t="shared" si="3"/>
        <v>0</v>
      </c>
      <c r="W55" s="27">
        <f t="shared" si="4"/>
        <v>0</v>
      </c>
    </row>
    <row r="56" spans="1:23" x14ac:dyDescent="0.25">
      <c r="A56" s="38">
        <v>3175335</v>
      </c>
      <c r="B56" s="38" t="s">
        <v>2409</v>
      </c>
      <c r="C56" s="39" t="s">
        <v>2410</v>
      </c>
      <c r="D56" s="40" t="s">
        <v>16</v>
      </c>
      <c r="E56" s="40" t="s">
        <v>169</v>
      </c>
      <c r="F56" s="40" t="s">
        <v>2396</v>
      </c>
      <c r="G56" s="40" t="s">
        <v>2411</v>
      </c>
      <c r="H56" s="40" t="s">
        <v>2396</v>
      </c>
      <c r="I56" s="40" t="s">
        <v>2412</v>
      </c>
      <c r="J56" s="40" t="s">
        <v>2413</v>
      </c>
      <c r="K56" s="41">
        <v>16</v>
      </c>
      <c r="L56" s="40">
        <v>679519</v>
      </c>
      <c r="M56" s="40">
        <v>472580</v>
      </c>
      <c r="N56" s="40">
        <v>1</v>
      </c>
      <c r="O56" s="42"/>
      <c r="P56" s="42"/>
      <c r="Q56" s="42"/>
      <c r="R56" s="26">
        <f t="shared" si="1"/>
        <v>0</v>
      </c>
      <c r="S56" s="27">
        <f t="shared" si="2"/>
        <v>0</v>
      </c>
      <c r="T56" s="42"/>
      <c r="U56" s="42"/>
      <c r="V56" s="26">
        <f t="shared" si="3"/>
        <v>0</v>
      </c>
      <c r="W56" s="27">
        <f t="shared" si="4"/>
        <v>0</v>
      </c>
    </row>
    <row r="57" spans="1:23" x14ac:dyDescent="0.25">
      <c r="A57" s="38">
        <v>3175354</v>
      </c>
      <c r="B57" s="38" t="s">
        <v>2414</v>
      </c>
      <c r="C57" s="39" t="s">
        <v>2415</v>
      </c>
      <c r="D57" s="40" t="s">
        <v>16</v>
      </c>
      <c r="E57" s="40" t="s">
        <v>169</v>
      </c>
      <c r="F57" s="40" t="s">
        <v>2396</v>
      </c>
      <c r="G57" s="40" t="s">
        <v>2411</v>
      </c>
      <c r="H57" s="40" t="s">
        <v>2396</v>
      </c>
      <c r="I57" s="40" t="s">
        <v>2416</v>
      </c>
      <c r="J57" s="40" t="s">
        <v>2417</v>
      </c>
      <c r="K57" s="41">
        <v>38</v>
      </c>
      <c r="L57" s="40">
        <v>679144</v>
      </c>
      <c r="M57" s="40">
        <v>472985</v>
      </c>
      <c r="N57" s="40">
        <v>1</v>
      </c>
      <c r="O57" s="42"/>
      <c r="P57" s="42"/>
      <c r="Q57" s="42"/>
      <c r="R57" s="26">
        <f t="shared" si="1"/>
        <v>0</v>
      </c>
      <c r="S57" s="27">
        <f t="shared" si="2"/>
        <v>0</v>
      </c>
      <c r="T57" s="42"/>
      <c r="U57" s="42"/>
      <c r="V57" s="26">
        <f t="shared" si="3"/>
        <v>0</v>
      </c>
      <c r="W57" s="27">
        <f t="shared" si="4"/>
        <v>0</v>
      </c>
    </row>
    <row r="58" spans="1:23" x14ac:dyDescent="0.25">
      <c r="A58" s="38">
        <v>3175898</v>
      </c>
      <c r="B58" s="38" t="s">
        <v>2418</v>
      </c>
      <c r="C58" s="39" t="s">
        <v>2419</v>
      </c>
      <c r="D58" s="40" t="s">
        <v>16</v>
      </c>
      <c r="E58" s="40" t="s">
        <v>169</v>
      </c>
      <c r="F58" s="40" t="s">
        <v>2396</v>
      </c>
      <c r="G58" s="40" t="s">
        <v>2420</v>
      </c>
      <c r="H58" s="40" t="s">
        <v>2421</v>
      </c>
      <c r="I58" s="40" t="s">
        <v>44</v>
      </c>
      <c r="J58" s="40" t="s">
        <v>23</v>
      </c>
      <c r="K58" s="41" t="s">
        <v>2422</v>
      </c>
      <c r="L58" s="40">
        <v>682531</v>
      </c>
      <c r="M58" s="40">
        <v>469819</v>
      </c>
      <c r="N58" s="40">
        <v>1</v>
      </c>
      <c r="O58" s="42"/>
      <c r="P58" s="42"/>
      <c r="Q58" s="42"/>
      <c r="R58" s="26">
        <f t="shared" si="1"/>
        <v>0</v>
      </c>
      <c r="S58" s="27">
        <f t="shared" si="2"/>
        <v>0</v>
      </c>
      <c r="T58" s="42"/>
      <c r="U58" s="42"/>
      <c r="V58" s="26">
        <f t="shared" si="3"/>
        <v>0</v>
      </c>
      <c r="W58" s="27">
        <f t="shared" si="4"/>
        <v>0</v>
      </c>
    </row>
    <row r="59" spans="1:23" x14ac:dyDescent="0.25">
      <c r="A59" s="38">
        <v>9633207</v>
      </c>
      <c r="B59" s="38" t="s">
        <v>2498</v>
      </c>
      <c r="C59" s="39" t="s">
        <v>2499</v>
      </c>
      <c r="D59" s="40" t="s">
        <v>16</v>
      </c>
      <c r="E59" s="40" t="s">
        <v>169</v>
      </c>
      <c r="F59" s="40" t="s">
        <v>2500</v>
      </c>
      <c r="G59" s="40" t="s">
        <v>2501</v>
      </c>
      <c r="H59" s="40" t="s">
        <v>2502</v>
      </c>
      <c r="I59" s="40" t="s">
        <v>44</v>
      </c>
      <c r="J59" s="40" t="s">
        <v>23</v>
      </c>
      <c r="K59" s="41">
        <v>21</v>
      </c>
      <c r="L59" s="40">
        <v>673444</v>
      </c>
      <c r="M59" s="40">
        <v>489395</v>
      </c>
      <c r="N59" s="40">
        <v>1</v>
      </c>
      <c r="O59" s="42"/>
      <c r="P59" s="42"/>
      <c r="Q59" s="42"/>
      <c r="R59" s="26">
        <f t="shared" si="1"/>
        <v>0</v>
      </c>
      <c r="S59" s="27">
        <f t="shared" si="2"/>
        <v>0</v>
      </c>
      <c r="T59" s="42"/>
      <c r="U59" s="42"/>
      <c r="V59" s="26">
        <f t="shared" si="3"/>
        <v>0</v>
      </c>
      <c r="W59" s="27">
        <f t="shared" si="4"/>
        <v>0</v>
      </c>
    </row>
    <row r="60" spans="1:23" x14ac:dyDescent="0.25">
      <c r="A60" s="38">
        <v>3183605</v>
      </c>
      <c r="B60" s="38" t="s">
        <v>3196</v>
      </c>
      <c r="C60" s="39" t="s">
        <v>3197</v>
      </c>
      <c r="D60" s="40" t="s">
        <v>16</v>
      </c>
      <c r="E60" s="40" t="s">
        <v>169</v>
      </c>
      <c r="F60" s="40" t="s">
        <v>3198</v>
      </c>
      <c r="G60" s="40" t="s">
        <v>3199</v>
      </c>
      <c r="H60" s="40" t="s">
        <v>3198</v>
      </c>
      <c r="I60" s="40" t="s">
        <v>3200</v>
      </c>
      <c r="J60" s="40" t="s">
        <v>3201</v>
      </c>
      <c r="K60" s="41">
        <v>47</v>
      </c>
      <c r="L60" s="40">
        <v>657231</v>
      </c>
      <c r="M60" s="40">
        <v>488960</v>
      </c>
      <c r="N60" s="40">
        <v>1</v>
      </c>
      <c r="O60" s="42"/>
      <c r="P60" s="42"/>
      <c r="Q60" s="42"/>
      <c r="R60" s="26">
        <f t="shared" si="1"/>
        <v>0</v>
      </c>
      <c r="S60" s="27">
        <f t="shared" si="2"/>
        <v>0</v>
      </c>
      <c r="T60" s="42"/>
      <c r="U60" s="42"/>
      <c r="V60" s="26">
        <f t="shared" si="3"/>
        <v>0</v>
      </c>
      <c r="W60" s="27">
        <f t="shared" si="4"/>
        <v>0</v>
      </c>
    </row>
    <row r="61" spans="1:23" x14ac:dyDescent="0.25">
      <c r="A61" s="38">
        <v>3183622</v>
      </c>
      <c r="B61" s="38" t="s">
        <v>3202</v>
      </c>
      <c r="C61" s="39" t="s">
        <v>3203</v>
      </c>
      <c r="D61" s="40" t="s">
        <v>16</v>
      </c>
      <c r="E61" s="40" t="s">
        <v>169</v>
      </c>
      <c r="F61" s="40" t="s">
        <v>3198</v>
      </c>
      <c r="G61" s="40" t="s">
        <v>3199</v>
      </c>
      <c r="H61" s="40" t="s">
        <v>3198</v>
      </c>
      <c r="I61" s="40" t="s">
        <v>3204</v>
      </c>
      <c r="J61" s="40" t="s">
        <v>3205</v>
      </c>
      <c r="K61" s="41" t="s">
        <v>314</v>
      </c>
      <c r="L61" s="40">
        <v>654742</v>
      </c>
      <c r="M61" s="40">
        <v>488868</v>
      </c>
      <c r="N61" s="40">
        <v>1</v>
      </c>
      <c r="O61" s="42"/>
      <c r="P61" s="42"/>
      <c r="Q61" s="42"/>
      <c r="R61" s="26">
        <f t="shared" si="1"/>
        <v>0</v>
      </c>
      <c r="S61" s="27">
        <f t="shared" si="2"/>
        <v>0</v>
      </c>
      <c r="T61" s="42"/>
      <c r="U61" s="42"/>
      <c r="V61" s="26">
        <f t="shared" si="3"/>
        <v>0</v>
      </c>
      <c r="W61" s="27">
        <f t="shared" si="4"/>
        <v>0</v>
      </c>
    </row>
    <row r="62" spans="1:23" x14ac:dyDescent="0.25">
      <c r="A62" s="38">
        <v>3183757</v>
      </c>
      <c r="B62" s="38" t="s">
        <v>3206</v>
      </c>
      <c r="C62" s="39" t="s">
        <v>3207</v>
      </c>
      <c r="D62" s="40" t="s">
        <v>16</v>
      </c>
      <c r="E62" s="40" t="s">
        <v>169</v>
      </c>
      <c r="F62" s="40" t="s">
        <v>3198</v>
      </c>
      <c r="G62" s="40" t="s">
        <v>3199</v>
      </c>
      <c r="H62" s="40" t="s">
        <v>3198</v>
      </c>
      <c r="I62" s="40" t="s">
        <v>640</v>
      </c>
      <c r="J62" s="40" t="s">
        <v>641</v>
      </c>
      <c r="K62" s="41">
        <v>36</v>
      </c>
      <c r="L62" s="40">
        <v>656678</v>
      </c>
      <c r="M62" s="40">
        <v>489106</v>
      </c>
      <c r="N62" s="40">
        <v>1</v>
      </c>
      <c r="O62" s="42"/>
      <c r="P62" s="42"/>
      <c r="Q62" s="42"/>
      <c r="R62" s="26">
        <f t="shared" si="1"/>
        <v>0</v>
      </c>
      <c r="S62" s="27">
        <f t="shared" si="2"/>
        <v>0</v>
      </c>
      <c r="T62" s="42"/>
      <c r="U62" s="42"/>
      <c r="V62" s="26">
        <f t="shared" si="3"/>
        <v>0</v>
      </c>
      <c r="W62" s="27">
        <f t="shared" si="4"/>
        <v>0</v>
      </c>
    </row>
    <row r="63" spans="1:23" x14ac:dyDescent="0.25">
      <c r="A63" s="38">
        <v>3180129</v>
      </c>
      <c r="B63" s="38" t="s">
        <v>3208</v>
      </c>
      <c r="C63" s="39" t="s">
        <v>3209</v>
      </c>
      <c r="D63" s="40" t="s">
        <v>16</v>
      </c>
      <c r="E63" s="40" t="s">
        <v>169</v>
      </c>
      <c r="F63" s="40" t="s">
        <v>3198</v>
      </c>
      <c r="G63" s="40" t="s">
        <v>3199</v>
      </c>
      <c r="H63" s="40" t="s">
        <v>3198</v>
      </c>
      <c r="I63" s="40" t="s">
        <v>3038</v>
      </c>
      <c r="J63" s="40" t="s">
        <v>3039</v>
      </c>
      <c r="K63" s="41">
        <v>10</v>
      </c>
      <c r="L63" s="40">
        <v>657345</v>
      </c>
      <c r="M63" s="40">
        <v>488826</v>
      </c>
      <c r="N63" s="40">
        <v>1</v>
      </c>
      <c r="O63" s="42"/>
      <c r="P63" s="42"/>
      <c r="Q63" s="42"/>
      <c r="R63" s="26">
        <f t="shared" si="1"/>
        <v>0</v>
      </c>
      <c r="S63" s="27">
        <f t="shared" si="2"/>
        <v>0</v>
      </c>
      <c r="T63" s="42"/>
      <c r="U63" s="42"/>
      <c r="V63" s="26">
        <f t="shared" si="3"/>
        <v>0</v>
      </c>
      <c r="W63" s="27">
        <f t="shared" si="4"/>
        <v>0</v>
      </c>
    </row>
    <row r="64" spans="1:23" x14ac:dyDescent="0.25">
      <c r="A64" s="38">
        <v>3183844</v>
      </c>
      <c r="B64" s="38" t="s">
        <v>3210</v>
      </c>
      <c r="C64" s="39" t="s">
        <v>3211</v>
      </c>
      <c r="D64" s="40" t="s">
        <v>16</v>
      </c>
      <c r="E64" s="40" t="s">
        <v>169</v>
      </c>
      <c r="F64" s="40" t="s">
        <v>3198</v>
      </c>
      <c r="G64" s="40" t="s">
        <v>3199</v>
      </c>
      <c r="H64" s="40" t="s">
        <v>3198</v>
      </c>
      <c r="I64" s="40" t="s">
        <v>186</v>
      </c>
      <c r="J64" s="40" t="s">
        <v>187</v>
      </c>
      <c r="K64" s="41">
        <v>2</v>
      </c>
      <c r="L64" s="40">
        <v>655428</v>
      </c>
      <c r="M64" s="40">
        <v>489807</v>
      </c>
      <c r="N64" s="40">
        <v>1</v>
      </c>
      <c r="O64" s="42"/>
      <c r="P64" s="42"/>
      <c r="Q64" s="42"/>
      <c r="R64" s="26">
        <f t="shared" si="1"/>
        <v>0</v>
      </c>
      <c r="S64" s="27">
        <f t="shared" si="2"/>
        <v>0</v>
      </c>
      <c r="T64" s="42"/>
      <c r="U64" s="42"/>
      <c r="V64" s="26">
        <f t="shared" si="3"/>
        <v>0</v>
      </c>
      <c r="W64" s="27">
        <f t="shared" si="4"/>
        <v>0</v>
      </c>
    </row>
    <row r="65" spans="1:23" x14ac:dyDescent="0.25">
      <c r="A65" s="38">
        <v>3181948</v>
      </c>
      <c r="B65" s="38" t="s">
        <v>3212</v>
      </c>
      <c r="C65" s="39" t="s">
        <v>3213</v>
      </c>
      <c r="D65" s="40" t="s">
        <v>16</v>
      </c>
      <c r="E65" s="40" t="s">
        <v>169</v>
      </c>
      <c r="F65" s="40" t="s">
        <v>3198</v>
      </c>
      <c r="G65" s="40" t="s">
        <v>3199</v>
      </c>
      <c r="H65" s="40" t="s">
        <v>3198</v>
      </c>
      <c r="I65" s="40" t="s">
        <v>3214</v>
      </c>
      <c r="J65" s="40" t="s">
        <v>3215</v>
      </c>
      <c r="K65" s="41">
        <v>29</v>
      </c>
      <c r="L65" s="40">
        <v>655302</v>
      </c>
      <c r="M65" s="40">
        <v>488891</v>
      </c>
      <c r="N65" s="40">
        <v>1</v>
      </c>
      <c r="O65" s="42"/>
      <c r="P65" s="42"/>
      <c r="Q65" s="42"/>
      <c r="R65" s="26">
        <f t="shared" si="1"/>
        <v>0</v>
      </c>
      <c r="S65" s="27">
        <f t="shared" si="2"/>
        <v>0</v>
      </c>
      <c r="T65" s="42"/>
      <c r="U65" s="42"/>
      <c r="V65" s="26">
        <f t="shared" si="3"/>
        <v>0</v>
      </c>
      <c r="W65" s="27">
        <f t="shared" si="4"/>
        <v>0</v>
      </c>
    </row>
    <row r="66" spans="1:23" x14ac:dyDescent="0.25">
      <c r="A66" s="38">
        <v>3182288</v>
      </c>
      <c r="B66" s="38" t="s">
        <v>3216</v>
      </c>
      <c r="C66" s="39" t="s">
        <v>3217</v>
      </c>
      <c r="D66" s="40" t="s">
        <v>16</v>
      </c>
      <c r="E66" s="40" t="s">
        <v>169</v>
      </c>
      <c r="F66" s="40" t="s">
        <v>3198</v>
      </c>
      <c r="G66" s="40" t="s">
        <v>3199</v>
      </c>
      <c r="H66" s="40" t="s">
        <v>3198</v>
      </c>
      <c r="I66" s="40" t="s">
        <v>1021</v>
      </c>
      <c r="J66" s="40" t="s">
        <v>1022</v>
      </c>
      <c r="K66" s="41">
        <v>18</v>
      </c>
      <c r="L66" s="40">
        <v>655113</v>
      </c>
      <c r="M66" s="40">
        <v>488902</v>
      </c>
      <c r="N66" s="40">
        <v>1</v>
      </c>
      <c r="O66" s="42"/>
      <c r="P66" s="42"/>
      <c r="Q66" s="42"/>
      <c r="R66" s="26">
        <f t="shared" si="1"/>
        <v>0</v>
      </c>
      <c r="S66" s="27">
        <f t="shared" si="2"/>
        <v>0</v>
      </c>
      <c r="T66" s="42"/>
      <c r="U66" s="42"/>
      <c r="V66" s="26">
        <f t="shared" si="3"/>
        <v>0</v>
      </c>
      <c r="W66" s="27">
        <f t="shared" si="4"/>
        <v>0</v>
      </c>
    </row>
    <row r="67" spans="1:23" x14ac:dyDescent="0.25">
      <c r="A67" s="38">
        <v>3159293</v>
      </c>
      <c r="B67" s="38" t="s">
        <v>3381</v>
      </c>
      <c r="C67" s="39" t="s">
        <v>3382</v>
      </c>
      <c r="D67" s="40" t="s">
        <v>16</v>
      </c>
      <c r="E67" s="40" t="s">
        <v>169</v>
      </c>
      <c r="F67" s="40" t="s">
        <v>1952</v>
      </c>
      <c r="G67" s="40" t="s">
        <v>3383</v>
      </c>
      <c r="H67" s="40" t="s">
        <v>1952</v>
      </c>
      <c r="I67" s="40" t="s">
        <v>3384</v>
      </c>
      <c r="J67" s="40" t="s">
        <v>3385</v>
      </c>
      <c r="K67" s="41">
        <v>4</v>
      </c>
      <c r="L67" s="40">
        <v>692298</v>
      </c>
      <c r="M67" s="40">
        <v>486176</v>
      </c>
      <c r="N67" s="40">
        <v>1</v>
      </c>
      <c r="O67" s="42"/>
      <c r="P67" s="42"/>
      <c r="Q67" s="42"/>
      <c r="R67" s="26">
        <f t="shared" si="1"/>
        <v>0</v>
      </c>
      <c r="S67" s="27">
        <f t="shared" si="2"/>
        <v>0</v>
      </c>
      <c r="T67" s="42"/>
      <c r="U67" s="42"/>
      <c r="V67" s="26">
        <f t="shared" si="3"/>
        <v>0</v>
      </c>
      <c r="W67" s="27">
        <f t="shared" si="4"/>
        <v>0</v>
      </c>
    </row>
  </sheetData>
  <sheetProtection algorithmName="SHA-512" hashValue="oQtsL9WwJtfrQum8avF75b4cvQLzjYAO/vPGiaeqbQEQh7/kj3etj2s7kuQ+ZsoglYkahV9CfmqyJSghawiZdg==" saltValue="5XiyOB1LboAJSfoueKBkmA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37"/>
  <sheetViews>
    <sheetView topLeftCell="G12" workbookViewId="0">
      <selection activeCell="R16" sqref="R16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3484</v>
      </c>
      <c r="B2" s="1">
        <f>M14</f>
        <v>22</v>
      </c>
      <c r="C2" s="1" t="str">
        <f>E16</f>
        <v>LEGIONOWSKI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ROUND(SUM(Q16:Q37)*60,2)</f>
        <v>0</v>
      </c>
      <c r="K4" s="2">
        <f>SUM(R16:R37)*60</f>
        <v>0</v>
      </c>
      <c r="L4" s="30">
        <f>SUM(S16:S37)*60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ROUND(SUM(U16:U37)*60,2)</f>
        <v>0</v>
      </c>
      <c r="K5" s="2">
        <f>SUM(V16:V37)*60</f>
        <v>0</v>
      </c>
      <c r="L5" s="30">
        <f>SUM(W16:W37)*60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22</v>
      </c>
      <c r="N14" s="23">
        <f>SUM(N16:N37)</f>
        <v>22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3070214</v>
      </c>
      <c r="B16" s="38" t="s">
        <v>192</v>
      </c>
      <c r="C16" s="39" t="s">
        <v>193</v>
      </c>
      <c r="D16" s="40" t="s">
        <v>16</v>
      </c>
      <c r="E16" s="40" t="s">
        <v>194</v>
      </c>
      <c r="F16" s="40" t="s">
        <v>195</v>
      </c>
      <c r="G16" s="40" t="s">
        <v>196</v>
      </c>
      <c r="H16" s="40" t="s">
        <v>197</v>
      </c>
      <c r="I16" s="40" t="s">
        <v>198</v>
      </c>
      <c r="J16" s="40" t="s">
        <v>199</v>
      </c>
      <c r="K16" s="40">
        <v>124</v>
      </c>
      <c r="L16" s="40">
        <v>628860</v>
      </c>
      <c r="M16" s="40">
        <v>505235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3068819</v>
      </c>
      <c r="B17" s="38" t="s">
        <v>200</v>
      </c>
      <c r="C17" s="39" t="s">
        <v>201</v>
      </c>
      <c r="D17" s="40" t="s">
        <v>16</v>
      </c>
      <c r="E17" s="40" t="s">
        <v>194</v>
      </c>
      <c r="F17" s="40" t="s">
        <v>195</v>
      </c>
      <c r="G17" s="40" t="s">
        <v>196</v>
      </c>
      <c r="H17" s="40" t="s">
        <v>197</v>
      </c>
      <c r="I17" s="40" t="s">
        <v>198</v>
      </c>
      <c r="J17" s="40" t="s">
        <v>199</v>
      </c>
      <c r="K17" s="40">
        <v>23</v>
      </c>
      <c r="L17" s="40">
        <v>628164</v>
      </c>
      <c r="M17" s="40">
        <v>506562</v>
      </c>
      <c r="N17" s="40">
        <v>1</v>
      </c>
      <c r="O17" s="42"/>
      <c r="P17" s="42"/>
      <c r="Q17" s="42"/>
      <c r="R17" s="26">
        <f t="shared" ref="R17:R37" si="1">ROUND(Q17*0.23,2)</f>
        <v>0</v>
      </c>
      <c r="S17" s="27">
        <f t="shared" ref="S17:S37" si="2">ROUND(SUM(Q17:R17),2)</f>
        <v>0</v>
      </c>
      <c r="T17" s="42"/>
      <c r="U17" s="42"/>
      <c r="V17" s="26">
        <f t="shared" ref="V17:V37" si="3">ROUND(U17*0.23,2)</f>
        <v>0</v>
      </c>
      <c r="W17" s="27">
        <f t="shared" ref="W17:W37" si="4">ROUND(SUM(U17:V17),2)</f>
        <v>0</v>
      </c>
    </row>
    <row r="18" spans="1:23" x14ac:dyDescent="0.25">
      <c r="A18" s="38">
        <v>3071462</v>
      </c>
      <c r="B18" s="38" t="s">
        <v>202</v>
      </c>
      <c r="C18" s="39" t="s">
        <v>203</v>
      </c>
      <c r="D18" s="40" t="s">
        <v>16</v>
      </c>
      <c r="E18" s="40" t="s">
        <v>194</v>
      </c>
      <c r="F18" s="40" t="s">
        <v>195</v>
      </c>
      <c r="G18" s="40" t="s">
        <v>204</v>
      </c>
      <c r="H18" s="40" t="s">
        <v>195</v>
      </c>
      <c r="I18" s="40" t="s">
        <v>36</v>
      </c>
      <c r="J18" s="40" t="s">
        <v>37</v>
      </c>
      <c r="K18" s="40">
        <v>2</v>
      </c>
      <c r="L18" s="40">
        <v>631109</v>
      </c>
      <c r="M18" s="40">
        <v>502782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3072740</v>
      </c>
      <c r="B19" s="38" t="s">
        <v>205</v>
      </c>
      <c r="C19" s="39" t="s">
        <v>206</v>
      </c>
      <c r="D19" s="40" t="s">
        <v>16</v>
      </c>
      <c r="E19" s="40" t="s">
        <v>194</v>
      </c>
      <c r="F19" s="40" t="s">
        <v>195</v>
      </c>
      <c r="G19" s="40" t="s">
        <v>207</v>
      </c>
      <c r="H19" s="40" t="s">
        <v>208</v>
      </c>
      <c r="I19" s="40" t="s">
        <v>209</v>
      </c>
      <c r="J19" s="40" t="s">
        <v>210</v>
      </c>
      <c r="K19" s="40">
        <v>75</v>
      </c>
      <c r="L19" s="40">
        <v>624344</v>
      </c>
      <c r="M19" s="40">
        <v>505382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3073908</v>
      </c>
      <c r="B20" s="38" t="s">
        <v>395</v>
      </c>
      <c r="C20" s="39" t="s">
        <v>396</v>
      </c>
      <c r="D20" s="40" t="s">
        <v>16</v>
      </c>
      <c r="E20" s="40" t="s">
        <v>194</v>
      </c>
      <c r="F20" s="40" t="s">
        <v>397</v>
      </c>
      <c r="G20" s="40" t="s">
        <v>398</v>
      </c>
      <c r="H20" s="40" t="s">
        <v>399</v>
      </c>
      <c r="I20" s="40" t="s">
        <v>84</v>
      </c>
      <c r="J20" s="40" t="s">
        <v>85</v>
      </c>
      <c r="K20" s="40">
        <v>21</v>
      </c>
      <c r="L20" s="40">
        <v>639544</v>
      </c>
      <c r="M20" s="40">
        <v>510419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3074023</v>
      </c>
      <c r="B21" s="38" t="s">
        <v>400</v>
      </c>
      <c r="C21" s="39" t="s">
        <v>401</v>
      </c>
      <c r="D21" s="40" t="s">
        <v>16</v>
      </c>
      <c r="E21" s="40" t="s">
        <v>194</v>
      </c>
      <c r="F21" s="40" t="s">
        <v>397</v>
      </c>
      <c r="G21" s="40" t="s">
        <v>402</v>
      </c>
      <c r="H21" s="40" t="s">
        <v>403</v>
      </c>
      <c r="I21" s="40" t="s">
        <v>36</v>
      </c>
      <c r="J21" s="40" t="s">
        <v>37</v>
      </c>
      <c r="K21" s="40">
        <v>1</v>
      </c>
      <c r="L21" s="40">
        <v>639932</v>
      </c>
      <c r="M21" s="40">
        <v>504971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3074287</v>
      </c>
      <c r="B22" s="38" t="s">
        <v>404</v>
      </c>
      <c r="C22" s="39" t="s">
        <v>405</v>
      </c>
      <c r="D22" s="40" t="s">
        <v>16</v>
      </c>
      <c r="E22" s="40" t="s">
        <v>194</v>
      </c>
      <c r="F22" s="40" t="s">
        <v>397</v>
      </c>
      <c r="G22" s="40" t="s">
        <v>406</v>
      </c>
      <c r="H22" s="40" t="s">
        <v>407</v>
      </c>
      <c r="I22" s="40" t="s">
        <v>36</v>
      </c>
      <c r="J22" s="40" t="s">
        <v>37</v>
      </c>
      <c r="K22" s="40">
        <v>62</v>
      </c>
      <c r="L22" s="40">
        <v>636171</v>
      </c>
      <c r="M22" s="40">
        <v>503590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3075857</v>
      </c>
      <c r="B23" s="38" t="s">
        <v>408</v>
      </c>
      <c r="C23" s="39" t="s">
        <v>409</v>
      </c>
      <c r="D23" s="40" t="s">
        <v>16</v>
      </c>
      <c r="E23" s="40" t="s">
        <v>194</v>
      </c>
      <c r="F23" s="40" t="s">
        <v>397</v>
      </c>
      <c r="G23" s="40" t="s">
        <v>410</v>
      </c>
      <c r="H23" s="40" t="s">
        <v>397</v>
      </c>
      <c r="I23" s="40" t="s">
        <v>411</v>
      </c>
      <c r="J23" s="40" t="s">
        <v>412</v>
      </c>
      <c r="K23" s="40">
        <v>9</v>
      </c>
      <c r="L23" s="40">
        <v>638538</v>
      </c>
      <c r="M23" s="40">
        <v>508088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3078512</v>
      </c>
      <c r="B24" s="38" t="s">
        <v>413</v>
      </c>
      <c r="C24" s="39" t="s">
        <v>414</v>
      </c>
      <c r="D24" s="40" t="s">
        <v>16</v>
      </c>
      <c r="E24" s="40" t="s">
        <v>194</v>
      </c>
      <c r="F24" s="40" t="s">
        <v>397</v>
      </c>
      <c r="G24" s="40" t="s">
        <v>415</v>
      </c>
      <c r="H24" s="40" t="s">
        <v>416</v>
      </c>
      <c r="I24" s="40" t="s">
        <v>417</v>
      </c>
      <c r="J24" s="40" t="s">
        <v>418</v>
      </c>
      <c r="K24" s="40">
        <v>291</v>
      </c>
      <c r="L24" s="40">
        <v>638474</v>
      </c>
      <c r="M24" s="40">
        <v>504992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3079234</v>
      </c>
      <c r="B25" s="38" t="s">
        <v>419</v>
      </c>
      <c r="C25" s="39" t="s">
        <v>420</v>
      </c>
      <c r="D25" s="40" t="s">
        <v>16</v>
      </c>
      <c r="E25" s="40" t="s">
        <v>194</v>
      </c>
      <c r="F25" s="40" t="s">
        <v>397</v>
      </c>
      <c r="G25" s="40" t="s">
        <v>421</v>
      </c>
      <c r="H25" s="40" t="s">
        <v>422</v>
      </c>
      <c r="I25" s="40" t="s">
        <v>36</v>
      </c>
      <c r="J25" s="40" t="s">
        <v>37</v>
      </c>
      <c r="K25" s="40">
        <v>79</v>
      </c>
      <c r="L25" s="40">
        <v>642146</v>
      </c>
      <c r="M25" s="40">
        <v>507438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  <row r="26" spans="1:23" x14ac:dyDescent="0.25">
      <c r="A26" s="38">
        <v>3083740</v>
      </c>
      <c r="B26" s="38" t="s">
        <v>593</v>
      </c>
      <c r="C26" s="39" t="s">
        <v>594</v>
      </c>
      <c r="D26" s="40" t="s">
        <v>16</v>
      </c>
      <c r="E26" s="40" t="s">
        <v>194</v>
      </c>
      <c r="F26" s="40" t="s">
        <v>595</v>
      </c>
      <c r="G26" s="40" t="s">
        <v>596</v>
      </c>
      <c r="H26" s="40" t="s">
        <v>597</v>
      </c>
      <c r="I26" s="40" t="s">
        <v>36</v>
      </c>
      <c r="J26" s="40" t="s">
        <v>37</v>
      </c>
      <c r="K26" s="40">
        <v>46</v>
      </c>
      <c r="L26" s="40">
        <v>638768</v>
      </c>
      <c r="M26" s="40">
        <v>514351</v>
      </c>
      <c r="N26" s="40">
        <v>1</v>
      </c>
      <c r="O26" s="42"/>
      <c r="P26" s="42"/>
      <c r="Q26" s="42"/>
      <c r="R26" s="26">
        <f t="shared" si="1"/>
        <v>0</v>
      </c>
      <c r="S26" s="27">
        <f t="shared" si="2"/>
        <v>0</v>
      </c>
      <c r="T26" s="42"/>
      <c r="U26" s="42"/>
      <c r="V26" s="26">
        <f t="shared" si="3"/>
        <v>0</v>
      </c>
      <c r="W26" s="27">
        <f t="shared" si="4"/>
        <v>0</v>
      </c>
    </row>
    <row r="27" spans="1:23" x14ac:dyDescent="0.25">
      <c r="A27" s="38">
        <v>3087237</v>
      </c>
      <c r="B27" s="38" t="s">
        <v>598</v>
      </c>
      <c r="C27" s="39" t="s">
        <v>599</v>
      </c>
      <c r="D27" s="40" t="s">
        <v>16</v>
      </c>
      <c r="E27" s="40" t="s">
        <v>194</v>
      </c>
      <c r="F27" s="40" t="s">
        <v>595</v>
      </c>
      <c r="G27" s="40" t="s">
        <v>600</v>
      </c>
      <c r="H27" s="40" t="s">
        <v>601</v>
      </c>
      <c r="I27" s="40" t="s">
        <v>44</v>
      </c>
      <c r="J27" s="40" t="s">
        <v>23</v>
      </c>
      <c r="K27" s="40">
        <v>1</v>
      </c>
      <c r="L27" s="40">
        <v>634739</v>
      </c>
      <c r="M27" s="40">
        <v>517239</v>
      </c>
      <c r="N27" s="40">
        <v>1</v>
      </c>
      <c r="O27" s="42"/>
      <c r="P27" s="42"/>
      <c r="Q27" s="42"/>
      <c r="R27" s="26">
        <f t="shared" si="1"/>
        <v>0</v>
      </c>
      <c r="S27" s="27">
        <f t="shared" si="2"/>
        <v>0</v>
      </c>
      <c r="T27" s="42"/>
      <c r="U27" s="42"/>
      <c r="V27" s="26">
        <f t="shared" si="3"/>
        <v>0</v>
      </c>
      <c r="W27" s="27">
        <f t="shared" si="4"/>
        <v>0</v>
      </c>
    </row>
    <row r="28" spans="1:23" x14ac:dyDescent="0.25">
      <c r="A28" s="38">
        <v>3087413</v>
      </c>
      <c r="B28" s="38" t="s">
        <v>602</v>
      </c>
      <c r="C28" s="39" t="s">
        <v>603</v>
      </c>
      <c r="D28" s="40" t="s">
        <v>16</v>
      </c>
      <c r="E28" s="40" t="s">
        <v>194</v>
      </c>
      <c r="F28" s="40" t="s">
        <v>595</v>
      </c>
      <c r="G28" s="40" t="s">
        <v>604</v>
      </c>
      <c r="H28" s="40" t="s">
        <v>605</v>
      </c>
      <c r="I28" s="40" t="s">
        <v>606</v>
      </c>
      <c r="J28" s="40" t="s">
        <v>607</v>
      </c>
      <c r="K28" s="40">
        <v>3</v>
      </c>
      <c r="L28" s="40">
        <v>637338</v>
      </c>
      <c r="M28" s="40">
        <v>512739</v>
      </c>
      <c r="N28" s="40">
        <v>1</v>
      </c>
      <c r="O28" s="42"/>
      <c r="P28" s="42"/>
      <c r="Q28" s="42"/>
      <c r="R28" s="26">
        <f t="shared" si="1"/>
        <v>0</v>
      </c>
      <c r="S28" s="27">
        <f t="shared" si="2"/>
        <v>0</v>
      </c>
      <c r="T28" s="42"/>
      <c r="U28" s="42"/>
      <c r="V28" s="26">
        <f t="shared" si="3"/>
        <v>0</v>
      </c>
      <c r="W28" s="27">
        <f t="shared" si="4"/>
        <v>0</v>
      </c>
    </row>
    <row r="29" spans="1:23" x14ac:dyDescent="0.25">
      <c r="A29" s="38">
        <v>3088364</v>
      </c>
      <c r="B29" s="38" t="s">
        <v>608</v>
      </c>
      <c r="C29" s="39" t="s">
        <v>609</v>
      </c>
      <c r="D29" s="40" t="s">
        <v>16</v>
      </c>
      <c r="E29" s="40" t="s">
        <v>194</v>
      </c>
      <c r="F29" s="40" t="s">
        <v>610</v>
      </c>
      <c r="G29" s="40" t="s">
        <v>611</v>
      </c>
      <c r="H29" s="40" t="s">
        <v>612</v>
      </c>
      <c r="I29" s="40" t="s">
        <v>411</v>
      </c>
      <c r="J29" s="40" t="s">
        <v>412</v>
      </c>
      <c r="K29" s="40">
        <v>5</v>
      </c>
      <c r="L29" s="40">
        <v>620763</v>
      </c>
      <c r="M29" s="40">
        <v>509796</v>
      </c>
      <c r="N29" s="40">
        <v>1</v>
      </c>
      <c r="O29" s="42"/>
      <c r="P29" s="42"/>
      <c r="Q29" s="42"/>
      <c r="R29" s="26">
        <f t="shared" si="1"/>
        <v>0</v>
      </c>
      <c r="S29" s="27">
        <f t="shared" si="2"/>
        <v>0</v>
      </c>
      <c r="T29" s="42"/>
      <c r="U29" s="42"/>
      <c r="V29" s="26">
        <f t="shared" si="3"/>
        <v>0</v>
      </c>
      <c r="W29" s="27">
        <f t="shared" si="4"/>
        <v>0</v>
      </c>
    </row>
    <row r="30" spans="1:23" x14ac:dyDescent="0.25">
      <c r="A30" s="38">
        <v>3089141</v>
      </c>
      <c r="B30" s="38" t="s">
        <v>613</v>
      </c>
      <c r="C30" s="39" t="s">
        <v>614</v>
      </c>
      <c r="D30" s="40" t="s">
        <v>16</v>
      </c>
      <c r="E30" s="40" t="s">
        <v>194</v>
      </c>
      <c r="F30" s="40" t="s">
        <v>610</v>
      </c>
      <c r="G30" s="40" t="s">
        <v>615</v>
      </c>
      <c r="H30" s="40" t="s">
        <v>616</v>
      </c>
      <c r="I30" s="40" t="s">
        <v>510</v>
      </c>
      <c r="J30" s="40" t="s">
        <v>511</v>
      </c>
      <c r="K30" s="40">
        <v>7</v>
      </c>
      <c r="L30" s="40">
        <v>630714</v>
      </c>
      <c r="M30" s="40">
        <v>514889</v>
      </c>
      <c r="N30" s="40">
        <v>1</v>
      </c>
      <c r="O30" s="42"/>
      <c r="P30" s="42"/>
      <c r="Q30" s="42"/>
      <c r="R30" s="26">
        <f t="shared" si="1"/>
        <v>0</v>
      </c>
      <c r="S30" s="27">
        <f t="shared" si="2"/>
        <v>0</v>
      </c>
      <c r="T30" s="42"/>
      <c r="U30" s="42"/>
      <c r="V30" s="26">
        <f t="shared" si="3"/>
        <v>0</v>
      </c>
      <c r="W30" s="27">
        <f t="shared" si="4"/>
        <v>0</v>
      </c>
    </row>
    <row r="31" spans="1:23" x14ac:dyDescent="0.25">
      <c r="A31" s="38">
        <v>3089845</v>
      </c>
      <c r="B31" s="38" t="s">
        <v>617</v>
      </c>
      <c r="C31" s="39" t="s">
        <v>618</v>
      </c>
      <c r="D31" s="40" t="s">
        <v>16</v>
      </c>
      <c r="E31" s="40" t="s">
        <v>194</v>
      </c>
      <c r="F31" s="40" t="s">
        <v>610</v>
      </c>
      <c r="G31" s="40" t="s">
        <v>619</v>
      </c>
      <c r="H31" s="40" t="s">
        <v>620</v>
      </c>
      <c r="I31" s="40" t="s">
        <v>621</v>
      </c>
      <c r="J31" s="40" t="s">
        <v>622</v>
      </c>
      <c r="K31" s="40">
        <v>63</v>
      </c>
      <c r="L31" s="40">
        <v>632703</v>
      </c>
      <c r="M31" s="40">
        <v>508332</v>
      </c>
      <c r="N31" s="40">
        <v>1</v>
      </c>
      <c r="O31" s="42"/>
      <c r="P31" s="42"/>
      <c r="Q31" s="42"/>
      <c r="R31" s="26">
        <f t="shared" si="1"/>
        <v>0</v>
      </c>
      <c r="S31" s="27">
        <f t="shared" si="2"/>
        <v>0</v>
      </c>
      <c r="T31" s="42"/>
      <c r="U31" s="42"/>
      <c r="V31" s="26">
        <f t="shared" si="3"/>
        <v>0</v>
      </c>
      <c r="W31" s="27">
        <f t="shared" si="4"/>
        <v>0</v>
      </c>
    </row>
    <row r="32" spans="1:23" x14ac:dyDescent="0.25">
      <c r="A32" s="38">
        <v>8812181</v>
      </c>
      <c r="B32" s="38" t="s">
        <v>623</v>
      </c>
      <c r="C32" s="39" t="s">
        <v>624</v>
      </c>
      <c r="D32" s="40" t="s">
        <v>16</v>
      </c>
      <c r="E32" s="40" t="s">
        <v>194</v>
      </c>
      <c r="F32" s="40" t="s">
        <v>610</v>
      </c>
      <c r="G32" s="40" t="s">
        <v>625</v>
      </c>
      <c r="H32" s="40" t="s">
        <v>626</v>
      </c>
      <c r="I32" s="40" t="s">
        <v>36</v>
      </c>
      <c r="J32" s="40" t="s">
        <v>37</v>
      </c>
      <c r="K32" s="40">
        <v>10</v>
      </c>
      <c r="L32" s="40">
        <v>628382</v>
      </c>
      <c r="M32" s="40">
        <v>511406</v>
      </c>
      <c r="N32" s="40">
        <v>1</v>
      </c>
      <c r="O32" s="42"/>
      <c r="P32" s="42"/>
      <c r="Q32" s="42"/>
      <c r="R32" s="26">
        <f t="shared" si="1"/>
        <v>0</v>
      </c>
      <c r="S32" s="27">
        <f t="shared" si="2"/>
        <v>0</v>
      </c>
      <c r="T32" s="42"/>
      <c r="U32" s="42"/>
      <c r="V32" s="26">
        <f t="shared" si="3"/>
        <v>0</v>
      </c>
      <c r="W32" s="27">
        <f t="shared" si="4"/>
        <v>0</v>
      </c>
    </row>
    <row r="33" spans="1:23" x14ac:dyDescent="0.25">
      <c r="A33" s="38">
        <v>3092197</v>
      </c>
      <c r="B33" s="38" t="s">
        <v>627</v>
      </c>
      <c r="C33" s="39" t="s">
        <v>628</v>
      </c>
      <c r="D33" s="40" t="s">
        <v>16</v>
      </c>
      <c r="E33" s="40" t="s">
        <v>194</v>
      </c>
      <c r="F33" s="40" t="s">
        <v>610</v>
      </c>
      <c r="G33" s="40" t="s">
        <v>629</v>
      </c>
      <c r="H33" s="40" t="s">
        <v>630</v>
      </c>
      <c r="I33" s="40" t="s">
        <v>128</v>
      </c>
      <c r="J33" s="40" t="s">
        <v>129</v>
      </c>
      <c r="K33" s="40">
        <v>40</v>
      </c>
      <c r="L33" s="40">
        <v>626676</v>
      </c>
      <c r="M33" s="40">
        <v>509897</v>
      </c>
      <c r="N33" s="40">
        <v>1</v>
      </c>
      <c r="O33" s="42"/>
      <c r="P33" s="42"/>
      <c r="Q33" s="42"/>
      <c r="R33" s="26">
        <f t="shared" si="1"/>
        <v>0</v>
      </c>
      <c r="S33" s="27">
        <f t="shared" si="2"/>
        <v>0</v>
      </c>
      <c r="T33" s="42"/>
      <c r="U33" s="42"/>
      <c r="V33" s="26">
        <f t="shared" si="3"/>
        <v>0</v>
      </c>
      <c r="W33" s="27">
        <f t="shared" si="4"/>
        <v>0</v>
      </c>
    </row>
    <row r="34" spans="1:23" x14ac:dyDescent="0.25">
      <c r="A34" s="38">
        <v>3093768</v>
      </c>
      <c r="B34" s="38" t="s">
        <v>631</v>
      </c>
      <c r="C34" s="39" t="s">
        <v>632</v>
      </c>
      <c r="D34" s="40" t="s">
        <v>16</v>
      </c>
      <c r="E34" s="40" t="s">
        <v>194</v>
      </c>
      <c r="F34" s="40" t="s">
        <v>610</v>
      </c>
      <c r="G34" s="40" t="s">
        <v>633</v>
      </c>
      <c r="H34" s="40" t="s">
        <v>610</v>
      </c>
      <c r="I34" s="40" t="s">
        <v>621</v>
      </c>
      <c r="J34" s="40" t="s">
        <v>622</v>
      </c>
      <c r="K34" s="40">
        <v>27</v>
      </c>
      <c r="L34" s="40">
        <v>633767</v>
      </c>
      <c r="M34" s="40">
        <v>510897</v>
      </c>
      <c r="N34" s="40">
        <v>1</v>
      </c>
      <c r="O34" s="42"/>
      <c r="P34" s="42"/>
      <c r="Q34" s="42"/>
      <c r="R34" s="26">
        <f t="shared" si="1"/>
        <v>0</v>
      </c>
      <c r="S34" s="27">
        <f t="shared" si="2"/>
        <v>0</v>
      </c>
      <c r="T34" s="42"/>
      <c r="U34" s="42"/>
      <c r="V34" s="26">
        <f t="shared" si="3"/>
        <v>0</v>
      </c>
      <c r="W34" s="27">
        <f t="shared" si="4"/>
        <v>0</v>
      </c>
    </row>
    <row r="35" spans="1:23" x14ac:dyDescent="0.25">
      <c r="A35" s="38">
        <v>3093898</v>
      </c>
      <c r="B35" s="38" t="s">
        <v>634</v>
      </c>
      <c r="C35" s="39" t="s">
        <v>635</v>
      </c>
      <c r="D35" s="40" t="s">
        <v>16</v>
      </c>
      <c r="E35" s="40" t="s">
        <v>194</v>
      </c>
      <c r="F35" s="40" t="s">
        <v>610</v>
      </c>
      <c r="G35" s="40" t="s">
        <v>633</v>
      </c>
      <c r="H35" s="40" t="s">
        <v>610</v>
      </c>
      <c r="I35" s="40" t="s">
        <v>209</v>
      </c>
      <c r="J35" s="40" t="s">
        <v>210</v>
      </c>
      <c r="K35" s="40">
        <v>60</v>
      </c>
      <c r="L35" s="40">
        <v>633716</v>
      </c>
      <c r="M35" s="40">
        <v>511314</v>
      </c>
      <c r="N35" s="40">
        <v>1</v>
      </c>
      <c r="O35" s="42"/>
      <c r="P35" s="42"/>
      <c r="Q35" s="42"/>
      <c r="R35" s="26">
        <f t="shared" si="1"/>
        <v>0</v>
      </c>
      <c r="S35" s="27">
        <f t="shared" si="2"/>
        <v>0</v>
      </c>
      <c r="T35" s="42"/>
      <c r="U35" s="42"/>
      <c r="V35" s="26">
        <f t="shared" si="3"/>
        <v>0</v>
      </c>
      <c r="W35" s="27">
        <f t="shared" si="4"/>
        <v>0</v>
      </c>
    </row>
    <row r="36" spans="1:23" x14ac:dyDescent="0.25">
      <c r="A36" s="38">
        <v>3080772</v>
      </c>
      <c r="B36" s="38" t="s">
        <v>3189</v>
      </c>
      <c r="C36" s="39" t="s">
        <v>3190</v>
      </c>
      <c r="D36" s="40" t="s">
        <v>16</v>
      </c>
      <c r="E36" s="40" t="s">
        <v>194</v>
      </c>
      <c r="F36" s="40" t="s">
        <v>595</v>
      </c>
      <c r="G36" s="40" t="s">
        <v>3191</v>
      </c>
      <c r="H36" s="40" t="s">
        <v>595</v>
      </c>
      <c r="I36" s="40" t="s">
        <v>1308</v>
      </c>
      <c r="J36" s="40" t="s">
        <v>1309</v>
      </c>
      <c r="K36" s="41">
        <v>68</v>
      </c>
      <c r="L36" s="40">
        <v>640491</v>
      </c>
      <c r="M36" s="40">
        <v>518738</v>
      </c>
      <c r="N36" s="40">
        <v>1</v>
      </c>
      <c r="O36" s="42"/>
      <c r="P36" s="42"/>
      <c r="Q36" s="42"/>
      <c r="R36" s="26">
        <f t="shared" si="1"/>
        <v>0</v>
      </c>
      <c r="S36" s="27">
        <f t="shared" si="2"/>
        <v>0</v>
      </c>
      <c r="T36" s="42"/>
      <c r="U36" s="42"/>
      <c r="V36" s="26">
        <f t="shared" si="3"/>
        <v>0</v>
      </c>
      <c r="W36" s="27">
        <f t="shared" si="4"/>
        <v>0</v>
      </c>
    </row>
    <row r="37" spans="1:23" x14ac:dyDescent="0.25">
      <c r="A37" s="38">
        <v>3080914</v>
      </c>
      <c r="B37" s="38" t="s">
        <v>3192</v>
      </c>
      <c r="C37" s="39" t="s">
        <v>3193</v>
      </c>
      <c r="D37" s="40" t="s">
        <v>16</v>
      </c>
      <c r="E37" s="40" t="s">
        <v>194</v>
      </c>
      <c r="F37" s="40" t="s">
        <v>595</v>
      </c>
      <c r="G37" s="40" t="s">
        <v>3191</v>
      </c>
      <c r="H37" s="40" t="s">
        <v>595</v>
      </c>
      <c r="I37" s="40" t="s">
        <v>3194</v>
      </c>
      <c r="J37" s="40" t="s">
        <v>3195</v>
      </c>
      <c r="K37" s="41">
        <v>8</v>
      </c>
      <c r="L37" s="40">
        <v>640556</v>
      </c>
      <c r="M37" s="40">
        <v>518580</v>
      </c>
      <c r="N37" s="40">
        <v>1</v>
      </c>
      <c r="O37" s="42"/>
      <c r="P37" s="42"/>
      <c r="Q37" s="42"/>
      <c r="R37" s="26">
        <f t="shared" si="1"/>
        <v>0</v>
      </c>
      <c r="S37" s="27">
        <f t="shared" si="2"/>
        <v>0</v>
      </c>
      <c r="T37" s="42"/>
      <c r="U37" s="42"/>
      <c r="V37" s="26">
        <f t="shared" si="3"/>
        <v>0</v>
      </c>
      <c r="W37" s="27">
        <f t="shared" si="4"/>
        <v>0</v>
      </c>
    </row>
  </sheetData>
  <sheetProtection algorithmName="SHA-512" hashValue="unQibogzgFyHwLVcju+LhMFB0z4uZ9VO2yqf7iphd8z5LgVWUZdt5chFeDDQZ8ReTdUHVVDcBvJGzUMzFQGgAA==" saltValue="W1JrGPeX3IxPaWgbx6ayLQ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W56"/>
  <sheetViews>
    <sheetView topLeftCell="H12" workbookViewId="0">
      <selection activeCell="S18" sqref="S18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3483</v>
      </c>
      <c r="B2" s="1">
        <f>M14</f>
        <v>41</v>
      </c>
      <c r="C2" s="1" t="str">
        <f>E16</f>
        <v>GRÓJECKI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ROUND(SUM(Q16:Q56)*60,2)</f>
        <v>0</v>
      </c>
      <c r="K4" s="2">
        <f>SUM(R16:R56)*60</f>
        <v>0</v>
      </c>
      <c r="L4" s="30">
        <f>SUM(S16:S56)*60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ROUND(SUM(U16:U56)*60,2)</f>
        <v>0</v>
      </c>
      <c r="K5" s="2">
        <f>SUM(V16:V56)*60</f>
        <v>0</v>
      </c>
      <c r="L5" s="30">
        <f>SUM(W16:W56)*60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41</v>
      </c>
      <c r="N14" s="23">
        <f>SUM(N16:N56)</f>
        <v>41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3013370</v>
      </c>
      <c r="B16" s="38" t="s">
        <v>1575</v>
      </c>
      <c r="C16" s="39" t="s">
        <v>1576</v>
      </c>
      <c r="D16" s="40" t="s">
        <v>16</v>
      </c>
      <c r="E16" s="40" t="s">
        <v>1577</v>
      </c>
      <c r="F16" s="40" t="s">
        <v>1578</v>
      </c>
      <c r="G16" s="40" t="s">
        <v>1579</v>
      </c>
      <c r="H16" s="40" t="s">
        <v>1578</v>
      </c>
      <c r="I16" s="40" t="s">
        <v>36</v>
      </c>
      <c r="J16" s="40" t="s">
        <v>37</v>
      </c>
      <c r="K16" s="41">
        <v>3</v>
      </c>
      <c r="L16" s="40">
        <v>624515</v>
      </c>
      <c r="M16" s="40">
        <v>441217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3013630</v>
      </c>
      <c r="B17" s="38" t="s">
        <v>1580</v>
      </c>
      <c r="C17" s="39" t="s">
        <v>1581</v>
      </c>
      <c r="D17" s="40" t="s">
        <v>16</v>
      </c>
      <c r="E17" s="40" t="s">
        <v>1577</v>
      </c>
      <c r="F17" s="40" t="s">
        <v>1578</v>
      </c>
      <c r="G17" s="40" t="s">
        <v>1582</v>
      </c>
      <c r="H17" s="40" t="s">
        <v>1583</v>
      </c>
      <c r="I17" s="40" t="s">
        <v>44</v>
      </c>
      <c r="J17" s="40" t="s">
        <v>23</v>
      </c>
      <c r="K17" s="41">
        <v>94</v>
      </c>
      <c r="L17" s="40">
        <v>628482</v>
      </c>
      <c r="M17" s="40">
        <v>438622</v>
      </c>
      <c r="N17" s="40">
        <v>1</v>
      </c>
      <c r="O17" s="42"/>
      <c r="P17" s="42"/>
      <c r="Q17" s="42"/>
      <c r="R17" s="26">
        <f t="shared" ref="R17:R56" si="1">ROUND(Q17*0.23,2)</f>
        <v>0</v>
      </c>
      <c r="S17" s="27">
        <f t="shared" ref="S17:S56" si="2">ROUND(SUM(Q17:R17),2)</f>
        <v>0</v>
      </c>
      <c r="T17" s="42"/>
      <c r="U17" s="42"/>
      <c r="V17" s="26">
        <f t="shared" ref="V17:V56" si="3">ROUND(U17*0.23,2)</f>
        <v>0</v>
      </c>
      <c r="W17" s="27">
        <f t="shared" ref="W17:W56" si="4">ROUND(SUM(U17:V17),2)</f>
        <v>0</v>
      </c>
    </row>
    <row r="18" spans="1:23" x14ac:dyDescent="0.25">
      <c r="A18" s="38">
        <v>3013845</v>
      </c>
      <c r="B18" s="38" t="s">
        <v>1584</v>
      </c>
      <c r="C18" s="39" t="s">
        <v>1585</v>
      </c>
      <c r="D18" s="40" t="s">
        <v>16</v>
      </c>
      <c r="E18" s="40" t="s">
        <v>1577</v>
      </c>
      <c r="F18" s="40" t="s">
        <v>1578</v>
      </c>
      <c r="G18" s="40" t="s">
        <v>1586</v>
      </c>
      <c r="H18" s="40" t="s">
        <v>1587</v>
      </c>
      <c r="I18" s="40" t="s">
        <v>44</v>
      </c>
      <c r="J18" s="40" t="s">
        <v>23</v>
      </c>
      <c r="K18" s="41">
        <v>47</v>
      </c>
      <c r="L18" s="40">
        <v>622064</v>
      </c>
      <c r="M18" s="40">
        <v>436048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3014851</v>
      </c>
      <c r="B19" s="38" t="s">
        <v>1588</v>
      </c>
      <c r="C19" s="39" t="s">
        <v>1589</v>
      </c>
      <c r="D19" s="40" t="s">
        <v>16</v>
      </c>
      <c r="E19" s="40" t="s">
        <v>1577</v>
      </c>
      <c r="F19" s="40" t="s">
        <v>1578</v>
      </c>
      <c r="G19" s="40" t="s">
        <v>1590</v>
      </c>
      <c r="H19" s="40" t="s">
        <v>269</v>
      </c>
      <c r="I19" s="40" t="s">
        <v>44</v>
      </c>
      <c r="J19" s="40" t="s">
        <v>23</v>
      </c>
      <c r="K19" s="41">
        <v>40</v>
      </c>
      <c r="L19" s="40">
        <v>631040</v>
      </c>
      <c r="M19" s="40">
        <v>436437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3015319</v>
      </c>
      <c r="B20" s="38" t="s">
        <v>1591</v>
      </c>
      <c r="C20" s="39" t="s">
        <v>1592</v>
      </c>
      <c r="D20" s="40" t="s">
        <v>16</v>
      </c>
      <c r="E20" s="40" t="s">
        <v>1577</v>
      </c>
      <c r="F20" s="40" t="s">
        <v>1593</v>
      </c>
      <c r="G20" s="40" t="s">
        <v>1594</v>
      </c>
      <c r="H20" s="40" t="s">
        <v>1593</v>
      </c>
      <c r="I20" s="40" t="s">
        <v>1595</v>
      </c>
      <c r="J20" s="40" t="s">
        <v>1596</v>
      </c>
      <c r="K20" s="41">
        <v>9</v>
      </c>
      <c r="L20" s="40">
        <v>617197</v>
      </c>
      <c r="M20" s="40">
        <v>435707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3015765</v>
      </c>
      <c r="B21" s="38" t="s">
        <v>1597</v>
      </c>
      <c r="C21" s="39" t="s">
        <v>1598</v>
      </c>
      <c r="D21" s="40" t="s">
        <v>16</v>
      </c>
      <c r="E21" s="40" t="s">
        <v>1577</v>
      </c>
      <c r="F21" s="40" t="s">
        <v>1593</v>
      </c>
      <c r="G21" s="40" t="s">
        <v>1599</v>
      </c>
      <c r="H21" s="40" t="s">
        <v>1600</v>
      </c>
      <c r="I21" s="40" t="s">
        <v>44</v>
      </c>
      <c r="J21" s="40" t="s">
        <v>23</v>
      </c>
      <c r="K21" s="41">
        <v>28</v>
      </c>
      <c r="L21" s="40">
        <v>611052</v>
      </c>
      <c r="M21" s="40">
        <v>434155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3016098</v>
      </c>
      <c r="B22" s="38" t="s">
        <v>1601</v>
      </c>
      <c r="C22" s="39" t="s">
        <v>1602</v>
      </c>
      <c r="D22" s="40" t="s">
        <v>16</v>
      </c>
      <c r="E22" s="40" t="s">
        <v>1577</v>
      </c>
      <c r="F22" s="40" t="s">
        <v>1593</v>
      </c>
      <c r="G22" s="40" t="s">
        <v>1603</v>
      </c>
      <c r="H22" s="40" t="s">
        <v>1604</v>
      </c>
      <c r="I22" s="40" t="s">
        <v>44</v>
      </c>
      <c r="J22" s="40" t="s">
        <v>23</v>
      </c>
      <c r="K22" s="41">
        <v>31</v>
      </c>
      <c r="L22" s="40">
        <v>617471</v>
      </c>
      <c r="M22" s="40">
        <v>441060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3017065</v>
      </c>
      <c r="B23" s="38" t="s">
        <v>1605</v>
      </c>
      <c r="C23" s="39" t="s">
        <v>1606</v>
      </c>
      <c r="D23" s="40" t="s">
        <v>16</v>
      </c>
      <c r="E23" s="40" t="s">
        <v>1577</v>
      </c>
      <c r="F23" s="40" t="s">
        <v>1593</v>
      </c>
      <c r="G23" s="40" t="s">
        <v>1607</v>
      </c>
      <c r="H23" s="40" t="s">
        <v>1608</v>
      </c>
      <c r="I23" s="40" t="s">
        <v>44</v>
      </c>
      <c r="J23" s="40" t="s">
        <v>23</v>
      </c>
      <c r="K23" s="41">
        <v>82</v>
      </c>
      <c r="L23" s="40">
        <v>612072</v>
      </c>
      <c r="M23" s="40">
        <v>438224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3017816</v>
      </c>
      <c r="B24" s="38" t="s">
        <v>1609</v>
      </c>
      <c r="C24" s="39" t="s">
        <v>1610</v>
      </c>
      <c r="D24" s="40" t="s">
        <v>16</v>
      </c>
      <c r="E24" s="40" t="s">
        <v>1577</v>
      </c>
      <c r="F24" s="40" t="s">
        <v>1611</v>
      </c>
      <c r="G24" s="40" t="s">
        <v>1612</v>
      </c>
      <c r="H24" s="40" t="s">
        <v>1613</v>
      </c>
      <c r="I24" s="40" t="s">
        <v>44</v>
      </c>
      <c r="J24" s="40" t="s">
        <v>23</v>
      </c>
      <c r="K24" s="41">
        <v>5</v>
      </c>
      <c r="L24" s="40">
        <v>641779</v>
      </c>
      <c r="M24" s="40">
        <v>445993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3018157</v>
      </c>
      <c r="B25" s="38" t="s">
        <v>1614</v>
      </c>
      <c r="C25" s="39" t="s">
        <v>1615</v>
      </c>
      <c r="D25" s="40" t="s">
        <v>16</v>
      </c>
      <c r="E25" s="40" t="s">
        <v>1577</v>
      </c>
      <c r="F25" s="40" t="s">
        <v>1611</v>
      </c>
      <c r="G25" s="40" t="s">
        <v>1616</v>
      </c>
      <c r="H25" s="40" t="s">
        <v>1611</v>
      </c>
      <c r="I25" s="40" t="s">
        <v>90</v>
      </c>
      <c r="J25" s="40" t="s">
        <v>91</v>
      </c>
      <c r="K25" s="41">
        <v>52</v>
      </c>
      <c r="L25" s="40">
        <v>643193</v>
      </c>
      <c r="M25" s="40">
        <v>450830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  <row r="26" spans="1:23" x14ac:dyDescent="0.25">
      <c r="A26" s="38">
        <v>3018543</v>
      </c>
      <c r="B26" s="38" t="s">
        <v>1617</v>
      </c>
      <c r="C26" s="39" t="s">
        <v>1618</v>
      </c>
      <c r="D26" s="40" t="s">
        <v>16</v>
      </c>
      <c r="E26" s="40" t="s">
        <v>1577</v>
      </c>
      <c r="F26" s="40" t="s">
        <v>1611</v>
      </c>
      <c r="G26" s="40" t="s">
        <v>1619</v>
      </c>
      <c r="H26" s="40" t="s">
        <v>1620</v>
      </c>
      <c r="I26" s="40" t="s">
        <v>36</v>
      </c>
      <c r="J26" s="40" t="s">
        <v>37</v>
      </c>
      <c r="K26" s="41">
        <v>4</v>
      </c>
      <c r="L26" s="40">
        <v>638776</v>
      </c>
      <c r="M26" s="40">
        <v>449117</v>
      </c>
      <c r="N26" s="40">
        <v>1</v>
      </c>
      <c r="O26" s="42"/>
      <c r="P26" s="42"/>
      <c r="Q26" s="42"/>
      <c r="R26" s="26">
        <f t="shared" si="1"/>
        <v>0</v>
      </c>
      <c r="S26" s="27">
        <f t="shared" si="2"/>
        <v>0</v>
      </c>
      <c r="T26" s="42"/>
      <c r="U26" s="42"/>
      <c r="V26" s="26">
        <f t="shared" si="3"/>
        <v>0</v>
      </c>
      <c r="W26" s="27">
        <f t="shared" si="4"/>
        <v>0</v>
      </c>
    </row>
    <row r="27" spans="1:23" x14ac:dyDescent="0.25">
      <c r="A27" s="38">
        <v>3019350</v>
      </c>
      <c r="B27" s="38" t="s">
        <v>1621</v>
      </c>
      <c r="C27" s="39" t="s">
        <v>1622</v>
      </c>
      <c r="D27" s="40" t="s">
        <v>16</v>
      </c>
      <c r="E27" s="40" t="s">
        <v>1577</v>
      </c>
      <c r="F27" s="40" t="s">
        <v>1611</v>
      </c>
      <c r="G27" s="40" t="s">
        <v>1623</v>
      </c>
      <c r="H27" s="40" t="s">
        <v>1624</v>
      </c>
      <c r="I27" s="40" t="s">
        <v>44</v>
      </c>
      <c r="J27" s="40" t="s">
        <v>23</v>
      </c>
      <c r="K27" s="41">
        <v>24</v>
      </c>
      <c r="L27" s="40">
        <v>647684</v>
      </c>
      <c r="M27" s="40">
        <v>451934</v>
      </c>
      <c r="N27" s="40">
        <v>1</v>
      </c>
      <c r="O27" s="42"/>
      <c r="P27" s="42"/>
      <c r="Q27" s="42"/>
      <c r="R27" s="26">
        <f t="shared" si="1"/>
        <v>0</v>
      </c>
      <c r="S27" s="27">
        <f t="shared" si="2"/>
        <v>0</v>
      </c>
      <c r="T27" s="42"/>
      <c r="U27" s="42"/>
      <c r="V27" s="26">
        <f t="shared" si="3"/>
        <v>0</v>
      </c>
      <c r="W27" s="27">
        <f t="shared" si="4"/>
        <v>0</v>
      </c>
    </row>
    <row r="28" spans="1:23" x14ac:dyDescent="0.25">
      <c r="A28" s="38">
        <v>3019954</v>
      </c>
      <c r="B28" s="38" t="s">
        <v>1625</v>
      </c>
      <c r="C28" s="39" t="s">
        <v>1626</v>
      </c>
      <c r="D28" s="40" t="s">
        <v>16</v>
      </c>
      <c r="E28" s="40" t="s">
        <v>1577</v>
      </c>
      <c r="F28" s="40" t="s">
        <v>1611</v>
      </c>
      <c r="G28" s="40" t="s">
        <v>1627</v>
      </c>
      <c r="H28" s="40" t="s">
        <v>1628</v>
      </c>
      <c r="I28" s="40" t="s">
        <v>44</v>
      </c>
      <c r="J28" s="40" t="s">
        <v>23</v>
      </c>
      <c r="K28" s="41">
        <v>13</v>
      </c>
      <c r="L28" s="40">
        <v>638817</v>
      </c>
      <c r="M28" s="40">
        <v>452537</v>
      </c>
      <c r="N28" s="40">
        <v>1</v>
      </c>
      <c r="O28" s="42"/>
      <c r="P28" s="42"/>
      <c r="Q28" s="42"/>
      <c r="R28" s="26">
        <f t="shared" si="1"/>
        <v>0</v>
      </c>
      <c r="S28" s="27">
        <f t="shared" si="2"/>
        <v>0</v>
      </c>
      <c r="T28" s="42"/>
      <c r="U28" s="42"/>
      <c r="V28" s="26">
        <f t="shared" si="3"/>
        <v>0</v>
      </c>
      <c r="W28" s="27">
        <f t="shared" si="4"/>
        <v>0</v>
      </c>
    </row>
    <row r="29" spans="1:23" x14ac:dyDescent="0.25">
      <c r="A29" s="38">
        <v>3020343</v>
      </c>
      <c r="B29" s="38" t="s">
        <v>1629</v>
      </c>
      <c r="C29" s="39" t="s">
        <v>1630</v>
      </c>
      <c r="D29" s="40" t="s">
        <v>16</v>
      </c>
      <c r="E29" s="40" t="s">
        <v>1577</v>
      </c>
      <c r="F29" s="40" t="s">
        <v>1611</v>
      </c>
      <c r="G29" s="40" t="s">
        <v>1631</v>
      </c>
      <c r="H29" s="40" t="s">
        <v>1632</v>
      </c>
      <c r="I29" s="40" t="s">
        <v>471</v>
      </c>
      <c r="J29" s="40" t="s">
        <v>472</v>
      </c>
      <c r="K29" s="41" t="s">
        <v>786</v>
      </c>
      <c r="L29" s="40">
        <v>643679</v>
      </c>
      <c r="M29" s="40">
        <v>453140</v>
      </c>
      <c r="N29" s="40">
        <v>1</v>
      </c>
      <c r="O29" s="42"/>
      <c r="P29" s="42"/>
      <c r="Q29" s="42"/>
      <c r="R29" s="26">
        <f t="shared" si="1"/>
        <v>0</v>
      </c>
      <c r="S29" s="27">
        <f t="shared" si="2"/>
        <v>0</v>
      </c>
      <c r="T29" s="42"/>
      <c r="U29" s="42"/>
      <c r="V29" s="26">
        <f t="shared" si="3"/>
        <v>0</v>
      </c>
      <c r="W29" s="27">
        <f t="shared" si="4"/>
        <v>0</v>
      </c>
    </row>
    <row r="30" spans="1:23" x14ac:dyDescent="0.25">
      <c r="A30" s="38">
        <v>3020574</v>
      </c>
      <c r="B30" s="38" t="s">
        <v>1633</v>
      </c>
      <c r="C30" s="39" t="s">
        <v>1634</v>
      </c>
      <c r="D30" s="40" t="s">
        <v>16</v>
      </c>
      <c r="E30" s="40" t="s">
        <v>1577</v>
      </c>
      <c r="F30" s="40" t="s">
        <v>1611</v>
      </c>
      <c r="G30" s="40" t="s">
        <v>1635</v>
      </c>
      <c r="H30" s="40" t="s">
        <v>1636</v>
      </c>
      <c r="I30" s="40" t="s">
        <v>44</v>
      </c>
      <c r="J30" s="40" t="s">
        <v>23</v>
      </c>
      <c r="K30" s="41" t="s">
        <v>1637</v>
      </c>
      <c r="L30" s="40">
        <v>647040</v>
      </c>
      <c r="M30" s="40">
        <v>444643</v>
      </c>
      <c r="N30" s="40">
        <v>1</v>
      </c>
      <c r="O30" s="42"/>
      <c r="P30" s="42"/>
      <c r="Q30" s="42"/>
      <c r="R30" s="26">
        <f t="shared" si="1"/>
        <v>0</v>
      </c>
      <c r="S30" s="27">
        <f t="shared" si="2"/>
        <v>0</v>
      </c>
      <c r="T30" s="42"/>
      <c r="U30" s="42"/>
      <c r="V30" s="26">
        <f t="shared" si="3"/>
        <v>0</v>
      </c>
      <c r="W30" s="27">
        <f t="shared" si="4"/>
        <v>0</v>
      </c>
    </row>
    <row r="31" spans="1:23" x14ac:dyDescent="0.25">
      <c r="A31" s="38">
        <v>3020929</v>
      </c>
      <c r="B31" s="38" t="s">
        <v>1638</v>
      </c>
      <c r="C31" s="39" t="s">
        <v>1639</v>
      </c>
      <c r="D31" s="40" t="s">
        <v>16</v>
      </c>
      <c r="E31" s="40" t="s">
        <v>1577</v>
      </c>
      <c r="F31" s="40" t="s">
        <v>1611</v>
      </c>
      <c r="G31" s="40" t="s">
        <v>1640</v>
      </c>
      <c r="H31" s="40" t="s">
        <v>1468</v>
      </c>
      <c r="I31" s="40" t="s">
        <v>44</v>
      </c>
      <c r="J31" s="40" t="s">
        <v>23</v>
      </c>
      <c r="K31" s="41">
        <v>12</v>
      </c>
      <c r="L31" s="40">
        <v>648047</v>
      </c>
      <c r="M31" s="40">
        <v>448835</v>
      </c>
      <c r="N31" s="40">
        <v>1</v>
      </c>
      <c r="O31" s="42"/>
      <c r="P31" s="42"/>
      <c r="Q31" s="42"/>
      <c r="R31" s="26">
        <f t="shared" si="1"/>
        <v>0</v>
      </c>
      <c r="S31" s="27">
        <f t="shared" si="2"/>
        <v>0</v>
      </c>
      <c r="T31" s="42"/>
      <c r="U31" s="42"/>
      <c r="V31" s="26">
        <f t="shared" si="3"/>
        <v>0</v>
      </c>
      <c r="W31" s="27">
        <f t="shared" si="4"/>
        <v>0</v>
      </c>
    </row>
    <row r="32" spans="1:23" x14ac:dyDescent="0.25">
      <c r="A32" s="38">
        <v>3021199</v>
      </c>
      <c r="B32" s="38" t="s">
        <v>1643</v>
      </c>
      <c r="C32" s="39" t="s">
        <v>1644</v>
      </c>
      <c r="D32" s="40" t="s">
        <v>16</v>
      </c>
      <c r="E32" s="40" t="s">
        <v>1577</v>
      </c>
      <c r="F32" s="40" t="s">
        <v>1645</v>
      </c>
      <c r="G32" s="40" t="s">
        <v>1646</v>
      </c>
      <c r="H32" s="40" t="s">
        <v>1647</v>
      </c>
      <c r="I32" s="40" t="s">
        <v>44</v>
      </c>
      <c r="J32" s="40" t="s">
        <v>23</v>
      </c>
      <c r="K32" s="41">
        <v>68</v>
      </c>
      <c r="L32" s="40">
        <v>625937</v>
      </c>
      <c r="M32" s="40">
        <v>433269</v>
      </c>
      <c r="N32" s="40">
        <v>1</v>
      </c>
      <c r="O32" s="42"/>
      <c r="P32" s="42"/>
      <c r="Q32" s="42"/>
      <c r="R32" s="26">
        <f t="shared" si="1"/>
        <v>0</v>
      </c>
      <c r="S32" s="27">
        <f t="shared" si="2"/>
        <v>0</v>
      </c>
      <c r="T32" s="42"/>
      <c r="U32" s="42"/>
      <c r="V32" s="26">
        <f t="shared" si="3"/>
        <v>0</v>
      </c>
      <c r="W32" s="27">
        <f t="shared" si="4"/>
        <v>0</v>
      </c>
    </row>
    <row r="33" spans="1:23" x14ac:dyDescent="0.25">
      <c r="A33" s="38">
        <v>3021759</v>
      </c>
      <c r="B33" s="38" t="s">
        <v>1648</v>
      </c>
      <c r="C33" s="39" t="s">
        <v>1649</v>
      </c>
      <c r="D33" s="40" t="s">
        <v>16</v>
      </c>
      <c r="E33" s="40" t="s">
        <v>1577</v>
      </c>
      <c r="F33" s="40" t="s">
        <v>1645</v>
      </c>
      <c r="G33" s="40" t="s">
        <v>1650</v>
      </c>
      <c r="H33" s="40" t="s">
        <v>1645</v>
      </c>
      <c r="I33" s="40" t="s">
        <v>1572</v>
      </c>
      <c r="J33" s="40" t="s">
        <v>1651</v>
      </c>
      <c r="K33" s="41">
        <v>2</v>
      </c>
      <c r="L33" s="40">
        <v>628032</v>
      </c>
      <c r="M33" s="40">
        <v>431163</v>
      </c>
      <c r="N33" s="40">
        <v>1</v>
      </c>
      <c r="O33" s="42"/>
      <c r="P33" s="42"/>
      <c r="Q33" s="42"/>
      <c r="R33" s="26">
        <f t="shared" si="1"/>
        <v>0</v>
      </c>
      <c r="S33" s="27">
        <f t="shared" si="2"/>
        <v>0</v>
      </c>
      <c r="T33" s="42"/>
      <c r="U33" s="42"/>
      <c r="V33" s="26">
        <f t="shared" si="3"/>
        <v>0</v>
      </c>
      <c r="W33" s="27">
        <f t="shared" si="4"/>
        <v>0</v>
      </c>
    </row>
    <row r="34" spans="1:23" x14ac:dyDescent="0.25">
      <c r="A34" s="38">
        <v>3022075</v>
      </c>
      <c r="B34" s="38" t="s">
        <v>1652</v>
      </c>
      <c r="C34" s="39" t="s">
        <v>1653</v>
      </c>
      <c r="D34" s="40" t="s">
        <v>16</v>
      </c>
      <c r="E34" s="40" t="s">
        <v>1577</v>
      </c>
      <c r="F34" s="40" t="s">
        <v>1645</v>
      </c>
      <c r="G34" s="40" t="s">
        <v>1654</v>
      </c>
      <c r="H34" s="40" t="s">
        <v>1655</v>
      </c>
      <c r="I34" s="40" t="s">
        <v>44</v>
      </c>
      <c r="J34" s="40" t="s">
        <v>23</v>
      </c>
      <c r="K34" s="41">
        <v>38</v>
      </c>
      <c r="L34" s="40">
        <v>623974</v>
      </c>
      <c r="M34" s="40">
        <v>428337</v>
      </c>
      <c r="N34" s="40">
        <v>1</v>
      </c>
      <c r="O34" s="42"/>
      <c r="P34" s="42"/>
      <c r="Q34" s="42"/>
      <c r="R34" s="26">
        <f t="shared" si="1"/>
        <v>0</v>
      </c>
      <c r="S34" s="27">
        <f t="shared" si="2"/>
        <v>0</v>
      </c>
      <c r="T34" s="42"/>
      <c r="U34" s="42"/>
      <c r="V34" s="26">
        <f t="shared" si="3"/>
        <v>0</v>
      </c>
      <c r="W34" s="27">
        <f t="shared" si="4"/>
        <v>0</v>
      </c>
    </row>
    <row r="35" spans="1:23" x14ac:dyDescent="0.25">
      <c r="A35" s="38">
        <v>3025306</v>
      </c>
      <c r="B35" s="38" t="s">
        <v>1658</v>
      </c>
      <c r="C35" s="39" t="s">
        <v>1659</v>
      </c>
      <c r="D35" s="40" t="s">
        <v>16</v>
      </c>
      <c r="E35" s="40" t="s">
        <v>1577</v>
      </c>
      <c r="F35" s="40" t="s">
        <v>1660</v>
      </c>
      <c r="G35" s="40" t="s">
        <v>1661</v>
      </c>
      <c r="H35" s="40" t="s">
        <v>1662</v>
      </c>
      <c r="I35" s="40" t="s">
        <v>44</v>
      </c>
      <c r="J35" s="40" t="s">
        <v>23</v>
      </c>
      <c r="K35" s="41">
        <v>21</v>
      </c>
      <c r="L35" s="40">
        <v>625149</v>
      </c>
      <c r="M35" s="40">
        <v>447415</v>
      </c>
      <c r="N35" s="40">
        <v>1</v>
      </c>
      <c r="O35" s="42"/>
      <c r="P35" s="42"/>
      <c r="Q35" s="42"/>
      <c r="R35" s="26">
        <f t="shared" si="1"/>
        <v>0</v>
      </c>
      <c r="S35" s="27">
        <f t="shared" si="2"/>
        <v>0</v>
      </c>
      <c r="T35" s="42"/>
      <c r="U35" s="42"/>
      <c r="V35" s="26">
        <f t="shared" si="3"/>
        <v>0</v>
      </c>
      <c r="W35" s="27">
        <f t="shared" si="4"/>
        <v>0</v>
      </c>
    </row>
    <row r="36" spans="1:23" x14ac:dyDescent="0.25">
      <c r="A36" s="38">
        <v>3025429</v>
      </c>
      <c r="B36" s="38" t="s">
        <v>1663</v>
      </c>
      <c r="C36" s="39" t="s">
        <v>1664</v>
      </c>
      <c r="D36" s="40" t="s">
        <v>16</v>
      </c>
      <c r="E36" s="40" t="s">
        <v>1577</v>
      </c>
      <c r="F36" s="40" t="s">
        <v>1660</v>
      </c>
      <c r="G36" s="40" t="s">
        <v>1665</v>
      </c>
      <c r="H36" s="40" t="s">
        <v>1666</v>
      </c>
      <c r="I36" s="40" t="s">
        <v>44</v>
      </c>
      <c r="J36" s="40" t="s">
        <v>23</v>
      </c>
      <c r="K36" s="41">
        <v>60</v>
      </c>
      <c r="L36" s="40">
        <v>634864</v>
      </c>
      <c r="M36" s="40">
        <v>444948</v>
      </c>
      <c r="N36" s="40">
        <v>1</v>
      </c>
      <c r="O36" s="42"/>
      <c r="P36" s="42"/>
      <c r="Q36" s="42"/>
      <c r="R36" s="26">
        <f t="shared" si="1"/>
        <v>0</v>
      </c>
      <c r="S36" s="27">
        <f t="shared" si="2"/>
        <v>0</v>
      </c>
      <c r="T36" s="42"/>
      <c r="U36" s="42"/>
      <c r="V36" s="26">
        <f t="shared" si="3"/>
        <v>0</v>
      </c>
      <c r="W36" s="27">
        <f t="shared" si="4"/>
        <v>0</v>
      </c>
    </row>
    <row r="37" spans="1:23" x14ac:dyDescent="0.25">
      <c r="A37" s="38">
        <v>3027054</v>
      </c>
      <c r="B37" s="38" t="s">
        <v>1667</v>
      </c>
      <c r="C37" s="39" t="s">
        <v>1668</v>
      </c>
      <c r="D37" s="40" t="s">
        <v>16</v>
      </c>
      <c r="E37" s="40" t="s">
        <v>1577</v>
      </c>
      <c r="F37" s="40" t="s">
        <v>1660</v>
      </c>
      <c r="G37" s="40" t="s">
        <v>1669</v>
      </c>
      <c r="H37" s="40" t="s">
        <v>272</v>
      </c>
      <c r="I37" s="40" t="s">
        <v>36</v>
      </c>
      <c r="J37" s="40" t="s">
        <v>37</v>
      </c>
      <c r="K37" s="41">
        <v>1</v>
      </c>
      <c r="L37" s="40">
        <v>630679</v>
      </c>
      <c r="M37" s="40">
        <v>451385</v>
      </c>
      <c r="N37" s="40">
        <v>1</v>
      </c>
      <c r="O37" s="42"/>
      <c r="P37" s="42"/>
      <c r="Q37" s="42"/>
      <c r="R37" s="26">
        <f t="shared" si="1"/>
        <v>0</v>
      </c>
      <c r="S37" s="27">
        <f t="shared" si="2"/>
        <v>0</v>
      </c>
      <c r="T37" s="42"/>
      <c r="U37" s="42"/>
      <c r="V37" s="26">
        <f t="shared" si="3"/>
        <v>0</v>
      </c>
      <c r="W37" s="27">
        <f t="shared" si="4"/>
        <v>0</v>
      </c>
    </row>
    <row r="38" spans="1:23" x14ac:dyDescent="0.25">
      <c r="A38" s="38">
        <v>3029527</v>
      </c>
      <c r="B38" s="38" t="s">
        <v>1670</v>
      </c>
      <c r="C38" s="39" t="s">
        <v>1671</v>
      </c>
      <c r="D38" s="40" t="s">
        <v>16</v>
      </c>
      <c r="E38" s="40" t="s">
        <v>1577</v>
      </c>
      <c r="F38" s="40" t="s">
        <v>1672</v>
      </c>
      <c r="G38" s="40" t="s">
        <v>1673</v>
      </c>
      <c r="H38" s="40" t="s">
        <v>1672</v>
      </c>
      <c r="I38" s="40" t="s">
        <v>1674</v>
      </c>
      <c r="J38" s="40" t="s">
        <v>1675</v>
      </c>
      <c r="K38" s="41">
        <v>1</v>
      </c>
      <c r="L38" s="40">
        <v>633609</v>
      </c>
      <c r="M38" s="40">
        <v>440782</v>
      </c>
      <c r="N38" s="40">
        <v>1</v>
      </c>
      <c r="O38" s="42"/>
      <c r="P38" s="42"/>
      <c r="Q38" s="42"/>
      <c r="R38" s="26">
        <f t="shared" si="1"/>
        <v>0</v>
      </c>
      <c r="S38" s="27">
        <f t="shared" si="2"/>
        <v>0</v>
      </c>
      <c r="T38" s="42"/>
      <c r="U38" s="42"/>
      <c r="V38" s="26">
        <f t="shared" si="3"/>
        <v>0</v>
      </c>
      <c r="W38" s="27">
        <f t="shared" si="4"/>
        <v>0</v>
      </c>
    </row>
    <row r="39" spans="1:23" x14ac:dyDescent="0.25">
      <c r="A39" s="38">
        <v>3029340</v>
      </c>
      <c r="B39" s="38" t="s">
        <v>1676</v>
      </c>
      <c r="C39" s="39" t="s">
        <v>1677</v>
      </c>
      <c r="D39" s="40" t="s">
        <v>16</v>
      </c>
      <c r="E39" s="40" t="s">
        <v>1577</v>
      </c>
      <c r="F39" s="40" t="s">
        <v>1672</v>
      </c>
      <c r="G39" s="40" t="s">
        <v>1673</v>
      </c>
      <c r="H39" s="40" t="s">
        <v>1672</v>
      </c>
      <c r="I39" s="40" t="s">
        <v>36</v>
      </c>
      <c r="J39" s="40" t="s">
        <v>37</v>
      </c>
      <c r="K39" s="41">
        <v>7</v>
      </c>
      <c r="L39" s="40">
        <v>633608</v>
      </c>
      <c r="M39" s="40">
        <v>441393</v>
      </c>
      <c r="N39" s="40">
        <v>1</v>
      </c>
      <c r="O39" s="42"/>
      <c r="P39" s="42"/>
      <c r="Q39" s="42"/>
      <c r="R39" s="26">
        <f t="shared" si="1"/>
        <v>0</v>
      </c>
      <c r="S39" s="27">
        <f t="shared" si="2"/>
        <v>0</v>
      </c>
      <c r="T39" s="42"/>
      <c r="U39" s="42"/>
      <c r="V39" s="26">
        <f t="shared" si="3"/>
        <v>0</v>
      </c>
      <c r="W39" s="27">
        <f t="shared" si="4"/>
        <v>0</v>
      </c>
    </row>
    <row r="40" spans="1:23" x14ac:dyDescent="0.25">
      <c r="A40" s="38">
        <v>3030476</v>
      </c>
      <c r="B40" s="38" t="s">
        <v>1678</v>
      </c>
      <c r="C40" s="39" t="s">
        <v>1679</v>
      </c>
      <c r="D40" s="40" t="s">
        <v>16</v>
      </c>
      <c r="E40" s="40" t="s">
        <v>1577</v>
      </c>
      <c r="F40" s="40" t="s">
        <v>1672</v>
      </c>
      <c r="G40" s="40" t="s">
        <v>1680</v>
      </c>
      <c r="H40" s="40" t="s">
        <v>1681</v>
      </c>
      <c r="I40" s="40" t="s">
        <v>44</v>
      </c>
      <c r="J40" s="40" t="s">
        <v>23</v>
      </c>
      <c r="K40" s="41">
        <v>30</v>
      </c>
      <c r="L40" s="40">
        <v>635353</v>
      </c>
      <c r="M40" s="40">
        <v>433799</v>
      </c>
      <c r="N40" s="40">
        <v>1</v>
      </c>
      <c r="O40" s="42"/>
      <c r="P40" s="42"/>
      <c r="Q40" s="42"/>
      <c r="R40" s="26">
        <f t="shared" si="1"/>
        <v>0</v>
      </c>
      <c r="S40" s="27">
        <f t="shared" si="2"/>
        <v>0</v>
      </c>
      <c r="T40" s="42"/>
      <c r="U40" s="42"/>
      <c r="V40" s="26">
        <f t="shared" si="3"/>
        <v>0</v>
      </c>
      <c r="W40" s="27">
        <f t="shared" si="4"/>
        <v>0</v>
      </c>
    </row>
    <row r="41" spans="1:23" x14ac:dyDescent="0.25">
      <c r="A41" s="38">
        <v>3031336</v>
      </c>
      <c r="B41" s="38" t="s">
        <v>1684</v>
      </c>
      <c r="C41" s="39" t="s">
        <v>1685</v>
      </c>
      <c r="D41" s="40" t="s">
        <v>16</v>
      </c>
      <c r="E41" s="40" t="s">
        <v>1577</v>
      </c>
      <c r="F41" s="40" t="s">
        <v>1686</v>
      </c>
      <c r="G41" s="40" t="s">
        <v>1687</v>
      </c>
      <c r="H41" s="40" t="s">
        <v>1688</v>
      </c>
      <c r="I41" s="40" t="s">
        <v>44</v>
      </c>
      <c r="J41" s="40" t="s">
        <v>23</v>
      </c>
      <c r="K41" s="41">
        <v>28</v>
      </c>
      <c r="L41" s="40">
        <v>623484</v>
      </c>
      <c r="M41" s="40">
        <v>422179</v>
      </c>
      <c r="N41" s="40">
        <v>1</v>
      </c>
      <c r="O41" s="42"/>
      <c r="P41" s="42"/>
      <c r="Q41" s="42"/>
      <c r="R41" s="26">
        <f t="shared" si="1"/>
        <v>0</v>
      </c>
      <c r="S41" s="27">
        <f t="shared" si="2"/>
        <v>0</v>
      </c>
      <c r="T41" s="42"/>
      <c r="U41" s="42"/>
      <c r="V41" s="26">
        <f t="shared" si="3"/>
        <v>0</v>
      </c>
      <c r="W41" s="27">
        <f t="shared" si="4"/>
        <v>0</v>
      </c>
    </row>
    <row r="42" spans="1:23" x14ac:dyDescent="0.25">
      <c r="A42" s="38">
        <v>3031482</v>
      </c>
      <c r="B42" s="38" t="s">
        <v>1689</v>
      </c>
      <c r="C42" s="39" t="s">
        <v>1690</v>
      </c>
      <c r="D42" s="40" t="s">
        <v>16</v>
      </c>
      <c r="E42" s="40" t="s">
        <v>1577</v>
      </c>
      <c r="F42" s="40" t="s">
        <v>1686</v>
      </c>
      <c r="G42" s="40" t="s">
        <v>1691</v>
      </c>
      <c r="H42" s="40" t="s">
        <v>1692</v>
      </c>
      <c r="I42" s="40" t="s">
        <v>44</v>
      </c>
      <c r="J42" s="40" t="s">
        <v>23</v>
      </c>
      <c r="K42" s="41">
        <v>55</v>
      </c>
      <c r="L42" s="40">
        <v>613959</v>
      </c>
      <c r="M42" s="40">
        <v>422120</v>
      </c>
      <c r="N42" s="40">
        <v>1</v>
      </c>
      <c r="O42" s="42"/>
      <c r="P42" s="42"/>
      <c r="Q42" s="42"/>
      <c r="R42" s="26">
        <f t="shared" si="1"/>
        <v>0</v>
      </c>
      <c r="S42" s="27">
        <f t="shared" si="2"/>
        <v>0</v>
      </c>
      <c r="T42" s="42"/>
      <c r="U42" s="42"/>
      <c r="V42" s="26">
        <f t="shared" si="3"/>
        <v>0</v>
      </c>
      <c r="W42" s="27">
        <f t="shared" si="4"/>
        <v>0</v>
      </c>
    </row>
    <row r="43" spans="1:23" x14ac:dyDescent="0.25">
      <c r="A43" s="38">
        <v>3032297</v>
      </c>
      <c r="B43" s="38" t="s">
        <v>1693</v>
      </c>
      <c r="C43" s="39" t="s">
        <v>1694</v>
      </c>
      <c r="D43" s="40" t="s">
        <v>16</v>
      </c>
      <c r="E43" s="40" t="s">
        <v>1577</v>
      </c>
      <c r="F43" s="40" t="s">
        <v>1686</v>
      </c>
      <c r="G43" s="40" t="s">
        <v>1695</v>
      </c>
      <c r="H43" s="40" t="s">
        <v>1696</v>
      </c>
      <c r="I43" s="40" t="s">
        <v>44</v>
      </c>
      <c r="J43" s="40" t="s">
        <v>23</v>
      </c>
      <c r="K43" s="41">
        <v>83</v>
      </c>
      <c r="L43" s="40">
        <v>621065</v>
      </c>
      <c r="M43" s="40">
        <v>433457</v>
      </c>
      <c r="N43" s="40">
        <v>1</v>
      </c>
      <c r="O43" s="42"/>
      <c r="P43" s="42"/>
      <c r="Q43" s="42"/>
      <c r="R43" s="26">
        <f t="shared" si="1"/>
        <v>0</v>
      </c>
      <c r="S43" s="27">
        <f t="shared" si="2"/>
        <v>0</v>
      </c>
      <c r="T43" s="42"/>
      <c r="U43" s="42"/>
      <c r="V43" s="26">
        <f t="shared" si="3"/>
        <v>0</v>
      </c>
      <c r="W43" s="27">
        <f t="shared" si="4"/>
        <v>0</v>
      </c>
    </row>
    <row r="44" spans="1:23" x14ac:dyDescent="0.25">
      <c r="A44" s="38">
        <v>3032416</v>
      </c>
      <c r="B44" s="38" t="s">
        <v>1697</v>
      </c>
      <c r="C44" s="39" t="s">
        <v>1698</v>
      </c>
      <c r="D44" s="40" t="s">
        <v>16</v>
      </c>
      <c r="E44" s="40" t="s">
        <v>1577</v>
      </c>
      <c r="F44" s="40" t="s">
        <v>1686</v>
      </c>
      <c r="G44" s="40" t="s">
        <v>1699</v>
      </c>
      <c r="H44" s="40" t="s">
        <v>348</v>
      </c>
      <c r="I44" s="40" t="s">
        <v>44</v>
      </c>
      <c r="J44" s="40" t="s">
        <v>23</v>
      </c>
      <c r="K44" s="41">
        <v>1</v>
      </c>
      <c r="L44" s="40">
        <v>619075</v>
      </c>
      <c r="M44" s="40">
        <v>420717</v>
      </c>
      <c r="N44" s="40">
        <v>1</v>
      </c>
      <c r="O44" s="42"/>
      <c r="P44" s="42"/>
      <c r="Q44" s="42"/>
      <c r="R44" s="26">
        <f t="shared" si="1"/>
        <v>0</v>
      </c>
      <c r="S44" s="27">
        <f t="shared" si="2"/>
        <v>0</v>
      </c>
      <c r="T44" s="42"/>
      <c r="U44" s="42"/>
      <c r="V44" s="26">
        <f t="shared" si="3"/>
        <v>0</v>
      </c>
      <c r="W44" s="27">
        <f t="shared" si="4"/>
        <v>0</v>
      </c>
    </row>
    <row r="45" spans="1:23" x14ac:dyDescent="0.25">
      <c r="A45" s="38">
        <v>3036234</v>
      </c>
      <c r="B45" s="38" t="s">
        <v>1700</v>
      </c>
      <c r="C45" s="39" t="s">
        <v>1701</v>
      </c>
      <c r="D45" s="40" t="s">
        <v>16</v>
      </c>
      <c r="E45" s="40" t="s">
        <v>1577</v>
      </c>
      <c r="F45" s="40" t="s">
        <v>1702</v>
      </c>
      <c r="G45" s="40" t="s">
        <v>1703</v>
      </c>
      <c r="H45" s="40" t="s">
        <v>1704</v>
      </c>
      <c r="I45" s="40" t="s">
        <v>44</v>
      </c>
      <c r="J45" s="40" t="s">
        <v>23</v>
      </c>
      <c r="K45" s="41">
        <v>75</v>
      </c>
      <c r="L45" s="40">
        <v>601225</v>
      </c>
      <c r="M45" s="40">
        <v>422118</v>
      </c>
      <c r="N45" s="40">
        <v>1</v>
      </c>
      <c r="O45" s="42"/>
      <c r="P45" s="42"/>
      <c r="Q45" s="42"/>
      <c r="R45" s="26">
        <f t="shared" si="1"/>
        <v>0</v>
      </c>
      <c r="S45" s="27">
        <f t="shared" si="2"/>
        <v>0</v>
      </c>
      <c r="T45" s="42"/>
      <c r="U45" s="42"/>
      <c r="V45" s="26">
        <f t="shared" si="3"/>
        <v>0</v>
      </c>
      <c r="W45" s="27">
        <f t="shared" si="4"/>
        <v>0</v>
      </c>
    </row>
    <row r="46" spans="1:23" x14ac:dyDescent="0.25">
      <c r="A46" s="38">
        <v>3036435</v>
      </c>
      <c r="B46" s="38" t="s">
        <v>1706</v>
      </c>
      <c r="C46" s="39" t="s">
        <v>1707</v>
      </c>
      <c r="D46" s="40" t="s">
        <v>16</v>
      </c>
      <c r="E46" s="40" t="s">
        <v>1577</v>
      </c>
      <c r="F46" s="40" t="s">
        <v>1708</v>
      </c>
      <c r="G46" s="40" t="s">
        <v>1709</v>
      </c>
      <c r="H46" s="40" t="s">
        <v>1710</v>
      </c>
      <c r="I46" s="40" t="s">
        <v>44</v>
      </c>
      <c r="J46" s="40" t="s">
        <v>23</v>
      </c>
      <c r="K46" s="41">
        <v>39</v>
      </c>
      <c r="L46" s="40">
        <v>615894</v>
      </c>
      <c r="M46" s="40">
        <v>445707</v>
      </c>
      <c r="N46" s="40">
        <v>1</v>
      </c>
      <c r="O46" s="42"/>
      <c r="P46" s="42"/>
      <c r="Q46" s="42"/>
      <c r="R46" s="26">
        <f t="shared" si="1"/>
        <v>0</v>
      </c>
      <c r="S46" s="27">
        <f t="shared" si="2"/>
        <v>0</v>
      </c>
      <c r="T46" s="42"/>
      <c r="U46" s="42"/>
      <c r="V46" s="26">
        <f t="shared" si="3"/>
        <v>0</v>
      </c>
      <c r="W46" s="27">
        <f t="shared" si="4"/>
        <v>0</v>
      </c>
    </row>
    <row r="47" spans="1:23" x14ac:dyDescent="0.25">
      <c r="A47" s="38">
        <v>3040426</v>
      </c>
      <c r="B47" s="38" t="s">
        <v>1716</v>
      </c>
      <c r="C47" s="39" t="s">
        <v>1717</v>
      </c>
      <c r="D47" s="40" t="s">
        <v>16</v>
      </c>
      <c r="E47" s="40" t="s">
        <v>1577</v>
      </c>
      <c r="F47" s="40" t="s">
        <v>1718</v>
      </c>
      <c r="G47" s="40" t="s">
        <v>1719</v>
      </c>
      <c r="H47" s="40" t="s">
        <v>1720</v>
      </c>
      <c r="I47" s="40" t="s">
        <v>44</v>
      </c>
      <c r="J47" s="40" t="s">
        <v>23</v>
      </c>
      <c r="K47" s="41">
        <v>67</v>
      </c>
      <c r="L47" s="40">
        <v>653375</v>
      </c>
      <c r="M47" s="40">
        <v>444590</v>
      </c>
      <c r="N47" s="40">
        <v>1</v>
      </c>
      <c r="O47" s="42"/>
      <c r="P47" s="42"/>
      <c r="Q47" s="42"/>
      <c r="R47" s="26">
        <f t="shared" si="1"/>
        <v>0</v>
      </c>
      <c r="S47" s="27">
        <f t="shared" si="2"/>
        <v>0</v>
      </c>
      <c r="T47" s="42"/>
      <c r="U47" s="42"/>
      <c r="V47" s="26">
        <f t="shared" si="3"/>
        <v>0</v>
      </c>
      <c r="W47" s="27">
        <f t="shared" si="4"/>
        <v>0</v>
      </c>
    </row>
    <row r="48" spans="1:23" x14ac:dyDescent="0.25">
      <c r="A48" s="38">
        <v>3040819</v>
      </c>
      <c r="B48" s="38" t="s">
        <v>1721</v>
      </c>
      <c r="C48" s="39" t="s">
        <v>1722</v>
      </c>
      <c r="D48" s="40" t="s">
        <v>16</v>
      </c>
      <c r="E48" s="40" t="s">
        <v>1577</v>
      </c>
      <c r="F48" s="40" t="s">
        <v>1718</v>
      </c>
      <c r="G48" s="40" t="s">
        <v>1723</v>
      </c>
      <c r="H48" s="40" t="s">
        <v>1724</v>
      </c>
      <c r="I48" s="40" t="s">
        <v>44</v>
      </c>
      <c r="J48" s="40" t="s">
        <v>23</v>
      </c>
      <c r="K48" s="41">
        <v>20</v>
      </c>
      <c r="L48" s="40">
        <v>653708</v>
      </c>
      <c r="M48" s="40">
        <v>448109</v>
      </c>
      <c r="N48" s="40">
        <v>1</v>
      </c>
      <c r="O48" s="42"/>
      <c r="P48" s="42"/>
      <c r="Q48" s="42"/>
      <c r="R48" s="26">
        <f t="shared" si="1"/>
        <v>0</v>
      </c>
      <c r="S48" s="27">
        <f t="shared" si="2"/>
        <v>0</v>
      </c>
      <c r="T48" s="42"/>
      <c r="U48" s="42"/>
      <c r="V48" s="26">
        <f t="shared" si="3"/>
        <v>0</v>
      </c>
      <c r="W48" s="27">
        <f t="shared" si="4"/>
        <v>0</v>
      </c>
    </row>
    <row r="49" spans="1:23" x14ac:dyDescent="0.25">
      <c r="A49" s="38">
        <v>3041388</v>
      </c>
      <c r="B49" s="38" t="s">
        <v>1725</v>
      </c>
      <c r="C49" s="39" t="s">
        <v>1726</v>
      </c>
      <c r="D49" s="40" t="s">
        <v>16</v>
      </c>
      <c r="E49" s="40" t="s">
        <v>1577</v>
      </c>
      <c r="F49" s="40" t="s">
        <v>1718</v>
      </c>
      <c r="G49" s="40" t="s">
        <v>1727</v>
      </c>
      <c r="H49" s="40" t="s">
        <v>1728</v>
      </c>
      <c r="I49" s="40" t="s">
        <v>44</v>
      </c>
      <c r="J49" s="40" t="s">
        <v>23</v>
      </c>
      <c r="K49" s="41">
        <v>23</v>
      </c>
      <c r="L49" s="40">
        <v>641641</v>
      </c>
      <c r="M49" s="40">
        <v>429554</v>
      </c>
      <c r="N49" s="40">
        <v>1</v>
      </c>
      <c r="O49" s="42"/>
      <c r="P49" s="42"/>
      <c r="Q49" s="42"/>
      <c r="R49" s="26">
        <f t="shared" si="1"/>
        <v>0</v>
      </c>
      <c r="S49" s="27">
        <f t="shared" si="2"/>
        <v>0</v>
      </c>
      <c r="T49" s="42"/>
      <c r="U49" s="42"/>
      <c r="V49" s="26">
        <f t="shared" si="3"/>
        <v>0</v>
      </c>
      <c r="W49" s="27">
        <f t="shared" si="4"/>
        <v>0</v>
      </c>
    </row>
    <row r="50" spans="1:23" x14ac:dyDescent="0.25">
      <c r="A50" s="38">
        <v>3041719</v>
      </c>
      <c r="B50" s="38" t="s">
        <v>1729</v>
      </c>
      <c r="C50" s="39" t="s">
        <v>1730</v>
      </c>
      <c r="D50" s="40" t="s">
        <v>16</v>
      </c>
      <c r="E50" s="40" t="s">
        <v>1577</v>
      </c>
      <c r="F50" s="40" t="s">
        <v>1718</v>
      </c>
      <c r="G50" s="40" t="s">
        <v>1731</v>
      </c>
      <c r="H50" s="40" t="s">
        <v>360</v>
      </c>
      <c r="I50" s="40" t="s">
        <v>44</v>
      </c>
      <c r="J50" s="40" t="s">
        <v>23</v>
      </c>
      <c r="K50" s="41">
        <v>69</v>
      </c>
      <c r="L50" s="40">
        <v>643163</v>
      </c>
      <c r="M50" s="40">
        <v>440289</v>
      </c>
      <c r="N50" s="40">
        <v>1</v>
      </c>
      <c r="O50" s="42"/>
      <c r="P50" s="42"/>
      <c r="Q50" s="42"/>
      <c r="R50" s="26">
        <f t="shared" si="1"/>
        <v>0</v>
      </c>
      <c r="S50" s="27">
        <f t="shared" si="2"/>
        <v>0</v>
      </c>
      <c r="T50" s="42"/>
      <c r="U50" s="42"/>
      <c r="V50" s="26">
        <f t="shared" si="3"/>
        <v>0</v>
      </c>
      <c r="W50" s="27">
        <f t="shared" si="4"/>
        <v>0</v>
      </c>
    </row>
    <row r="51" spans="1:23" x14ac:dyDescent="0.25">
      <c r="A51" s="38">
        <v>3041735</v>
      </c>
      <c r="B51" s="38" t="s">
        <v>1732</v>
      </c>
      <c r="C51" s="39" t="s">
        <v>1733</v>
      </c>
      <c r="D51" s="40" t="s">
        <v>16</v>
      </c>
      <c r="E51" s="40" t="s">
        <v>1577</v>
      </c>
      <c r="F51" s="40" t="s">
        <v>1718</v>
      </c>
      <c r="G51" s="40" t="s">
        <v>1731</v>
      </c>
      <c r="H51" s="40" t="s">
        <v>360</v>
      </c>
      <c r="I51" s="40" t="s">
        <v>44</v>
      </c>
      <c r="J51" s="40" t="s">
        <v>23</v>
      </c>
      <c r="K51" s="41">
        <v>70</v>
      </c>
      <c r="L51" s="40">
        <v>643212</v>
      </c>
      <c r="M51" s="40">
        <v>440275</v>
      </c>
      <c r="N51" s="40">
        <v>1</v>
      </c>
      <c r="O51" s="42"/>
      <c r="P51" s="42"/>
      <c r="Q51" s="42"/>
      <c r="R51" s="26">
        <f t="shared" si="1"/>
        <v>0</v>
      </c>
      <c r="S51" s="27">
        <f t="shared" si="2"/>
        <v>0</v>
      </c>
      <c r="T51" s="42"/>
      <c r="U51" s="42"/>
      <c r="V51" s="26">
        <f t="shared" si="3"/>
        <v>0</v>
      </c>
      <c r="W51" s="27">
        <f t="shared" si="4"/>
        <v>0</v>
      </c>
    </row>
    <row r="52" spans="1:23" x14ac:dyDescent="0.25">
      <c r="A52" s="38">
        <v>3041720</v>
      </c>
      <c r="B52" s="38" t="s">
        <v>1734</v>
      </c>
      <c r="C52" s="39" t="s">
        <v>1735</v>
      </c>
      <c r="D52" s="40" t="s">
        <v>16</v>
      </c>
      <c r="E52" s="40" t="s">
        <v>1577</v>
      </c>
      <c r="F52" s="40" t="s">
        <v>1718</v>
      </c>
      <c r="G52" s="40" t="s">
        <v>1731</v>
      </c>
      <c r="H52" s="40" t="s">
        <v>360</v>
      </c>
      <c r="I52" s="40" t="s">
        <v>44</v>
      </c>
      <c r="J52" s="40" t="s">
        <v>23</v>
      </c>
      <c r="K52" s="41" t="s">
        <v>1736</v>
      </c>
      <c r="L52" s="40">
        <v>643280</v>
      </c>
      <c r="M52" s="40">
        <v>440261</v>
      </c>
      <c r="N52" s="40">
        <v>1</v>
      </c>
      <c r="O52" s="42"/>
      <c r="P52" s="42"/>
      <c r="Q52" s="42"/>
      <c r="R52" s="26">
        <f t="shared" si="1"/>
        <v>0</v>
      </c>
      <c r="S52" s="27">
        <f t="shared" si="2"/>
        <v>0</v>
      </c>
      <c r="T52" s="42"/>
      <c r="U52" s="42"/>
      <c r="V52" s="26">
        <f t="shared" si="3"/>
        <v>0</v>
      </c>
      <c r="W52" s="27">
        <f t="shared" si="4"/>
        <v>0</v>
      </c>
    </row>
    <row r="53" spans="1:23" x14ac:dyDescent="0.25">
      <c r="A53" s="38">
        <v>3041872</v>
      </c>
      <c r="B53" s="38" t="s">
        <v>1737</v>
      </c>
      <c r="C53" s="39" t="s">
        <v>1738</v>
      </c>
      <c r="D53" s="40" t="s">
        <v>16</v>
      </c>
      <c r="E53" s="40" t="s">
        <v>1577</v>
      </c>
      <c r="F53" s="40" t="s">
        <v>1718</v>
      </c>
      <c r="G53" s="40" t="s">
        <v>1739</v>
      </c>
      <c r="H53" s="40" t="s">
        <v>1740</v>
      </c>
      <c r="I53" s="40" t="s">
        <v>44</v>
      </c>
      <c r="J53" s="40" t="s">
        <v>23</v>
      </c>
      <c r="K53" s="41" t="s">
        <v>1197</v>
      </c>
      <c r="L53" s="40">
        <v>655679</v>
      </c>
      <c r="M53" s="40">
        <v>442795</v>
      </c>
      <c r="N53" s="40">
        <v>1</v>
      </c>
      <c r="O53" s="42"/>
      <c r="P53" s="42"/>
      <c r="Q53" s="42"/>
      <c r="R53" s="26">
        <f t="shared" si="1"/>
        <v>0</v>
      </c>
      <c r="S53" s="27">
        <f t="shared" si="2"/>
        <v>0</v>
      </c>
      <c r="T53" s="42"/>
      <c r="U53" s="42"/>
      <c r="V53" s="26">
        <f t="shared" si="3"/>
        <v>0</v>
      </c>
      <c r="W53" s="27">
        <f t="shared" si="4"/>
        <v>0</v>
      </c>
    </row>
    <row r="54" spans="1:23" x14ac:dyDescent="0.25">
      <c r="A54" s="38">
        <v>3042769</v>
      </c>
      <c r="B54" s="38" t="s">
        <v>1741</v>
      </c>
      <c r="C54" s="39" t="s">
        <v>1742</v>
      </c>
      <c r="D54" s="40" t="s">
        <v>16</v>
      </c>
      <c r="E54" s="40" t="s">
        <v>1577</v>
      </c>
      <c r="F54" s="40" t="s">
        <v>1718</v>
      </c>
      <c r="G54" s="40" t="s">
        <v>1743</v>
      </c>
      <c r="H54" s="40" t="s">
        <v>1744</v>
      </c>
      <c r="I54" s="40" t="s">
        <v>44</v>
      </c>
      <c r="J54" s="40" t="s">
        <v>23</v>
      </c>
      <c r="K54" s="41">
        <v>20</v>
      </c>
      <c r="L54" s="40">
        <v>643016</v>
      </c>
      <c r="M54" s="40">
        <v>433043</v>
      </c>
      <c r="N54" s="40">
        <v>1</v>
      </c>
      <c r="O54" s="42"/>
      <c r="P54" s="42"/>
      <c r="Q54" s="42"/>
      <c r="R54" s="26">
        <f t="shared" si="1"/>
        <v>0</v>
      </c>
      <c r="S54" s="27">
        <f t="shared" si="2"/>
        <v>0</v>
      </c>
      <c r="T54" s="42"/>
      <c r="U54" s="42"/>
      <c r="V54" s="26">
        <f t="shared" si="3"/>
        <v>0</v>
      </c>
      <c r="W54" s="27">
        <f t="shared" si="4"/>
        <v>0</v>
      </c>
    </row>
    <row r="55" spans="1:23" x14ac:dyDescent="0.25">
      <c r="A55" s="38">
        <v>3031186</v>
      </c>
      <c r="B55" s="38" t="s">
        <v>3342</v>
      </c>
      <c r="C55" s="39" t="s">
        <v>3343</v>
      </c>
      <c r="D55" s="40" t="s">
        <v>16</v>
      </c>
      <c r="E55" s="40" t="s">
        <v>1577</v>
      </c>
      <c r="F55" s="40" t="s">
        <v>1686</v>
      </c>
      <c r="G55" s="40" t="s">
        <v>3344</v>
      </c>
      <c r="H55" s="40" t="s">
        <v>1686</v>
      </c>
      <c r="I55" s="40" t="s">
        <v>3345</v>
      </c>
      <c r="J55" s="40" t="s">
        <v>3346</v>
      </c>
      <c r="K55" s="41">
        <v>1</v>
      </c>
      <c r="L55" s="40">
        <v>618829</v>
      </c>
      <c r="M55" s="40">
        <v>426312</v>
      </c>
      <c r="N55" s="40">
        <v>1</v>
      </c>
      <c r="O55" s="42"/>
      <c r="P55" s="42"/>
      <c r="Q55" s="42"/>
      <c r="R55" s="26">
        <f t="shared" si="1"/>
        <v>0</v>
      </c>
      <c r="S55" s="27">
        <f t="shared" si="2"/>
        <v>0</v>
      </c>
      <c r="T55" s="42"/>
      <c r="U55" s="42"/>
      <c r="V55" s="26">
        <f t="shared" si="3"/>
        <v>0</v>
      </c>
      <c r="W55" s="27">
        <f t="shared" si="4"/>
        <v>0</v>
      </c>
    </row>
    <row r="56" spans="1:23" x14ac:dyDescent="0.25">
      <c r="A56" s="38">
        <v>3030916</v>
      </c>
      <c r="B56" s="38" t="s">
        <v>3347</v>
      </c>
      <c r="C56" s="39" t="s">
        <v>3348</v>
      </c>
      <c r="D56" s="40" t="s">
        <v>16</v>
      </c>
      <c r="E56" s="40" t="s">
        <v>1577</v>
      </c>
      <c r="F56" s="40" t="s">
        <v>1686</v>
      </c>
      <c r="G56" s="40" t="s">
        <v>3344</v>
      </c>
      <c r="H56" s="40" t="s">
        <v>1686</v>
      </c>
      <c r="I56" s="40" t="s">
        <v>3349</v>
      </c>
      <c r="J56" s="40" t="s">
        <v>3350</v>
      </c>
      <c r="K56" s="41" t="s">
        <v>1574</v>
      </c>
      <c r="L56" s="40">
        <v>619322</v>
      </c>
      <c r="M56" s="40">
        <v>427037</v>
      </c>
      <c r="N56" s="40">
        <v>1</v>
      </c>
      <c r="O56" s="42"/>
      <c r="P56" s="42"/>
      <c r="Q56" s="42"/>
      <c r="R56" s="26">
        <f t="shared" si="1"/>
        <v>0</v>
      </c>
      <c r="S56" s="27">
        <f t="shared" si="2"/>
        <v>0</v>
      </c>
      <c r="T56" s="42"/>
      <c r="U56" s="42"/>
      <c r="V56" s="26">
        <f t="shared" si="3"/>
        <v>0</v>
      </c>
      <c r="W56" s="27">
        <f t="shared" si="4"/>
        <v>0</v>
      </c>
    </row>
  </sheetData>
  <sheetProtection algorithmName="SHA-512" hashValue="4yi69inv8aoj5VXfH9QeeTyqgdT3tu+hoGX4gCiV9LZssITHmzcYfjDMSOww4O8lNRkqF393YlMBSBi30YPxnw==" saltValue="IQTGhlFOqGVmjNT705yo9Q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1"/>
  <sheetViews>
    <sheetView topLeftCell="I10" workbookViewId="0">
      <selection activeCell="Q15" sqref="Q15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3506</v>
      </c>
      <c r="B2" s="1">
        <f>M14</f>
        <v>36</v>
      </c>
      <c r="C2" s="1" t="str">
        <f>E16</f>
        <v>WĘGROWSKI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ROUND(SUM(Q16:Q51)*60,2)</f>
        <v>0</v>
      </c>
      <c r="K4" s="2">
        <f>SUM(R16:R51)*60</f>
        <v>0</v>
      </c>
      <c r="L4" s="30">
        <f>SUM(S16:S51)*60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ROUND(SUM(U16:U51)*60,2)</f>
        <v>0</v>
      </c>
      <c r="K5" s="2">
        <f>SUM(V16:V51)*60</f>
        <v>0</v>
      </c>
      <c r="L5" s="30">
        <f>SUM(W16:W51)*60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36</v>
      </c>
      <c r="N14" s="23">
        <f>SUM(N16:N51)</f>
        <v>36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3704322</v>
      </c>
      <c r="B16" s="38" t="s">
        <v>1884</v>
      </c>
      <c r="C16" s="39" t="s">
        <v>1885</v>
      </c>
      <c r="D16" s="40" t="s">
        <v>16</v>
      </c>
      <c r="E16" s="40" t="s">
        <v>1886</v>
      </c>
      <c r="F16" s="40" t="s">
        <v>1887</v>
      </c>
      <c r="G16" s="40" t="s">
        <v>1888</v>
      </c>
      <c r="H16" s="40" t="s">
        <v>1887</v>
      </c>
      <c r="I16" s="40" t="s">
        <v>36</v>
      </c>
      <c r="J16" s="40" t="s">
        <v>37</v>
      </c>
      <c r="K16" s="41">
        <v>1</v>
      </c>
      <c r="L16" s="40">
        <v>698969</v>
      </c>
      <c r="M16" s="40">
        <v>493423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3705603</v>
      </c>
      <c r="B17" s="38" t="s">
        <v>1893</v>
      </c>
      <c r="C17" s="39" t="s">
        <v>1894</v>
      </c>
      <c r="D17" s="40" t="s">
        <v>16</v>
      </c>
      <c r="E17" s="40" t="s">
        <v>1886</v>
      </c>
      <c r="F17" s="40" t="s">
        <v>1887</v>
      </c>
      <c r="G17" s="40" t="s">
        <v>1895</v>
      </c>
      <c r="H17" s="40" t="s">
        <v>1896</v>
      </c>
      <c r="I17" s="40" t="s">
        <v>44</v>
      </c>
      <c r="J17" s="40" t="s">
        <v>23</v>
      </c>
      <c r="K17" s="41">
        <v>44</v>
      </c>
      <c r="L17" s="40">
        <v>696128</v>
      </c>
      <c r="M17" s="40">
        <v>487931</v>
      </c>
      <c r="N17" s="40">
        <v>1</v>
      </c>
      <c r="O17" s="42"/>
      <c r="P17" s="42"/>
      <c r="Q17" s="42"/>
      <c r="R17" s="26">
        <f t="shared" ref="R17:R51" si="1">ROUND(Q17*0.23,2)</f>
        <v>0</v>
      </c>
      <c r="S17" s="27">
        <f t="shared" ref="S17:S51" si="2">ROUND(SUM(Q17:R17),2)</f>
        <v>0</v>
      </c>
      <c r="T17" s="42"/>
      <c r="U17" s="42"/>
      <c r="V17" s="26">
        <f t="shared" ref="V17:V51" si="3">ROUND(U17*0.23,2)</f>
        <v>0</v>
      </c>
      <c r="W17" s="27">
        <f t="shared" ref="W17:W51" si="4">ROUND(SUM(U17:V17),2)</f>
        <v>0</v>
      </c>
    </row>
    <row r="18" spans="1:23" x14ac:dyDescent="0.25">
      <c r="A18" s="38">
        <v>9633210</v>
      </c>
      <c r="B18" s="38" t="s">
        <v>1981</v>
      </c>
      <c r="C18" s="39" t="s">
        <v>1982</v>
      </c>
      <c r="D18" s="40" t="s">
        <v>16</v>
      </c>
      <c r="E18" s="40" t="s">
        <v>1886</v>
      </c>
      <c r="F18" s="40" t="s">
        <v>1983</v>
      </c>
      <c r="G18" s="40" t="s">
        <v>1984</v>
      </c>
      <c r="H18" s="40" t="s">
        <v>1985</v>
      </c>
      <c r="I18" s="40" t="s">
        <v>44</v>
      </c>
      <c r="J18" s="40" t="s">
        <v>23</v>
      </c>
      <c r="K18" s="41" t="s">
        <v>1431</v>
      </c>
      <c r="L18" s="40">
        <v>696403</v>
      </c>
      <c r="M18" s="40">
        <v>513358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3706430</v>
      </c>
      <c r="B19" s="38" t="s">
        <v>1986</v>
      </c>
      <c r="C19" s="39" t="s">
        <v>1987</v>
      </c>
      <c r="D19" s="40" t="s">
        <v>16</v>
      </c>
      <c r="E19" s="40" t="s">
        <v>1886</v>
      </c>
      <c r="F19" s="40" t="s">
        <v>1983</v>
      </c>
      <c r="G19" s="40" t="s">
        <v>1988</v>
      </c>
      <c r="H19" s="40" t="s">
        <v>1983</v>
      </c>
      <c r="I19" s="40" t="s">
        <v>1268</v>
      </c>
      <c r="J19" s="40" t="s">
        <v>1269</v>
      </c>
      <c r="K19" s="41">
        <v>14</v>
      </c>
      <c r="L19" s="40">
        <v>694028</v>
      </c>
      <c r="M19" s="40">
        <v>509038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3706752</v>
      </c>
      <c r="B20" s="38" t="s">
        <v>1989</v>
      </c>
      <c r="C20" s="39" t="s">
        <v>1990</v>
      </c>
      <c r="D20" s="40" t="s">
        <v>16</v>
      </c>
      <c r="E20" s="40" t="s">
        <v>1886</v>
      </c>
      <c r="F20" s="40" t="s">
        <v>1983</v>
      </c>
      <c r="G20" s="40" t="s">
        <v>1991</v>
      </c>
      <c r="H20" s="40" t="s">
        <v>1992</v>
      </c>
      <c r="I20" s="40" t="s">
        <v>44</v>
      </c>
      <c r="J20" s="40" t="s">
        <v>23</v>
      </c>
      <c r="K20" s="41">
        <v>30</v>
      </c>
      <c r="L20" s="40">
        <v>687317</v>
      </c>
      <c r="M20" s="40">
        <v>513816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3706973</v>
      </c>
      <c r="B21" s="38" t="s">
        <v>1993</v>
      </c>
      <c r="C21" s="39" t="s">
        <v>1994</v>
      </c>
      <c r="D21" s="40" t="s">
        <v>16</v>
      </c>
      <c r="E21" s="40" t="s">
        <v>1886</v>
      </c>
      <c r="F21" s="40" t="s">
        <v>1983</v>
      </c>
      <c r="G21" s="40" t="s">
        <v>1995</v>
      </c>
      <c r="H21" s="40" t="s">
        <v>1996</v>
      </c>
      <c r="I21" s="40" t="s">
        <v>44</v>
      </c>
      <c r="J21" s="40" t="s">
        <v>23</v>
      </c>
      <c r="K21" s="41">
        <v>35</v>
      </c>
      <c r="L21" s="40">
        <v>690971</v>
      </c>
      <c r="M21" s="40">
        <v>504339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3707515</v>
      </c>
      <c r="B22" s="38" t="s">
        <v>1997</v>
      </c>
      <c r="C22" s="39" t="s">
        <v>1998</v>
      </c>
      <c r="D22" s="40" t="s">
        <v>16</v>
      </c>
      <c r="E22" s="40" t="s">
        <v>1886</v>
      </c>
      <c r="F22" s="40" t="s">
        <v>1983</v>
      </c>
      <c r="G22" s="40" t="s">
        <v>1999</v>
      </c>
      <c r="H22" s="40" t="s">
        <v>2000</v>
      </c>
      <c r="I22" s="40" t="s">
        <v>44</v>
      </c>
      <c r="J22" s="40" t="s">
        <v>23</v>
      </c>
      <c r="K22" s="41">
        <v>81</v>
      </c>
      <c r="L22" s="40">
        <v>687214</v>
      </c>
      <c r="M22" s="40">
        <v>508795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3708479</v>
      </c>
      <c r="B23" s="38" t="s">
        <v>2052</v>
      </c>
      <c r="C23" s="39" t="s">
        <v>2053</v>
      </c>
      <c r="D23" s="40" t="s">
        <v>16</v>
      </c>
      <c r="E23" s="40" t="s">
        <v>1886</v>
      </c>
      <c r="F23" s="40" t="s">
        <v>2054</v>
      </c>
      <c r="G23" s="40" t="s">
        <v>2055</v>
      </c>
      <c r="H23" s="40" t="s">
        <v>2056</v>
      </c>
      <c r="I23" s="40" t="s">
        <v>44</v>
      </c>
      <c r="J23" s="40" t="s">
        <v>23</v>
      </c>
      <c r="K23" s="41">
        <v>124</v>
      </c>
      <c r="L23" s="40">
        <v>703121</v>
      </c>
      <c r="M23" s="40">
        <v>503457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3708548</v>
      </c>
      <c r="B24" s="38" t="s">
        <v>2057</v>
      </c>
      <c r="C24" s="39" t="s">
        <v>2058</v>
      </c>
      <c r="D24" s="40" t="s">
        <v>16</v>
      </c>
      <c r="E24" s="40" t="s">
        <v>1886</v>
      </c>
      <c r="F24" s="40" t="s">
        <v>2054</v>
      </c>
      <c r="G24" s="40" t="s">
        <v>2059</v>
      </c>
      <c r="H24" s="40" t="s">
        <v>2060</v>
      </c>
      <c r="I24" s="40" t="s">
        <v>44</v>
      </c>
      <c r="J24" s="40" t="s">
        <v>23</v>
      </c>
      <c r="K24" s="41">
        <v>145</v>
      </c>
      <c r="L24" s="40">
        <v>709728</v>
      </c>
      <c r="M24" s="40">
        <v>511452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3709903</v>
      </c>
      <c r="B25" s="38" t="s">
        <v>2066</v>
      </c>
      <c r="C25" s="39" t="s">
        <v>2067</v>
      </c>
      <c r="D25" s="40" t="s">
        <v>16</v>
      </c>
      <c r="E25" s="40" t="s">
        <v>1886</v>
      </c>
      <c r="F25" s="40" t="s">
        <v>2054</v>
      </c>
      <c r="G25" s="40" t="s">
        <v>2068</v>
      </c>
      <c r="H25" s="40" t="s">
        <v>2069</v>
      </c>
      <c r="I25" s="40" t="s">
        <v>44</v>
      </c>
      <c r="J25" s="40" t="s">
        <v>23</v>
      </c>
      <c r="K25" s="41">
        <v>73</v>
      </c>
      <c r="L25" s="40">
        <v>707988</v>
      </c>
      <c r="M25" s="40">
        <v>505214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  <row r="26" spans="1:23" x14ac:dyDescent="0.25">
      <c r="A26" s="38">
        <v>3710575</v>
      </c>
      <c r="B26" s="38" t="s">
        <v>2074</v>
      </c>
      <c r="C26" s="39" t="s">
        <v>2075</v>
      </c>
      <c r="D26" s="40" t="s">
        <v>16</v>
      </c>
      <c r="E26" s="40" t="s">
        <v>1886</v>
      </c>
      <c r="F26" s="40" t="s">
        <v>2054</v>
      </c>
      <c r="G26" s="40" t="s">
        <v>2076</v>
      </c>
      <c r="H26" s="40" t="s">
        <v>1514</v>
      </c>
      <c r="I26" s="40" t="s">
        <v>44</v>
      </c>
      <c r="J26" s="40" t="s">
        <v>23</v>
      </c>
      <c r="K26" s="41" t="s">
        <v>2077</v>
      </c>
      <c r="L26" s="40">
        <v>705200</v>
      </c>
      <c r="M26" s="40">
        <v>497598</v>
      </c>
      <c r="N26" s="40">
        <v>1</v>
      </c>
      <c r="O26" s="42"/>
      <c r="P26" s="42"/>
      <c r="Q26" s="42"/>
      <c r="R26" s="26">
        <f t="shared" si="1"/>
        <v>0</v>
      </c>
      <c r="S26" s="27">
        <f t="shared" si="2"/>
        <v>0</v>
      </c>
      <c r="T26" s="42"/>
      <c r="U26" s="42"/>
      <c r="V26" s="26">
        <f t="shared" si="3"/>
        <v>0</v>
      </c>
      <c r="W26" s="27">
        <f t="shared" si="4"/>
        <v>0</v>
      </c>
    </row>
    <row r="27" spans="1:23" x14ac:dyDescent="0.25">
      <c r="A27" s="38">
        <v>3710738</v>
      </c>
      <c r="B27" s="38" t="s">
        <v>2078</v>
      </c>
      <c r="C27" s="39" t="s">
        <v>2079</v>
      </c>
      <c r="D27" s="40" t="s">
        <v>16</v>
      </c>
      <c r="E27" s="40" t="s">
        <v>1886</v>
      </c>
      <c r="F27" s="40" t="s">
        <v>2054</v>
      </c>
      <c r="G27" s="40" t="s">
        <v>2080</v>
      </c>
      <c r="H27" s="40" t="s">
        <v>2081</v>
      </c>
      <c r="I27" s="40" t="s">
        <v>44</v>
      </c>
      <c r="J27" s="40" t="s">
        <v>23</v>
      </c>
      <c r="K27" s="41">
        <v>41</v>
      </c>
      <c r="L27" s="40">
        <v>708506</v>
      </c>
      <c r="M27" s="40">
        <v>500874</v>
      </c>
      <c r="N27" s="40">
        <v>1</v>
      </c>
      <c r="O27" s="42"/>
      <c r="P27" s="42"/>
      <c r="Q27" s="42"/>
      <c r="R27" s="26">
        <f t="shared" si="1"/>
        <v>0</v>
      </c>
      <c r="S27" s="27">
        <f t="shared" si="2"/>
        <v>0</v>
      </c>
      <c r="T27" s="42"/>
      <c r="U27" s="42"/>
      <c r="V27" s="26">
        <f t="shared" si="3"/>
        <v>0</v>
      </c>
      <c r="W27" s="27">
        <f t="shared" si="4"/>
        <v>0</v>
      </c>
    </row>
    <row r="28" spans="1:23" x14ac:dyDescent="0.25">
      <c r="A28" s="38">
        <v>3713457</v>
      </c>
      <c r="B28" s="38" t="s">
        <v>2108</v>
      </c>
      <c r="C28" s="39" t="s">
        <v>2109</v>
      </c>
      <c r="D28" s="40" t="s">
        <v>16</v>
      </c>
      <c r="E28" s="40" t="s">
        <v>1886</v>
      </c>
      <c r="F28" s="40" t="s">
        <v>2110</v>
      </c>
      <c r="G28" s="40" t="s">
        <v>2111</v>
      </c>
      <c r="H28" s="40" t="s">
        <v>2112</v>
      </c>
      <c r="I28" s="40" t="s">
        <v>44</v>
      </c>
      <c r="J28" s="40" t="s">
        <v>23</v>
      </c>
      <c r="K28" s="41">
        <v>43</v>
      </c>
      <c r="L28" s="40">
        <v>683327</v>
      </c>
      <c r="M28" s="40">
        <v>530297</v>
      </c>
      <c r="N28" s="40">
        <v>1</v>
      </c>
      <c r="O28" s="42"/>
      <c r="P28" s="42"/>
      <c r="Q28" s="42"/>
      <c r="R28" s="26">
        <f t="shared" si="1"/>
        <v>0</v>
      </c>
      <c r="S28" s="27">
        <f t="shared" si="2"/>
        <v>0</v>
      </c>
      <c r="T28" s="42"/>
      <c r="U28" s="42"/>
      <c r="V28" s="26">
        <f t="shared" si="3"/>
        <v>0</v>
      </c>
      <c r="W28" s="27">
        <f t="shared" si="4"/>
        <v>0</v>
      </c>
    </row>
    <row r="29" spans="1:23" x14ac:dyDescent="0.25">
      <c r="A29" s="38">
        <v>3714097</v>
      </c>
      <c r="B29" s="38" t="s">
        <v>2113</v>
      </c>
      <c r="C29" s="39" t="s">
        <v>2114</v>
      </c>
      <c r="D29" s="40" t="s">
        <v>16</v>
      </c>
      <c r="E29" s="40" t="s">
        <v>1886</v>
      </c>
      <c r="F29" s="40" t="s">
        <v>2110</v>
      </c>
      <c r="G29" s="40" t="s">
        <v>2115</v>
      </c>
      <c r="H29" s="40" t="s">
        <v>2116</v>
      </c>
      <c r="I29" s="40" t="s">
        <v>44</v>
      </c>
      <c r="J29" s="40" t="s">
        <v>37</v>
      </c>
      <c r="K29" s="41">
        <v>9</v>
      </c>
      <c r="L29" s="40">
        <v>678138</v>
      </c>
      <c r="M29" s="40">
        <v>523700</v>
      </c>
      <c r="N29" s="40">
        <v>1</v>
      </c>
      <c r="O29" s="42"/>
      <c r="P29" s="42"/>
      <c r="Q29" s="42"/>
      <c r="R29" s="26">
        <f t="shared" si="1"/>
        <v>0</v>
      </c>
      <c r="S29" s="27">
        <f t="shared" si="2"/>
        <v>0</v>
      </c>
      <c r="T29" s="42"/>
      <c r="U29" s="42"/>
      <c r="V29" s="26">
        <f t="shared" si="3"/>
        <v>0</v>
      </c>
      <c r="W29" s="27">
        <f t="shared" si="4"/>
        <v>0</v>
      </c>
    </row>
    <row r="30" spans="1:23" x14ac:dyDescent="0.25">
      <c r="A30" s="38">
        <v>3714944</v>
      </c>
      <c r="B30" s="38" t="s">
        <v>2117</v>
      </c>
      <c r="C30" s="39" t="s">
        <v>2118</v>
      </c>
      <c r="D30" s="40" t="s">
        <v>16</v>
      </c>
      <c r="E30" s="40" t="s">
        <v>1886</v>
      </c>
      <c r="F30" s="40" t="s">
        <v>2110</v>
      </c>
      <c r="G30" s="40" t="s">
        <v>2119</v>
      </c>
      <c r="H30" s="40" t="s">
        <v>2120</v>
      </c>
      <c r="I30" s="40" t="s">
        <v>44</v>
      </c>
      <c r="J30" s="40" t="s">
        <v>23</v>
      </c>
      <c r="K30" s="41">
        <v>50</v>
      </c>
      <c r="L30" s="40">
        <v>678229</v>
      </c>
      <c r="M30" s="40">
        <v>521755</v>
      </c>
      <c r="N30" s="40">
        <v>1</v>
      </c>
      <c r="O30" s="42"/>
      <c r="P30" s="42"/>
      <c r="Q30" s="42"/>
      <c r="R30" s="26">
        <f t="shared" si="1"/>
        <v>0</v>
      </c>
      <c r="S30" s="27">
        <f t="shared" si="2"/>
        <v>0</v>
      </c>
      <c r="T30" s="42"/>
      <c r="U30" s="42"/>
      <c r="V30" s="26">
        <f t="shared" si="3"/>
        <v>0</v>
      </c>
      <c r="W30" s="27">
        <f t="shared" si="4"/>
        <v>0</v>
      </c>
    </row>
    <row r="31" spans="1:23" x14ac:dyDescent="0.25">
      <c r="A31" s="38">
        <v>3715159</v>
      </c>
      <c r="B31" s="38" t="s">
        <v>2121</v>
      </c>
      <c r="C31" s="39" t="s">
        <v>2122</v>
      </c>
      <c r="D31" s="40" t="s">
        <v>16</v>
      </c>
      <c r="E31" s="40" t="s">
        <v>1886</v>
      </c>
      <c r="F31" s="40" t="s">
        <v>2110</v>
      </c>
      <c r="G31" s="40" t="s">
        <v>2123</v>
      </c>
      <c r="H31" s="40" t="s">
        <v>2124</v>
      </c>
      <c r="I31" s="40" t="s">
        <v>36</v>
      </c>
      <c r="J31" s="40" t="s">
        <v>37</v>
      </c>
      <c r="K31" s="41">
        <v>18</v>
      </c>
      <c r="L31" s="40">
        <v>687909</v>
      </c>
      <c r="M31" s="40">
        <v>520632</v>
      </c>
      <c r="N31" s="40">
        <v>1</v>
      </c>
      <c r="O31" s="42"/>
      <c r="P31" s="42"/>
      <c r="Q31" s="42"/>
      <c r="R31" s="26">
        <f t="shared" si="1"/>
        <v>0</v>
      </c>
      <c r="S31" s="27">
        <f t="shared" si="2"/>
        <v>0</v>
      </c>
      <c r="T31" s="42"/>
      <c r="U31" s="42"/>
      <c r="V31" s="26">
        <f t="shared" si="3"/>
        <v>0</v>
      </c>
      <c r="W31" s="27">
        <f t="shared" si="4"/>
        <v>0</v>
      </c>
    </row>
    <row r="32" spans="1:23" x14ac:dyDescent="0.25">
      <c r="A32" s="38">
        <v>3718617</v>
      </c>
      <c r="B32" s="38" t="s">
        <v>2163</v>
      </c>
      <c r="C32" s="39" t="s">
        <v>2164</v>
      </c>
      <c r="D32" s="40" t="s">
        <v>16</v>
      </c>
      <c r="E32" s="40" t="s">
        <v>1886</v>
      </c>
      <c r="F32" s="40" t="s">
        <v>2165</v>
      </c>
      <c r="G32" s="40" t="s">
        <v>2166</v>
      </c>
      <c r="H32" s="40" t="s">
        <v>2165</v>
      </c>
      <c r="I32" s="40" t="s">
        <v>621</v>
      </c>
      <c r="J32" s="40" t="s">
        <v>622</v>
      </c>
      <c r="K32" s="41">
        <v>15</v>
      </c>
      <c r="L32" s="40">
        <v>709538</v>
      </c>
      <c r="M32" s="40">
        <v>516024</v>
      </c>
      <c r="N32" s="40">
        <v>1</v>
      </c>
      <c r="O32" s="42"/>
      <c r="P32" s="42"/>
      <c r="Q32" s="42"/>
      <c r="R32" s="26">
        <f t="shared" si="1"/>
        <v>0</v>
      </c>
      <c r="S32" s="27">
        <f t="shared" si="2"/>
        <v>0</v>
      </c>
      <c r="T32" s="42"/>
      <c r="U32" s="42"/>
      <c r="V32" s="26">
        <f t="shared" si="3"/>
        <v>0</v>
      </c>
      <c r="W32" s="27">
        <f t="shared" si="4"/>
        <v>0</v>
      </c>
    </row>
    <row r="33" spans="1:23" x14ac:dyDescent="0.25">
      <c r="A33" s="38">
        <v>3718618</v>
      </c>
      <c r="B33" s="38" t="s">
        <v>2167</v>
      </c>
      <c r="C33" s="39" t="s">
        <v>2168</v>
      </c>
      <c r="D33" s="40" t="s">
        <v>16</v>
      </c>
      <c r="E33" s="40" t="s">
        <v>1886</v>
      </c>
      <c r="F33" s="40" t="s">
        <v>2165</v>
      </c>
      <c r="G33" s="40" t="s">
        <v>2166</v>
      </c>
      <c r="H33" s="40" t="s">
        <v>2165</v>
      </c>
      <c r="I33" s="40" t="s">
        <v>621</v>
      </c>
      <c r="J33" s="40" t="s">
        <v>622</v>
      </c>
      <c r="K33" s="41" t="s">
        <v>2169</v>
      </c>
      <c r="L33" s="40">
        <v>709607</v>
      </c>
      <c r="M33" s="40">
        <v>515997</v>
      </c>
      <c r="N33" s="40">
        <v>1</v>
      </c>
      <c r="O33" s="42"/>
      <c r="P33" s="42"/>
      <c r="Q33" s="42"/>
      <c r="R33" s="26">
        <f t="shared" si="1"/>
        <v>0</v>
      </c>
      <c r="S33" s="27">
        <f t="shared" si="2"/>
        <v>0</v>
      </c>
      <c r="T33" s="42"/>
      <c r="U33" s="42"/>
      <c r="V33" s="26">
        <f t="shared" si="3"/>
        <v>0</v>
      </c>
      <c r="W33" s="27">
        <f t="shared" si="4"/>
        <v>0</v>
      </c>
    </row>
    <row r="34" spans="1:23" x14ac:dyDescent="0.25">
      <c r="A34" s="38">
        <v>3719730</v>
      </c>
      <c r="B34" s="38" t="s">
        <v>2341</v>
      </c>
      <c r="C34" s="39" t="s">
        <v>2342</v>
      </c>
      <c r="D34" s="40" t="s">
        <v>16</v>
      </c>
      <c r="E34" s="40" t="s">
        <v>1886</v>
      </c>
      <c r="F34" s="40" t="s">
        <v>2343</v>
      </c>
      <c r="G34" s="40" t="s">
        <v>2344</v>
      </c>
      <c r="H34" s="40" t="s">
        <v>2345</v>
      </c>
      <c r="I34" s="40" t="s">
        <v>44</v>
      </c>
      <c r="J34" s="40" t="s">
        <v>23</v>
      </c>
      <c r="K34" s="41">
        <v>11</v>
      </c>
      <c r="L34" s="40">
        <v>687917</v>
      </c>
      <c r="M34" s="40">
        <v>533926</v>
      </c>
      <c r="N34" s="40">
        <v>1</v>
      </c>
      <c r="O34" s="42"/>
      <c r="P34" s="42"/>
      <c r="Q34" s="42"/>
      <c r="R34" s="26">
        <f t="shared" si="1"/>
        <v>0</v>
      </c>
      <c r="S34" s="27">
        <f t="shared" si="2"/>
        <v>0</v>
      </c>
      <c r="T34" s="42"/>
      <c r="U34" s="42"/>
      <c r="V34" s="26">
        <f t="shared" si="3"/>
        <v>0</v>
      </c>
      <c r="W34" s="27">
        <f t="shared" si="4"/>
        <v>0</v>
      </c>
    </row>
    <row r="35" spans="1:23" x14ac:dyDescent="0.25">
      <c r="A35" s="38">
        <v>3719899</v>
      </c>
      <c r="B35" s="38" t="s">
        <v>2346</v>
      </c>
      <c r="C35" s="39" t="s">
        <v>2347</v>
      </c>
      <c r="D35" s="40" t="s">
        <v>16</v>
      </c>
      <c r="E35" s="40" t="s">
        <v>1886</v>
      </c>
      <c r="F35" s="40" t="s">
        <v>2343</v>
      </c>
      <c r="G35" s="40" t="s">
        <v>2348</v>
      </c>
      <c r="H35" s="40" t="s">
        <v>2349</v>
      </c>
      <c r="I35" s="40" t="s">
        <v>44</v>
      </c>
      <c r="J35" s="40" t="s">
        <v>23</v>
      </c>
      <c r="K35" s="41">
        <v>82</v>
      </c>
      <c r="L35" s="40">
        <v>698765</v>
      </c>
      <c r="M35" s="40">
        <v>530260</v>
      </c>
      <c r="N35" s="40">
        <v>1</v>
      </c>
      <c r="O35" s="42"/>
      <c r="P35" s="42"/>
      <c r="Q35" s="42"/>
      <c r="R35" s="26">
        <f t="shared" si="1"/>
        <v>0</v>
      </c>
      <c r="S35" s="27">
        <f t="shared" si="2"/>
        <v>0</v>
      </c>
      <c r="T35" s="42"/>
      <c r="U35" s="42"/>
      <c r="V35" s="26">
        <f t="shared" si="3"/>
        <v>0</v>
      </c>
      <c r="W35" s="27">
        <f t="shared" si="4"/>
        <v>0</v>
      </c>
    </row>
    <row r="36" spans="1:23" x14ac:dyDescent="0.25">
      <c r="A36" s="38">
        <v>3720527</v>
      </c>
      <c r="B36" s="38" t="s">
        <v>2350</v>
      </c>
      <c r="C36" s="39" t="s">
        <v>2351</v>
      </c>
      <c r="D36" s="40" t="s">
        <v>16</v>
      </c>
      <c r="E36" s="40" t="s">
        <v>1886</v>
      </c>
      <c r="F36" s="40" t="s">
        <v>2343</v>
      </c>
      <c r="G36" s="40" t="s">
        <v>2352</v>
      </c>
      <c r="H36" s="40" t="s">
        <v>2353</v>
      </c>
      <c r="I36" s="40" t="s">
        <v>44</v>
      </c>
      <c r="J36" s="40" t="s">
        <v>23</v>
      </c>
      <c r="K36" s="41">
        <v>13</v>
      </c>
      <c r="L36" s="40">
        <v>699947</v>
      </c>
      <c r="M36" s="40">
        <v>533498</v>
      </c>
      <c r="N36" s="40">
        <v>1</v>
      </c>
      <c r="O36" s="42"/>
      <c r="P36" s="42"/>
      <c r="Q36" s="42"/>
      <c r="R36" s="26">
        <f t="shared" si="1"/>
        <v>0</v>
      </c>
      <c r="S36" s="27">
        <f t="shared" si="2"/>
        <v>0</v>
      </c>
      <c r="T36" s="42"/>
      <c r="U36" s="42"/>
      <c r="V36" s="26">
        <f t="shared" si="3"/>
        <v>0</v>
      </c>
      <c r="W36" s="27">
        <f t="shared" si="4"/>
        <v>0</v>
      </c>
    </row>
    <row r="37" spans="1:23" x14ac:dyDescent="0.25">
      <c r="A37" s="38">
        <v>3721316</v>
      </c>
      <c r="B37" s="38" t="s">
        <v>2354</v>
      </c>
      <c r="C37" s="39" t="s">
        <v>2355</v>
      </c>
      <c r="D37" s="40" t="s">
        <v>16</v>
      </c>
      <c r="E37" s="40" t="s">
        <v>1886</v>
      </c>
      <c r="F37" s="40" t="s">
        <v>2343</v>
      </c>
      <c r="G37" s="40" t="s">
        <v>2356</v>
      </c>
      <c r="H37" s="40" t="s">
        <v>2343</v>
      </c>
      <c r="I37" s="40" t="s">
        <v>1432</v>
      </c>
      <c r="J37" s="40" t="s">
        <v>1433</v>
      </c>
      <c r="K37" s="41">
        <v>74</v>
      </c>
      <c r="L37" s="40">
        <v>692808</v>
      </c>
      <c r="M37" s="40">
        <v>533774</v>
      </c>
      <c r="N37" s="40">
        <v>1</v>
      </c>
      <c r="O37" s="42"/>
      <c r="P37" s="42"/>
      <c r="Q37" s="42"/>
      <c r="R37" s="26">
        <f t="shared" si="1"/>
        <v>0</v>
      </c>
      <c r="S37" s="27">
        <f t="shared" si="2"/>
        <v>0</v>
      </c>
      <c r="T37" s="42"/>
      <c r="U37" s="42"/>
      <c r="V37" s="26">
        <f t="shared" si="3"/>
        <v>0</v>
      </c>
      <c r="W37" s="27">
        <f t="shared" si="4"/>
        <v>0</v>
      </c>
    </row>
    <row r="38" spans="1:23" x14ac:dyDescent="0.25">
      <c r="A38" s="38">
        <v>3723297</v>
      </c>
      <c r="B38" s="38" t="s">
        <v>2509</v>
      </c>
      <c r="C38" s="39" t="s">
        <v>2510</v>
      </c>
      <c r="D38" s="40" t="s">
        <v>16</v>
      </c>
      <c r="E38" s="40" t="s">
        <v>1886</v>
      </c>
      <c r="F38" s="40" t="s">
        <v>2508</v>
      </c>
      <c r="G38" s="40" t="s">
        <v>2511</v>
      </c>
      <c r="H38" s="40" t="s">
        <v>2512</v>
      </c>
      <c r="I38" s="40" t="s">
        <v>44</v>
      </c>
      <c r="J38" s="40" t="s">
        <v>23</v>
      </c>
      <c r="K38" s="41">
        <v>60</v>
      </c>
      <c r="L38" s="40">
        <v>693538</v>
      </c>
      <c r="M38" s="40">
        <v>528464</v>
      </c>
      <c r="N38" s="40">
        <v>1</v>
      </c>
      <c r="O38" s="42"/>
      <c r="P38" s="42"/>
      <c r="Q38" s="42"/>
      <c r="R38" s="26">
        <f t="shared" si="1"/>
        <v>0</v>
      </c>
      <c r="S38" s="27">
        <f t="shared" si="2"/>
        <v>0</v>
      </c>
      <c r="T38" s="42"/>
      <c r="U38" s="42"/>
      <c r="V38" s="26">
        <f t="shared" si="3"/>
        <v>0</v>
      </c>
      <c r="W38" s="27">
        <f t="shared" si="4"/>
        <v>0</v>
      </c>
    </row>
    <row r="39" spans="1:23" x14ac:dyDescent="0.25">
      <c r="A39" s="38">
        <v>3724042</v>
      </c>
      <c r="B39" s="38" t="s">
        <v>2513</v>
      </c>
      <c r="C39" s="39" t="s">
        <v>2514</v>
      </c>
      <c r="D39" s="40" t="s">
        <v>16</v>
      </c>
      <c r="E39" s="40" t="s">
        <v>1886</v>
      </c>
      <c r="F39" s="40" t="s">
        <v>2508</v>
      </c>
      <c r="G39" s="40" t="s">
        <v>2515</v>
      </c>
      <c r="H39" s="40" t="s">
        <v>2508</v>
      </c>
      <c r="I39" s="40" t="s">
        <v>1572</v>
      </c>
      <c r="J39" s="40" t="s">
        <v>1651</v>
      </c>
      <c r="K39" s="41">
        <v>1</v>
      </c>
      <c r="L39" s="40">
        <v>696402</v>
      </c>
      <c r="M39" s="40">
        <v>523612</v>
      </c>
      <c r="N39" s="40">
        <v>1</v>
      </c>
      <c r="O39" s="42"/>
      <c r="P39" s="42"/>
      <c r="Q39" s="42"/>
      <c r="R39" s="26">
        <f t="shared" si="1"/>
        <v>0</v>
      </c>
      <c r="S39" s="27">
        <f t="shared" si="2"/>
        <v>0</v>
      </c>
      <c r="T39" s="42"/>
      <c r="U39" s="42"/>
      <c r="V39" s="26">
        <f t="shared" si="3"/>
        <v>0</v>
      </c>
      <c r="W39" s="27">
        <f t="shared" si="4"/>
        <v>0</v>
      </c>
    </row>
    <row r="40" spans="1:23" x14ac:dyDescent="0.25">
      <c r="A40" s="38">
        <v>3723950</v>
      </c>
      <c r="B40" s="38" t="s">
        <v>2516</v>
      </c>
      <c r="C40" s="39" t="s">
        <v>2517</v>
      </c>
      <c r="D40" s="40" t="s">
        <v>16</v>
      </c>
      <c r="E40" s="40" t="s">
        <v>1886</v>
      </c>
      <c r="F40" s="40" t="s">
        <v>2508</v>
      </c>
      <c r="G40" s="40" t="s">
        <v>2515</v>
      </c>
      <c r="H40" s="40" t="s">
        <v>2508</v>
      </c>
      <c r="I40" s="40" t="s">
        <v>2518</v>
      </c>
      <c r="J40" s="40" t="s">
        <v>2519</v>
      </c>
      <c r="K40" s="41">
        <v>34</v>
      </c>
      <c r="L40" s="40">
        <v>696107</v>
      </c>
      <c r="M40" s="40">
        <v>523378</v>
      </c>
      <c r="N40" s="40">
        <v>1</v>
      </c>
      <c r="O40" s="42"/>
      <c r="P40" s="42"/>
      <c r="Q40" s="42"/>
      <c r="R40" s="26">
        <f t="shared" si="1"/>
        <v>0</v>
      </c>
      <c r="S40" s="27">
        <f t="shared" si="2"/>
        <v>0</v>
      </c>
      <c r="T40" s="42"/>
      <c r="U40" s="42"/>
      <c r="V40" s="26">
        <f t="shared" si="3"/>
        <v>0</v>
      </c>
      <c r="W40" s="27">
        <f t="shared" si="4"/>
        <v>0</v>
      </c>
    </row>
    <row r="41" spans="1:23" x14ac:dyDescent="0.25">
      <c r="A41" s="38">
        <v>3724262</v>
      </c>
      <c r="B41" s="38" t="s">
        <v>2520</v>
      </c>
      <c r="C41" s="39" t="s">
        <v>2521</v>
      </c>
      <c r="D41" s="40" t="s">
        <v>16</v>
      </c>
      <c r="E41" s="40" t="s">
        <v>1886</v>
      </c>
      <c r="F41" s="40" t="s">
        <v>2508</v>
      </c>
      <c r="G41" s="40" t="s">
        <v>2522</v>
      </c>
      <c r="H41" s="40" t="s">
        <v>2523</v>
      </c>
      <c r="I41" s="40" t="s">
        <v>44</v>
      </c>
      <c r="J41" s="40" t="s">
        <v>23</v>
      </c>
      <c r="K41" s="41">
        <v>54</v>
      </c>
      <c r="L41" s="40">
        <v>692134</v>
      </c>
      <c r="M41" s="40">
        <v>526680</v>
      </c>
      <c r="N41" s="40">
        <v>1</v>
      </c>
      <c r="O41" s="42"/>
      <c r="P41" s="42"/>
      <c r="Q41" s="42"/>
      <c r="R41" s="26">
        <f t="shared" si="1"/>
        <v>0</v>
      </c>
      <c r="S41" s="27">
        <f t="shared" si="2"/>
        <v>0</v>
      </c>
      <c r="T41" s="42"/>
      <c r="U41" s="42"/>
      <c r="V41" s="26">
        <f t="shared" si="3"/>
        <v>0</v>
      </c>
      <c r="W41" s="27">
        <f t="shared" si="4"/>
        <v>0</v>
      </c>
    </row>
    <row r="42" spans="1:23" x14ac:dyDescent="0.25">
      <c r="A42" s="38">
        <v>3724991</v>
      </c>
      <c r="B42" s="38" t="s">
        <v>2575</v>
      </c>
      <c r="C42" s="39" t="s">
        <v>2576</v>
      </c>
      <c r="D42" s="40" t="s">
        <v>16</v>
      </c>
      <c r="E42" s="40" t="s">
        <v>1886</v>
      </c>
      <c r="F42" s="40" t="s">
        <v>2577</v>
      </c>
      <c r="G42" s="40" t="s">
        <v>2578</v>
      </c>
      <c r="H42" s="40" t="s">
        <v>2579</v>
      </c>
      <c r="I42" s="40" t="s">
        <v>44</v>
      </c>
      <c r="J42" s="40" t="s">
        <v>23</v>
      </c>
      <c r="K42" s="41">
        <v>32</v>
      </c>
      <c r="L42" s="40">
        <v>691826</v>
      </c>
      <c r="M42" s="40">
        <v>494188</v>
      </c>
      <c r="N42" s="40">
        <v>1</v>
      </c>
      <c r="O42" s="42"/>
      <c r="P42" s="42"/>
      <c r="Q42" s="42"/>
      <c r="R42" s="26">
        <f t="shared" si="1"/>
        <v>0</v>
      </c>
      <c r="S42" s="27">
        <f t="shared" si="2"/>
        <v>0</v>
      </c>
      <c r="T42" s="42"/>
      <c r="U42" s="42"/>
      <c r="V42" s="26">
        <f t="shared" si="3"/>
        <v>0</v>
      </c>
      <c r="W42" s="27">
        <f t="shared" si="4"/>
        <v>0</v>
      </c>
    </row>
    <row r="43" spans="1:23" x14ac:dyDescent="0.25">
      <c r="A43" s="38">
        <v>3725721</v>
      </c>
      <c r="B43" s="38" t="s">
        <v>2584</v>
      </c>
      <c r="C43" s="39" t="s">
        <v>2585</v>
      </c>
      <c r="D43" s="40" t="s">
        <v>16</v>
      </c>
      <c r="E43" s="40" t="s">
        <v>1886</v>
      </c>
      <c r="F43" s="40" t="s">
        <v>2577</v>
      </c>
      <c r="G43" s="40" t="s">
        <v>2586</v>
      </c>
      <c r="H43" s="40" t="s">
        <v>2577</v>
      </c>
      <c r="I43" s="40" t="s">
        <v>44</v>
      </c>
      <c r="J43" s="40" t="s">
        <v>23</v>
      </c>
      <c r="K43" s="41">
        <v>48</v>
      </c>
      <c r="L43" s="40">
        <v>694812</v>
      </c>
      <c r="M43" s="40">
        <v>496912</v>
      </c>
      <c r="N43" s="40">
        <v>1</v>
      </c>
      <c r="O43" s="42"/>
      <c r="P43" s="42"/>
      <c r="Q43" s="42"/>
      <c r="R43" s="26">
        <f t="shared" si="1"/>
        <v>0</v>
      </c>
      <c r="S43" s="27">
        <f t="shared" si="2"/>
        <v>0</v>
      </c>
      <c r="T43" s="42"/>
      <c r="U43" s="42"/>
      <c r="V43" s="26">
        <f t="shared" si="3"/>
        <v>0</v>
      </c>
      <c r="W43" s="27">
        <f t="shared" si="4"/>
        <v>0</v>
      </c>
    </row>
    <row r="44" spans="1:23" x14ac:dyDescent="0.25">
      <c r="A44" s="38">
        <v>3712626</v>
      </c>
      <c r="B44" s="38" t="s">
        <v>3393</v>
      </c>
      <c r="C44" s="39" t="s">
        <v>3394</v>
      </c>
      <c r="D44" s="40" t="s">
        <v>16</v>
      </c>
      <c r="E44" s="40" t="s">
        <v>1886</v>
      </c>
      <c r="F44" s="40" t="s">
        <v>2110</v>
      </c>
      <c r="G44" s="40" t="s">
        <v>3395</v>
      </c>
      <c r="H44" s="40" t="s">
        <v>2110</v>
      </c>
      <c r="I44" s="40" t="s">
        <v>967</v>
      </c>
      <c r="J44" s="40" t="s">
        <v>968</v>
      </c>
      <c r="K44" s="41">
        <v>47</v>
      </c>
      <c r="L44" s="40">
        <v>683162</v>
      </c>
      <c r="M44" s="40">
        <v>521221</v>
      </c>
      <c r="N44" s="40">
        <v>1</v>
      </c>
      <c r="O44" s="42"/>
      <c r="P44" s="42"/>
      <c r="Q44" s="42"/>
      <c r="R44" s="26">
        <f t="shared" si="1"/>
        <v>0</v>
      </c>
      <c r="S44" s="27">
        <f t="shared" si="2"/>
        <v>0</v>
      </c>
      <c r="T44" s="42"/>
      <c r="U44" s="42"/>
      <c r="V44" s="26">
        <f t="shared" si="3"/>
        <v>0</v>
      </c>
      <c r="W44" s="27">
        <f t="shared" si="4"/>
        <v>0</v>
      </c>
    </row>
    <row r="45" spans="1:23" x14ac:dyDescent="0.25">
      <c r="A45" s="38">
        <v>3712782</v>
      </c>
      <c r="B45" s="38" t="s">
        <v>3396</v>
      </c>
      <c r="C45" s="39" t="s">
        <v>3397</v>
      </c>
      <c r="D45" s="40" t="s">
        <v>16</v>
      </c>
      <c r="E45" s="40" t="s">
        <v>1886</v>
      </c>
      <c r="F45" s="40" t="s">
        <v>2110</v>
      </c>
      <c r="G45" s="40" t="s">
        <v>3395</v>
      </c>
      <c r="H45" s="40" t="s">
        <v>2110</v>
      </c>
      <c r="I45" s="40" t="s">
        <v>3398</v>
      </c>
      <c r="J45" s="40" t="s">
        <v>3399</v>
      </c>
      <c r="K45" s="41">
        <v>18</v>
      </c>
      <c r="L45" s="40">
        <v>681667</v>
      </c>
      <c r="M45" s="40">
        <v>522489</v>
      </c>
      <c r="N45" s="40">
        <v>1</v>
      </c>
      <c r="O45" s="42"/>
      <c r="P45" s="42"/>
      <c r="Q45" s="42"/>
      <c r="R45" s="26">
        <f t="shared" si="1"/>
        <v>0</v>
      </c>
      <c r="S45" s="27">
        <f t="shared" si="2"/>
        <v>0</v>
      </c>
      <c r="T45" s="42"/>
      <c r="U45" s="42"/>
      <c r="V45" s="26">
        <f t="shared" si="3"/>
        <v>0</v>
      </c>
      <c r="W45" s="27">
        <f t="shared" si="4"/>
        <v>0</v>
      </c>
    </row>
    <row r="46" spans="1:23" x14ac:dyDescent="0.25">
      <c r="A46" s="38">
        <v>3712783</v>
      </c>
      <c r="B46" s="38" t="s">
        <v>3400</v>
      </c>
      <c r="C46" s="39" t="s">
        <v>3401</v>
      </c>
      <c r="D46" s="40" t="s">
        <v>16</v>
      </c>
      <c r="E46" s="40" t="s">
        <v>1886</v>
      </c>
      <c r="F46" s="40" t="s">
        <v>2110</v>
      </c>
      <c r="G46" s="40" t="s">
        <v>3395</v>
      </c>
      <c r="H46" s="40" t="s">
        <v>2110</v>
      </c>
      <c r="I46" s="40" t="s">
        <v>3398</v>
      </c>
      <c r="J46" s="40" t="s">
        <v>3399</v>
      </c>
      <c r="K46" s="41">
        <v>20</v>
      </c>
      <c r="L46" s="40">
        <v>681646</v>
      </c>
      <c r="M46" s="40">
        <v>522534</v>
      </c>
      <c r="N46" s="40">
        <v>1</v>
      </c>
      <c r="O46" s="42"/>
      <c r="P46" s="42"/>
      <c r="Q46" s="42"/>
      <c r="R46" s="26">
        <f t="shared" si="1"/>
        <v>0</v>
      </c>
      <c r="S46" s="27">
        <f t="shared" si="2"/>
        <v>0</v>
      </c>
      <c r="T46" s="42"/>
      <c r="U46" s="42"/>
      <c r="V46" s="26">
        <f t="shared" si="3"/>
        <v>0</v>
      </c>
      <c r="W46" s="27">
        <f t="shared" si="4"/>
        <v>0</v>
      </c>
    </row>
    <row r="47" spans="1:23" x14ac:dyDescent="0.25">
      <c r="A47" s="38">
        <v>3712797</v>
      </c>
      <c r="B47" s="38" t="s">
        <v>3402</v>
      </c>
      <c r="C47" s="39" t="s">
        <v>3403</v>
      </c>
      <c r="D47" s="40" t="s">
        <v>16</v>
      </c>
      <c r="E47" s="40" t="s">
        <v>1886</v>
      </c>
      <c r="F47" s="40" t="s">
        <v>2110</v>
      </c>
      <c r="G47" s="40" t="s">
        <v>3395</v>
      </c>
      <c r="H47" s="40" t="s">
        <v>2110</v>
      </c>
      <c r="I47" s="40" t="s">
        <v>1711</v>
      </c>
      <c r="J47" s="40" t="s">
        <v>1712</v>
      </c>
      <c r="K47" s="41">
        <v>3</v>
      </c>
      <c r="L47" s="40">
        <v>682963</v>
      </c>
      <c r="M47" s="40">
        <v>522801</v>
      </c>
      <c r="N47" s="40">
        <v>1</v>
      </c>
      <c r="O47" s="42"/>
      <c r="P47" s="42"/>
      <c r="Q47" s="42"/>
      <c r="R47" s="26">
        <f t="shared" si="1"/>
        <v>0</v>
      </c>
      <c r="S47" s="27">
        <f t="shared" si="2"/>
        <v>0</v>
      </c>
      <c r="T47" s="42"/>
      <c r="U47" s="42"/>
      <c r="V47" s="26">
        <f t="shared" si="3"/>
        <v>0</v>
      </c>
      <c r="W47" s="27">
        <f t="shared" si="4"/>
        <v>0</v>
      </c>
    </row>
    <row r="48" spans="1:23" x14ac:dyDescent="0.25">
      <c r="A48" s="38">
        <v>3703557</v>
      </c>
      <c r="B48" s="38" t="s">
        <v>3414</v>
      </c>
      <c r="C48" s="39" t="s">
        <v>3415</v>
      </c>
      <c r="D48" s="40" t="s">
        <v>16</v>
      </c>
      <c r="E48" s="40" t="s">
        <v>1886</v>
      </c>
      <c r="F48" s="40" t="s">
        <v>3412</v>
      </c>
      <c r="G48" s="40" t="s">
        <v>3413</v>
      </c>
      <c r="H48" s="40" t="s">
        <v>3412</v>
      </c>
      <c r="I48" s="40" t="s">
        <v>1414</v>
      </c>
      <c r="J48" s="40" t="s">
        <v>1415</v>
      </c>
      <c r="K48" s="41">
        <v>16</v>
      </c>
      <c r="L48" s="40">
        <v>705639</v>
      </c>
      <c r="M48" s="40">
        <v>507921</v>
      </c>
      <c r="N48" s="40">
        <v>1</v>
      </c>
      <c r="O48" s="42"/>
      <c r="P48" s="42"/>
      <c r="Q48" s="42"/>
      <c r="R48" s="26">
        <f t="shared" si="1"/>
        <v>0</v>
      </c>
      <c r="S48" s="27">
        <f t="shared" si="2"/>
        <v>0</v>
      </c>
      <c r="T48" s="42"/>
      <c r="U48" s="42"/>
      <c r="V48" s="26">
        <f t="shared" si="3"/>
        <v>0</v>
      </c>
      <c r="W48" s="27">
        <f t="shared" si="4"/>
        <v>0</v>
      </c>
    </row>
    <row r="49" spans="1:23" x14ac:dyDescent="0.25">
      <c r="A49" s="38">
        <v>3703186</v>
      </c>
      <c r="B49" s="38" t="s">
        <v>3416</v>
      </c>
      <c r="C49" s="39" t="s">
        <v>3417</v>
      </c>
      <c r="D49" s="40" t="s">
        <v>16</v>
      </c>
      <c r="E49" s="40" t="s">
        <v>1886</v>
      </c>
      <c r="F49" s="40" t="s">
        <v>3412</v>
      </c>
      <c r="G49" s="40" t="s">
        <v>3413</v>
      </c>
      <c r="H49" s="40" t="s">
        <v>3412</v>
      </c>
      <c r="I49" s="40" t="s">
        <v>958</v>
      </c>
      <c r="J49" s="40" t="s">
        <v>959</v>
      </c>
      <c r="K49" s="41">
        <v>23</v>
      </c>
      <c r="L49" s="40">
        <v>705403</v>
      </c>
      <c r="M49" s="40">
        <v>507214</v>
      </c>
      <c r="N49" s="40">
        <v>1</v>
      </c>
      <c r="O49" s="42"/>
      <c r="P49" s="42"/>
      <c r="Q49" s="42"/>
      <c r="R49" s="26">
        <f t="shared" si="1"/>
        <v>0</v>
      </c>
      <c r="S49" s="27">
        <f t="shared" si="2"/>
        <v>0</v>
      </c>
      <c r="T49" s="42"/>
      <c r="U49" s="42"/>
      <c r="V49" s="26">
        <f t="shared" si="3"/>
        <v>0</v>
      </c>
      <c r="W49" s="27">
        <f t="shared" si="4"/>
        <v>0</v>
      </c>
    </row>
    <row r="50" spans="1:23" x14ac:dyDescent="0.25">
      <c r="A50" s="38">
        <v>3703620</v>
      </c>
      <c r="B50" s="38" t="s">
        <v>3418</v>
      </c>
      <c r="C50" s="39" t="s">
        <v>3419</v>
      </c>
      <c r="D50" s="40" t="s">
        <v>16</v>
      </c>
      <c r="E50" s="40" t="s">
        <v>1886</v>
      </c>
      <c r="F50" s="40" t="s">
        <v>3412</v>
      </c>
      <c r="G50" s="40" t="s">
        <v>3413</v>
      </c>
      <c r="H50" s="40" t="s">
        <v>3412</v>
      </c>
      <c r="I50" s="40" t="s">
        <v>958</v>
      </c>
      <c r="J50" s="40" t="s">
        <v>959</v>
      </c>
      <c r="K50" s="41" t="s">
        <v>1409</v>
      </c>
      <c r="L50" s="40">
        <v>705411</v>
      </c>
      <c r="M50" s="40">
        <v>507333</v>
      </c>
      <c r="N50" s="40">
        <v>1</v>
      </c>
      <c r="O50" s="42"/>
      <c r="P50" s="42"/>
      <c r="Q50" s="42"/>
      <c r="R50" s="26">
        <f t="shared" si="1"/>
        <v>0</v>
      </c>
      <c r="S50" s="27">
        <f t="shared" si="2"/>
        <v>0</v>
      </c>
      <c r="T50" s="42"/>
      <c r="U50" s="42"/>
      <c r="V50" s="26">
        <f t="shared" si="3"/>
        <v>0</v>
      </c>
      <c r="W50" s="27">
        <f t="shared" si="4"/>
        <v>0</v>
      </c>
    </row>
    <row r="51" spans="1:23" x14ac:dyDescent="0.25">
      <c r="A51" s="38">
        <v>3703621</v>
      </c>
      <c r="B51" s="38" t="s">
        <v>3420</v>
      </c>
      <c r="C51" s="39" t="s">
        <v>3421</v>
      </c>
      <c r="D51" s="40" t="s">
        <v>16</v>
      </c>
      <c r="E51" s="40" t="s">
        <v>1886</v>
      </c>
      <c r="F51" s="40" t="s">
        <v>3412</v>
      </c>
      <c r="G51" s="40" t="s">
        <v>3413</v>
      </c>
      <c r="H51" s="40" t="s">
        <v>3412</v>
      </c>
      <c r="I51" s="40" t="s">
        <v>958</v>
      </c>
      <c r="J51" s="40" t="s">
        <v>959</v>
      </c>
      <c r="K51" s="41">
        <v>3</v>
      </c>
      <c r="L51" s="40">
        <v>705402</v>
      </c>
      <c r="M51" s="40">
        <v>507816</v>
      </c>
      <c r="N51" s="40">
        <v>1</v>
      </c>
      <c r="O51" s="42"/>
      <c r="P51" s="42"/>
      <c r="Q51" s="42"/>
      <c r="R51" s="26">
        <f t="shared" si="1"/>
        <v>0</v>
      </c>
      <c r="S51" s="27">
        <f t="shared" si="2"/>
        <v>0</v>
      </c>
      <c r="T51" s="42"/>
      <c r="U51" s="42"/>
      <c r="V51" s="26">
        <f t="shared" si="3"/>
        <v>0</v>
      </c>
      <c r="W51" s="27">
        <f t="shared" si="4"/>
        <v>0</v>
      </c>
    </row>
  </sheetData>
  <sheetProtection algorithmName="SHA-512" hashValue="gySH6JJe/y68bXeASqZ9ubbUydng26Bk6ISuhK6k/zZxS2Y38aKnUlIT9rJhBuGYYO1voiguQ1mymUin4G4fyg==" saltValue="R3PuddVIiqf23wQqHDlzWw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W26"/>
  <sheetViews>
    <sheetView topLeftCell="I13" workbookViewId="0">
      <selection activeCell="S20" sqref="S20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3492</v>
      </c>
      <c r="B2" s="1">
        <f>M14</f>
        <v>11</v>
      </c>
      <c r="C2" s="1" t="str">
        <f>E16</f>
        <v>GRÓJECKI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ROUND(SUM(Q16:Q26)*60,2)</f>
        <v>0</v>
      </c>
      <c r="K4" s="2">
        <f>SUM(R16:R26)*60</f>
        <v>0</v>
      </c>
      <c r="L4" s="30">
        <f>SUM(S16:S26)*60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ROUND(SUM(U16:U26)*60,2)</f>
        <v>0</v>
      </c>
      <c r="K5" s="2">
        <f>SUM(V16:V26)*60</f>
        <v>0</v>
      </c>
      <c r="L5" s="30">
        <f>SUM(W16:W26)*60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11</v>
      </c>
      <c r="N14" s="23">
        <f>SUM(N16:N26)</f>
        <v>11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3023692</v>
      </c>
      <c r="B16" s="38" t="s">
        <v>3334</v>
      </c>
      <c r="C16" s="39" t="s">
        <v>3335</v>
      </c>
      <c r="D16" s="40" t="s">
        <v>16</v>
      </c>
      <c r="E16" s="40" t="s">
        <v>1577</v>
      </c>
      <c r="F16" s="40" t="s">
        <v>1660</v>
      </c>
      <c r="G16" s="40" t="s">
        <v>3333</v>
      </c>
      <c r="H16" s="40" t="s">
        <v>1660</v>
      </c>
      <c r="I16" s="40" t="s">
        <v>3227</v>
      </c>
      <c r="J16" s="40" t="s">
        <v>3228</v>
      </c>
      <c r="K16" s="41">
        <v>68</v>
      </c>
      <c r="L16" s="40">
        <v>629290</v>
      </c>
      <c r="M16" s="40">
        <v>445832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3024880</v>
      </c>
      <c r="B17" s="38" t="s">
        <v>3336</v>
      </c>
      <c r="C17" s="39" t="s">
        <v>3337</v>
      </c>
      <c r="D17" s="40" t="s">
        <v>16</v>
      </c>
      <c r="E17" s="40" t="s">
        <v>1577</v>
      </c>
      <c r="F17" s="40" t="s">
        <v>1660</v>
      </c>
      <c r="G17" s="40" t="s">
        <v>3333</v>
      </c>
      <c r="H17" s="40" t="s">
        <v>1660</v>
      </c>
      <c r="I17" s="40" t="s">
        <v>652</v>
      </c>
      <c r="J17" s="40" t="s">
        <v>653</v>
      </c>
      <c r="K17" s="41" t="s">
        <v>2937</v>
      </c>
      <c r="L17" s="40">
        <v>628174</v>
      </c>
      <c r="M17" s="40">
        <v>445672</v>
      </c>
      <c r="N17" s="40">
        <v>1</v>
      </c>
      <c r="O17" s="42"/>
      <c r="P17" s="42"/>
      <c r="Q17" s="42"/>
      <c r="R17" s="26">
        <f t="shared" ref="R17:R26" si="1">ROUND(Q17*0.23,2)</f>
        <v>0</v>
      </c>
      <c r="S17" s="27">
        <f t="shared" ref="S17:S26" si="2">ROUND(SUM(Q17:R17),2)</f>
        <v>0</v>
      </c>
      <c r="T17" s="42"/>
      <c r="U17" s="42"/>
      <c r="V17" s="26">
        <f t="shared" ref="V17:V26" si="3">ROUND(U17*0.23,2)</f>
        <v>0</v>
      </c>
      <c r="W17" s="27">
        <f t="shared" ref="W17:W26" si="4">ROUND(SUM(U17:V17),2)</f>
        <v>0</v>
      </c>
    </row>
    <row r="18" spans="1:23" x14ac:dyDescent="0.25">
      <c r="A18" s="38">
        <v>3024903</v>
      </c>
      <c r="B18" s="38" t="s">
        <v>3338</v>
      </c>
      <c r="C18" s="39" t="s">
        <v>3339</v>
      </c>
      <c r="D18" s="40" t="s">
        <v>16</v>
      </c>
      <c r="E18" s="40" t="s">
        <v>1577</v>
      </c>
      <c r="F18" s="40" t="s">
        <v>1660</v>
      </c>
      <c r="G18" s="40" t="s">
        <v>3333</v>
      </c>
      <c r="H18" s="40" t="s">
        <v>1660</v>
      </c>
      <c r="I18" s="40" t="s">
        <v>3340</v>
      </c>
      <c r="J18" s="40" t="s">
        <v>3341</v>
      </c>
      <c r="K18" s="41">
        <v>17</v>
      </c>
      <c r="L18" s="40">
        <v>628719</v>
      </c>
      <c r="M18" s="40">
        <v>446588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3033674</v>
      </c>
      <c r="B19" s="38" t="s">
        <v>3351</v>
      </c>
      <c r="C19" s="39" t="s">
        <v>3352</v>
      </c>
      <c r="D19" s="40" t="s">
        <v>16</v>
      </c>
      <c r="E19" s="40" t="s">
        <v>1577</v>
      </c>
      <c r="F19" s="40" t="s">
        <v>1702</v>
      </c>
      <c r="G19" s="40" t="s">
        <v>3353</v>
      </c>
      <c r="H19" s="40" t="s">
        <v>1702</v>
      </c>
      <c r="I19" s="40" t="s">
        <v>3354</v>
      </c>
      <c r="J19" s="40" t="s">
        <v>3355</v>
      </c>
      <c r="K19" s="41">
        <v>9</v>
      </c>
      <c r="L19" s="40">
        <v>609221</v>
      </c>
      <c r="M19" s="40">
        <v>417906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3033884</v>
      </c>
      <c r="B20" s="38" t="s">
        <v>3356</v>
      </c>
      <c r="C20" s="39" t="s">
        <v>3357</v>
      </c>
      <c r="D20" s="40" t="s">
        <v>16</v>
      </c>
      <c r="E20" s="40" t="s">
        <v>1577</v>
      </c>
      <c r="F20" s="40" t="s">
        <v>1702</v>
      </c>
      <c r="G20" s="40" t="s">
        <v>3353</v>
      </c>
      <c r="H20" s="40" t="s">
        <v>1702</v>
      </c>
      <c r="I20" s="40" t="s">
        <v>471</v>
      </c>
      <c r="J20" s="40" t="s">
        <v>472</v>
      </c>
      <c r="K20" s="41">
        <v>16</v>
      </c>
      <c r="L20" s="40">
        <v>609865</v>
      </c>
      <c r="M20" s="40">
        <v>417941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3033885</v>
      </c>
      <c r="B21" s="38" t="s">
        <v>3358</v>
      </c>
      <c r="C21" s="39" t="s">
        <v>3359</v>
      </c>
      <c r="D21" s="40" t="s">
        <v>16</v>
      </c>
      <c r="E21" s="40" t="s">
        <v>1577</v>
      </c>
      <c r="F21" s="40" t="s">
        <v>1702</v>
      </c>
      <c r="G21" s="40" t="s">
        <v>3353</v>
      </c>
      <c r="H21" s="40" t="s">
        <v>1702</v>
      </c>
      <c r="I21" s="40" t="s">
        <v>471</v>
      </c>
      <c r="J21" s="40" t="s">
        <v>472</v>
      </c>
      <c r="K21" s="41" t="s">
        <v>762</v>
      </c>
      <c r="L21" s="40">
        <v>609935</v>
      </c>
      <c r="M21" s="40">
        <v>417934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3034442</v>
      </c>
      <c r="B22" s="38" t="s">
        <v>3360</v>
      </c>
      <c r="C22" s="39" t="s">
        <v>3361</v>
      </c>
      <c r="D22" s="40" t="s">
        <v>16</v>
      </c>
      <c r="E22" s="40" t="s">
        <v>1577</v>
      </c>
      <c r="F22" s="40" t="s">
        <v>1702</v>
      </c>
      <c r="G22" s="40" t="s">
        <v>3353</v>
      </c>
      <c r="H22" s="40" t="s">
        <v>1702</v>
      </c>
      <c r="I22" s="40" t="s">
        <v>36</v>
      </c>
      <c r="J22" s="40" t="s">
        <v>37</v>
      </c>
      <c r="K22" s="41">
        <v>4</v>
      </c>
      <c r="L22" s="40">
        <v>609943</v>
      </c>
      <c r="M22" s="40">
        <v>418068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9491949</v>
      </c>
      <c r="B23" s="38" t="s">
        <v>3362</v>
      </c>
      <c r="C23" s="39" t="s">
        <v>3363</v>
      </c>
      <c r="D23" s="40" t="s">
        <v>16</v>
      </c>
      <c r="E23" s="40" t="s">
        <v>1577</v>
      </c>
      <c r="F23" s="40" t="s">
        <v>1702</v>
      </c>
      <c r="G23" s="40" t="s">
        <v>3353</v>
      </c>
      <c r="H23" s="40" t="s">
        <v>1702</v>
      </c>
      <c r="I23" s="40" t="s">
        <v>2938</v>
      </c>
      <c r="J23" s="40" t="s">
        <v>3364</v>
      </c>
      <c r="K23" s="41">
        <v>123</v>
      </c>
      <c r="L23" s="40">
        <v>608254</v>
      </c>
      <c r="M23" s="40">
        <v>418088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3038882</v>
      </c>
      <c r="B24" s="38" t="s">
        <v>3366</v>
      </c>
      <c r="C24" s="39" t="s">
        <v>3367</v>
      </c>
      <c r="D24" s="40" t="s">
        <v>16</v>
      </c>
      <c r="E24" s="40" t="s">
        <v>1577</v>
      </c>
      <c r="F24" s="40" t="s">
        <v>1718</v>
      </c>
      <c r="G24" s="40" t="s">
        <v>3365</v>
      </c>
      <c r="H24" s="40" t="s">
        <v>1718</v>
      </c>
      <c r="I24" s="40" t="s">
        <v>652</v>
      </c>
      <c r="J24" s="40" t="s">
        <v>653</v>
      </c>
      <c r="K24" s="41">
        <v>17</v>
      </c>
      <c r="L24" s="40">
        <v>650888</v>
      </c>
      <c r="M24" s="40">
        <v>437845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3038890</v>
      </c>
      <c r="B25" s="38" t="s">
        <v>3368</v>
      </c>
      <c r="C25" s="39" t="s">
        <v>3369</v>
      </c>
      <c r="D25" s="40" t="s">
        <v>16</v>
      </c>
      <c r="E25" s="40" t="s">
        <v>1577</v>
      </c>
      <c r="F25" s="40" t="s">
        <v>1718</v>
      </c>
      <c r="G25" s="40" t="s">
        <v>3365</v>
      </c>
      <c r="H25" s="40" t="s">
        <v>1718</v>
      </c>
      <c r="I25" s="40" t="s">
        <v>128</v>
      </c>
      <c r="J25" s="40" t="s">
        <v>129</v>
      </c>
      <c r="K25" s="41">
        <v>24</v>
      </c>
      <c r="L25" s="40">
        <v>650700</v>
      </c>
      <c r="M25" s="40">
        <v>437673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  <row r="26" spans="1:23" x14ac:dyDescent="0.25">
      <c r="A26" s="38">
        <v>3040114</v>
      </c>
      <c r="B26" s="38" t="s">
        <v>3370</v>
      </c>
      <c r="C26" s="39" t="s">
        <v>3371</v>
      </c>
      <c r="D26" s="40" t="s">
        <v>16</v>
      </c>
      <c r="E26" s="40" t="s">
        <v>1577</v>
      </c>
      <c r="F26" s="40" t="s">
        <v>1718</v>
      </c>
      <c r="G26" s="40" t="s">
        <v>3365</v>
      </c>
      <c r="H26" s="40" t="s">
        <v>1718</v>
      </c>
      <c r="I26" s="40" t="s">
        <v>128</v>
      </c>
      <c r="J26" s="40" t="s">
        <v>129</v>
      </c>
      <c r="K26" s="41">
        <v>45</v>
      </c>
      <c r="L26" s="40">
        <v>650408</v>
      </c>
      <c r="M26" s="40">
        <v>437830</v>
      </c>
      <c r="N26" s="40">
        <v>1</v>
      </c>
      <c r="O26" s="42"/>
      <c r="P26" s="42"/>
      <c r="Q26" s="42"/>
      <c r="R26" s="26">
        <f t="shared" si="1"/>
        <v>0</v>
      </c>
      <c r="S26" s="27">
        <f t="shared" si="2"/>
        <v>0</v>
      </c>
      <c r="T26" s="42"/>
      <c r="U26" s="42"/>
      <c r="V26" s="26">
        <f t="shared" si="3"/>
        <v>0</v>
      </c>
      <c r="W26" s="27">
        <f t="shared" si="4"/>
        <v>0</v>
      </c>
    </row>
  </sheetData>
  <sheetProtection algorithmName="SHA-512" hashValue="UDzsrsrgIvedXwjEpiMUu80chAsDiFfAbaKREuUvBUvsPri/p5EAYoRFxdNErrcxG5TMeleXi9/YUOndBxoFpw==" saltValue="HxWy5lwXe+Cp5SE7tX4yBg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W32"/>
  <sheetViews>
    <sheetView topLeftCell="H16" workbookViewId="0">
      <selection activeCell="R26" sqref="R26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3482</v>
      </c>
      <c r="B2" s="1">
        <f>M14</f>
        <v>17</v>
      </c>
      <c r="C2" s="1" t="str">
        <f>E16</f>
        <v>GRODZISKI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ROUND(SUM(Q16:Q32)*60,2)</f>
        <v>0</v>
      </c>
      <c r="K4" s="2">
        <f>SUM(R16:R32)*60</f>
        <v>0</v>
      </c>
      <c r="L4" s="30">
        <f>SUM(S16:S32)*60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ROUND(SUM(U16:U32)*60,2)</f>
        <v>0</v>
      </c>
      <c r="K5" s="2">
        <f>SUM(V16:V32)*60</f>
        <v>0</v>
      </c>
      <c r="L5" s="30">
        <f>SUM(W16:W32)*60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17</v>
      </c>
      <c r="N14" s="23">
        <f>SUM(N16:N32)</f>
        <v>17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2992611</v>
      </c>
      <c r="B16" s="38" t="s">
        <v>142</v>
      </c>
      <c r="C16" s="39" t="s">
        <v>143</v>
      </c>
      <c r="D16" s="40" t="s">
        <v>16</v>
      </c>
      <c r="E16" s="40" t="s">
        <v>144</v>
      </c>
      <c r="F16" s="40" t="s">
        <v>145</v>
      </c>
      <c r="G16" s="40" t="s">
        <v>146</v>
      </c>
      <c r="H16" s="40" t="s">
        <v>147</v>
      </c>
      <c r="I16" s="40" t="s">
        <v>148</v>
      </c>
      <c r="J16" s="40" t="s">
        <v>149</v>
      </c>
      <c r="K16" s="40">
        <v>33</v>
      </c>
      <c r="L16" s="40">
        <v>611620</v>
      </c>
      <c r="M16" s="40">
        <v>469028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2993859</v>
      </c>
      <c r="B17" s="38" t="s">
        <v>150</v>
      </c>
      <c r="C17" s="39" t="s">
        <v>151</v>
      </c>
      <c r="D17" s="40" t="s">
        <v>16</v>
      </c>
      <c r="E17" s="40" t="s">
        <v>144</v>
      </c>
      <c r="F17" s="40" t="s">
        <v>145</v>
      </c>
      <c r="G17" s="40" t="s">
        <v>152</v>
      </c>
      <c r="H17" s="40" t="s">
        <v>153</v>
      </c>
      <c r="I17" s="40" t="s">
        <v>154</v>
      </c>
      <c r="J17" s="40" t="s">
        <v>155</v>
      </c>
      <c r="K17" s="40">
        <v>9</v>
      </c>
      <c r="L17" s="40">
        <v>604902</v>
      </c>
      <c r="M17" s="40">
        <v>475734</v>
      </c>
      <c r="N17" s="40">
        <v>1</v>
      </c>
      <c r="O17" s="42"/>
      <c r="P17" s="42"/>
      <c r="Q17" s="42"/>
      <c r="R17" s="26">
        <f t="shared" ref="R17:R32" si="1">ROUND(Q17*0.23,2)</f>
        <v>0</v>
      </c>
      <c r="S17" s="27">
        <f t="shared" ref="S17:S32" si="2">ROUND(SUM(Q17:R17),2)</f>
        <v>0</v>
      </c>
      <c r="T17" s="42"/>
      <c r="U17" s="42"/>
      <c r="V17" s="26">
        <f t="shared" ref="V17:V32" si="3">ROUND(U17*0.23,2)</f>
        <v>0</v>
      </c>
      <c r="W17" s="27">
        <f t="shared" ref="W17:W32" si="4">ROUND(SUM(U17:V17),2)</f>
        <v>0</v>
      </c>
    </row>
    <row r="18" spans="1:23" x14ac:dyDescent="0.25">
      <c r="A18" s="38">
        <v>2996752</v>
      </c>
      <c r="B18" s="38" t="s">
        <v>156</v>
      </c>
      <c r="C18" s="39" t="s">
        <v>157</v>
      </c>
      <c r="D18" s="40" t="s">
        <v>16</v>
      </c>
      <c r="E18" s="40" t="s">
        <v>144</v>
      </c>
      <c r="F18" s="40" t="s">
        <v>145</v>
      </c>
      <c r="G18" s="40" t="s">
        <v>158</v>
      </c>
      <c r="H18" s="40" t="s">
        <v>159</v>
      </c>
      <c r="I18" s="40" t="s">
        <v>160</v>
      </c>
      <c r="J18" s="40" t="s">
        <v>161</v>
      </c>
      <c r="K18" s="40" t="s">
        <v>162</v>
      </c>
      <c r="L18" s="40">
        <v>616441</v>
      </c>
      <c r="M18" s="40">
        <v>468964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2997050</v>
      </c>
      <c r="B19" s="38" t="s">
        <v>163</v>
      </c>
      <c r="C19" s="39" t="s">
        <v>164</v>
      </c>
      <c r="D19" s="40" t="s">
        <v>16</v>
      </c>
      <c r="E19" s="40" t="s">
        <v>144</v>
      </c>
      <c r="F19" s="40" t="s">
        <v>145</v>
      </c>
      <c r="G19" s="40" t="s">
        <v>158</v>
      </c>
      <c r="H19" s="40" t="s">
        <v>159</v>
      </c>
      <c r="I19" s="40" t="s">
        <v>165</v>
      </c>
      <c r="J19" s="40" t="s">
        <v>166</v>
      </c>
      <c r="K19" s="40">
        <v>3</v>
      </c>
      <c r="L19" s="40">
        <v>616141</v>
      </c>
      <c r="M19" s="40">
        <v>468656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2984257</v>
      </c>
      <c r="B20" s="38" t="s">
        <v>2677</v>
      </c>
      <c r="C20" s="39" t="s">
        <v>2678</v>
      </c>
      <c r="D20" s="40" t="s">
        <v>16</v>
      </c>
      <c r="E20" s="40" t="s">
        <v>144</v>
      </c>
      <c r="F20" s="40" t="s">
        <v>2679</v>
      </c>
      <c r="G20" s="40" t="s">
        <v>2680</v>
      </c>
      <c r="H20" s="40" t="s">
        <v>2679</v>
      </c>
      <c r="I20" s="40" t="s">
        <v>1572</v>
      </c>
      <c r="J20" s="40" t="s">
        <v>1651</v>
      </c>
      <c r="K20" s="41">
        <v>49</v>
      </c>
      <c r="L20" s="40">
        <v>600658</v>
      </c>
      <c r="M20" s="40">
        <v>473941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2984489</v>
      </c>
      <c r="B21" s="38" t="s">
        <v>2681</v>
      </c>
      <c r="C21" s="39" t="s">
        <v>2682</v>
      </c>
      <c r="D21" s="40" t="s">
        <v>16</v>
      </c>
      <c r="E21" s="40" t="s">
        <v>144</v>
      </c>
      <c r="F21" s="40" t="s">
        <v>2679</v>
      </c>
      <c r="G21" s="40" t="s">
        <v>2683</v>
      </c>
      <c r="H21" s="40" t="s">
        <v>2684</v>
      </c>
      <c r="I21" s="40" t="s">
        <v>967</v>
      </c>
      <c r="J21" s="40" t="s">
        <v>968</v>
      </c>
      <c r="K21" s="41">
        <v>13</v>
      </c>
      <c r="L21" s="40">
        <v>604221</v>
      </c>
      <c r="M21" s="40">
        <v>481314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2985063</v>
      </c>
      <c r="B22" s="38" t="s">
        <v>2685</v>
      </c>
      <c r="C22" s="39" t="s">
        <v>2686</v>
      </c>
      <c r="D22" s="40" t="s">
        <v>16</v>
      </c>
      <c r="E22" s="40" t="s">
        <v>144</v>
      </c>
      <c r="F22" s="40" t="s">
        <v>2679</v>
      </c>
      <c r="G22" s="40" t="s">
        <v>2687</v>
      </c>
      <c r="H22" s="40" t="s">
        <v>2688</v>
      </c>
      <c r="I22" s="40" t="s">
        <v>44</v>
      </c>
      <c r="J22" s="40" t="s">
        <v>23</v>
      </c>
      <c r="K22" s="41">
        <v>51</v>
      </c>
      <c r="L22" s="40">
        <v>603264</v>
      </c>
      <c r="M22" s="40">
        <v>478602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2985459</v>
      </c>
      <c r="B23" s="38" t="s">
        <v>2689</v>
      </c>
      <c r="C23" s="39" t="s">
        <v>2690</v>
      </c>
      <c r="D23" s="40" t="s">
        <v>16</v>
      </c>
      <c r="E23" s="40" t="s">
        <v>144</v>
      </c>
      <c r="F23" s="40" t="s">
        <v>2679</v>
      </c>
      <c r="G23" s="40" t="s">
        <v>2691</v>
      </c>
      <c r="H23" s="40" t="s">
        <v>2692</v>
      </c>
      <c r="I23" s="40" t="s">
        <v>1963</v>
      </c>
      <c r="J23" s="40" t="s">
        <v>1964</v>
      </c>
      <c r="K23" s="41">
        <v>23</v>
      </c>
      <c r="L23" s="40">
        <v>598324</v>
      </c>
      <c r="M23" s="40">
        <v>479310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3004110</v>
      </c>
      <c r="B24" s="38" t="s">
        <v>2693</v>
      </c>
      <c r="C24" s="39" t="s">
        <v>2694</v>
      </c>
      <c r="D24" s="40" t="s">
        <v>16</v>
      </c>
      <c r="E24" s="40" t="s">
        <v>144</v>
      </c>
      <c r="F24" s="40" t="s">
        <v>2695</v>
      </c>
      <c r="G24" s="40" t="s">
        <v>2696</v>
      </c>
      <c r="H24" s="40" t="s">
        <v>2695</v>
      </c>
      <c r="I24" s="40" t="s">
        <v>2697</v>
      </c>
      <c r="J24" s="40" t="s">
        <v>2698</v>
      </c>
      <c r="K24" s="41">
        <v>4</v>
      </c>
      <c r="L24" s="40">
        <v>606358</v>
      </c>
      <c r="M24" s="40">
        <v>469914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8483585</v>
      </c>
      <c r="B25" s="38" t="s">
        <v>2699</v>
      </c>
      <c r="C25" s="39" t="s">
        <v>2700</v>
      </c>
      <c r="D25" s="40" t="s">
        <v>16</v>
      </c>
      <c r="E25" s="40" t="s">
        <v>144</v>
      </c>
      <c r="F25" s="40" t="s">
        <v>2695</v>
      </c>
      <c r="G25" s="40" t="s">
        <v>2696</v>
      </c>
      <c r="H25" s="40" t="s">
        <v>2695</v>
      </c>
      <c r="I25" s="40" t="s">
        <v>128</v>
      </c>
      <c r="J25" s="40" t="s">
        <v>129</v>
      </c>
      <c r="K25" s="41">
        <v>88</v>
      </c>
      <c r="L25" s="40">
        <v>607144</v>
      </c>
      <c r="M25" s="40">
        <v>470288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  <row r="26" spans="1:23" x14ac:dyDescent="0.25">
      <c r="A26" s="38">
        <v>3005137</v>
      </c>
      <c r="B26" s="38" t="s">
        <v>2701</v>
      </c>
      <c r="C26" s="39" t="s">
        <v>2702</v>
      </c>
      <c r="D26" s="40" t="s">
        <v>16</v>
      </c>
      <c r="E26" s="40" t="s">
        <v>144</v>
      </c>
      <c r="F26" s="40" t="s">
        <v>2695</v>
      </c>
      <c r="G26" s="40" t="s">
        <v>2703</v>
      </c>
      <c r="H26" s="40" t="s">
        <v>2704</v>
      </c>
      <c r="I26" s="40" t="s">
        <v>2705</v>
      </c>
      <c r="J26" s="40" t="s">
        <v>2706</v>
      </c>
      <c r="K26" s="41">
        <v>5</v>
      </c>
      <c r="L26" s="40">
        <v>601754</v>
      </c>
      <c r="M26" s="40">
        <v>466449</v>
      </c>
      <c r="N26" s="40">
        <v>1</v>
      </c>
      <c r="O26" s="42"/>
      <c r="P26" s="42"/>
      <c r="Q26" s="42"/>
      <c r="R26" s="26">
        <f t="shared" si="1"/>
        <v>0</v>
      </c>
      <c r="S26" s="27">
        <f t="shared" si="2"/>
        <v>0</v>
      </c>
      <c r="T26" s="42"/>
      <c r="U26" s="42"/>
      <c r="V26" s="26">
        <f t="shared" si="3"/>
        <v>0</v>
      </c>
      <c r="W26" s="27">
        <f t="shared" si="4"/>
        <v>0</v>
      </c>
    </row>
    <row r="27" spans="1:23" x14ac:dyDescent="0.25">
      <c r="A27" s="38">
        <v>3008500</v>
      </c>
      <c r="B27" s="38" t="s">
        <v>2889</v>
      </c>
      <c r="C27" s="39" t="s">
        <v>2890</v>
      </c>
      <c r="D27" s="40" t="s">
        <v>16</v>
      </c>
      <c r="E27" s="40" t="s">
        <v>144</v>
      </c>
      <c r="F27" s="40" t="s">
        <v>2891</v>
      </c>
      <c r="G27" s="40" t="s">
        <v>2892</v>
      </c>
      <c r="H27" s="40" t="s">
        <v>2893</v>
      </c>
      <c r="I27" s="40" t="s">
        <v>36</v>
      </c>
      <c r="J27" s="40" t="s">
        <v>37</v>
      </c>
      <c r="K27" s="41">
        <v>1</v>
      </c>
      <c r="L27" s="40">
        <v>618996</v>
      </c>
      <c r="M27" s="40">
        <v>461925</v>
      </c>
      <c r="N27" s="40">
        <v>1</v>
      </c>
      <c r="O27" s="42"/>
      <c r="P27" s="42"/>
      <c r="Q27" s="42"/>
      <c r="R27" s="26">
        <f t="shared" si="1"/>
        <v>0</v>
      </c>
      <c r="S27" s="27">
        <f t="shared" si="2"/>
        <v>0</v>
      </c>
      <c r="T27" s="42"/>
      <c r="U27" s="42"/>
      <c r="V27" s="26">
        <f t="shared" si="3"/>
        <v>0</v>
      </c>
      <c r="W27" s="27">
        <f t="shared" si="4"/>
        <v>0</v>
      </c>
    </row>
    <row r="28" spans="1:23" x14ac:dyDescent="0.25">
      <c r="A28" s="38">
        <v>3010389</v>
      </c>
      <c r="B28" s="38" t="s">
        <v>2894</v>
      </c>
      <c r="C28" s="39" t="s">
        <v>2895</v>
      </c>
      <c r="D28" s="40" t="s">
        <v>16</v>
      </c>
      <c r="E28" s="40" t="s">
        <v>144</v>
      </c>
      <c r="F28" s="40" t="s">
        <v>2891</v>
      </c>
      <c r="G28" s="40" t="s">
        <v>2896</v>
      </c>
      <c r="H28" s="40" t="s">
        <v>2897</v>
      </c>
      <c r="I28" s="40" t="s">
        <v>2718</v>
      </c>
      <c r="J28" s="40" t="s">
        <v>2719</v>
      </c>
      <c r="K28" s="41">
        <v>3</v>
      </c>
      <c r="L28" s="40">
        <v>613742</v>
      </c>
      <c r="M28" s="40">
        <v>458725</v>
      </c>
      <c r="N28" s="40">
        <v>1</v>
      </c>
      <c r="O28" s="42"/>
      <c r="P28" s="42"/>
      <c r="Q28" s="42"/>
      <c r="R28" s="26">
        <f t="shared" si="1"/>
        <v>0</v>
      </c>
      <c r="S28" s="27">
        <f t="shared" si="2"/>
        <v>0</v>
      </c>
      <c r="T28" s="42"/>
      <c r="U28" s="42"/>
      <c r="V28" s="26">
        <f t="shared" si="3"/>
        <v>0</v>
      </c>
      <c r="W28" s="27">
        <f t="shared" si="4"/>
        <v>0</v>
      </c>
    </row>
    <row r="29" spans="1:23" x14ac:dyDescent="0.25">
      <c r="A29" s="38">
        <v>3011186</v>
      </c>
      <c r="B29" s="38" t="s">
        <v>2898</v>
      </c>
      <c r="C29" s="39" t="s">
        <v>2899</v>
      </c>
      <c r="D29" s="40" t="s">
        <v>16</v>
      </c>
      <c r="E29" s="40" t="s">
        <v>144</v>
      </c>
      <c r="F29" s="40" t="s">
        <v>2891</v>
      </c>
      <c r="G29" s="40" t="s">
        <v>2900</v>
      </c>
      <c r="H29" s="40" t="s">
        <v>2901</v>
      </c>
      <c r="I29" s="40" t="s">
        <v>160</v>
      </c>
      <c r="J29" s="40" t="s">
        <v>161</v>
      </c>
      <c r="K29" s="41">
        <v>1</v>
      </c>
      <c r="L29" s="40">
        <v>614406</v>
      </c>
      <c r="M29" s="40">
        <v>463885</v>
      </c>
      <c r="N29" s="40">
        <v>1</v>
      </c>
      <c r="O29" s="42"/>
      <c r="P29" s="42"/>
      <c r="Q29" s="42"/>
      <c r="R29" s="26">
        <f t="shared" si="1"/>
        <v>0</v>
      </c>
      <c r="S29" s="27">
        <f t="shared" si="2"/>
        <v>0</v>
      </c>
      <c r="T29" s="42"/>
      <c r="U29" s="42"/>
      <c r="V29" s="26">
        <f t="shared" si="3"/>
        <v>0</v>
      </c>
      <c r="W29" s="27">
        <f t="shared" si="4"/>
        <v>0</v>
      </c>
    </row>
    <row r="30" spans="1:23" x14ac:dyDescent="0.25">
      <c r="A30" s="38">
        <v>2982995</v>
      </c>
      <c r="B30" s="38" t="s">
        <v>3164</v>
      </c>
      <c r="C30" s="39" t="s">
        <v>3165</v>
      </c>
      <c r="D30" s="40" t="s">
        <v>16</v>
      </c>
      <c r="E30" s="40" t="s">
        <v>144</v>
      </c>
      <c r="F30" s="40" t="s">
        <v>3166</v>
      </c>
      <c r="G30" s="40" t="s">
        <v>3167</v>
      </c>
      <c r="H30" s="40" t="s">
        <v>3166</v>
      </c>
      <c r="I30" s="40" t="s">
        <v>992</v>
      </c>
      <c r="J30" s="40" t="s">
        <v>993</v>
      </c>
      <c r="K30" s="41">
        <v>20</v>
      </c>
      <c r="L30" s="40">
        <v>618138</v>
      </c>
      <c r="M30" s="40">
        <v>473878</v>
      </c>
      <c r="N30" s="40">
        <v>1</v>
      </c>
      <c r="O30" s="42"/>
      <c r="P30" s="42"/>
      <c r="Q30" s="42"/>
      <c r="R30" s="26">
        <f t="shared" si="1"/>
        <v>0</v>
      </c>
      <c r="S30" s="27">
        <f t="shared" si="2"/>
        <v>0</v>
      </c>
      <c r="T30" s="42"/>
      <c r="U30" s="42"/>
      <c r="V30" s="26">
        <f t="shared" si="3"/>
        <v>0</v>
      </c>
      <c r="W30" s="27">
        <f t="shared" si="4"/>
        <v>0</v>
      </c>
    </row>
    <row r="31" spans="1:23" x14ac:dyDescent="0.25">
      <c r="A31" s="38">
        <v>2983576</v>
      </c>
      <c r="B31" s="38" t="s">
        <v>3168</v>
      </c>
      <c r="C31" s="39" t="s">
        <v>3169</v>
      </c>
      <c r="D31" s="40" t="s">
        <v>16</v>
      </c>
      <c r="E31" s="40" t="s">
        <v>144</v>
      </c>
      <c r="F31" s="40" t="s">
        <v>3166</v>
      </c>
      <c r="G31" s="40" t="s">
        <v>3167</v>
      </c>
      <c r="H31" s="40" t="s">
        <v>3166</v>
      </c>
      <c r="I31" s="40" t="s">
        <v>3170</v>
      </c>
      <c r="J31" s="40" t="s">
        <v>3171</v>
      </c>
      <c r="K31" s="41">
        <v>41</v>
      </c>
      <c r="L31" s="40">
        <v>618279</v>
      </c>
      <c r="M31" s="40">
        <v>474133</v>
      </c>
      <c r="N31" s="40">
        <v>1</v>
      </c>
      <c r="O31" s="42"/>
      <c r="P31" s="42"/>
      <c r="Q31" s="42"/>
      <c r="R31" s="26">
        <f t="shared" si="1"/>
        <v>0</v>
      </c>
      <c r="S31" s="27">
        <f t="shared" si="2"/>
        <v>0</v>
      </c>
      <c r="T31" s="42"/>
      <c r="U31" s="42"/>
      <c r="V31" s="26">
        <f t="shared" si="3"/>
        <v>0</v>
      </c>
      <c r="W31" s="27">
        <f t="shared" si="4"/>
        <v>0</v>
      </c>
    </row>
    <row r="32" spans="1:23" x14ac:dyDescent="0.25">
      <c r="A32" s="38">
        <v>9633084</v>
      </c>
      <c r="B32" s="38" t="s">
        <v>3172</v>
      </c>
      <c r="C32" s="39" t="s">
        <v>3173</v>
      </c>
      <c r="D32" s="40" t="s">
        <v>16</v>
      </c>
      <c r="E32" s="40" t="s">
        <v>144</v>
      </c>
      <c r="F32" s="40" t="s">
        <v>3166</v>
      </c>
      <c r="G32" s="40" t="s">
        <v>3167</v>
      </c>
      <c r="H32" s="40" t="s">
        <v>3166</v>
      </c>
      <c r="I32" s="40" t="s">
        <v>3174</v>
      </c>
      <c r="J32" s="40" t="s">
        <v>3175</v>
      </c>
      <c r="K32" s="41">
        <v>2</v>
      </c>
      <c r="L32" s="40">
        <v>619208</v>
      </c>
      <c r="M32" s="40">
        <v>474573</v>
      </c>
      <c r="N32" s="40">
        <v>1</v>
      </c>
      <c r="O32" s="42"/>
      <c r="P32" s="42"/>
      <c r="Q32" s="42"/>
      <c r="R32" s="26">
        <f t="shared" si="1"/>
        <v>0</v>
      </c>
      <c r="S32" s="27">
        <f t="shared" si="2"/>
        <v>0</v>
      </c>
      <c r="T32" s="42"/>
      <c r="U32" s="42"/>
      <c r="V32" s="26">
        <f t="shared" si="3"/>
        <v>0</v>
      </c>
      <c r="W32" s="27">
        <f t="shared" si="4"/>
        <v>0</v>
      </c>
    </row>
  </sheetData>
  <sheetProtection algorithmName="SHA-512" hashValue="98EctNDMtEpawmVEKpaImzX2SQ6hDA83V+RUlnisMqprwINnAtGlnOv5aWYsCqzOC1rHI7iConNIdcxsZYX9zA==" saltValue="k/otdPGAPA0CVZT/R4YgSA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82"/>
  <sheetViews>
    <sheetView topLeftCell="A10" workbookViewId="0">
      <selection activeCell="J4" sqref="J4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3475</v>
      </c>
      <c r="B2" s="1">
        <f>M14</f>
        <v>67</v>
      </c>
      <c r="C2" s="1" t="str">
        <f>E16</f>
        <v>GARWOLIŃSKI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ROUND(SUM(Q16:Q82)*60,2)</f>
        <v>0</v>
      </c>
      <c r="K4" s="2">
        <f>SUM(R16:R82)*60</f>
        <v>0</v>
      </c>
      <c r="L4" s="30">
        <f>SUM(S16:S82)*60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ROUND(SUM(U16:U82)*60,2)</f>
        <v>0</v>
      </c>
      <c r="K5" s="2">
        <f>SUM(V16:V82)*60</f>
        <v>0</v>
      </c>
      <c r="L5" s="30">
        <f>SUM(W16:W82)*60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67</v>
      </c>
      <c r="N14" s="23">
        <f>SUM(N16:N82)</f>
        <v>67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2938556</v>
      </c>
      <c r="B16" s="38" t="s">
        <v>1762</v>
      </c>
      <c r="C16" s="39" t="s">
        <v>1763</v>
      </c>
      <c r="D16" s="40" t="s">
        <v>16</v>
      </c>
      <c r="E16" s="40" t="s">
        <v>1764</v>
      </c>
      <c r="F16" s="40" t="s">
        <v>1765</v>
      </c>
      <c r="G16" s="40" t="s">
        <v>1766</v>
      </c>
      <c r="H16" s="40" t="s">
        <v>1765</v>
      </c>
      <c r="I16" s="40" t="s">
        <v>1767</v>
      </c>
      <c r="J16" s="40" t="s">
        <v>1768</v>
      </c>
      <c r="K16" s="41">
        <v>4</v>
      </c>
      <c r="L16" s="40">
        <v>690191</v>
      </c>
      <c r="M16" s="40">
        <v>457275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2938803</v>
      </c>
      <c r="B17" s="38" t="s">
        <v>1769</v>
      </c>
      <c r="C17" s="39" t="s">
        <v>1770</v>
      </c>
      <c r="D17" s="40" t="s">
        <v>16</v>
      </c>
      <c r="E17" s="40" t="s">
        <v>1764</v>
      </c>
      <c r="F17" s="40" t="s">
        <v>1765</v>
      </c>
      <c r="G17" s="40" t="s">
        <v>1766</v>
      </c>
      <c r="H17" s="40" t="s">
        <v>1765</v>
      </c>
      <c r="I17" s="40" t="s">
        <v>1771</v>
      </c>
      <c r="J17" s="40" t="s">
        <v>1772</v>
      </c>
      <c r="K17" s="41">
        <v>3</v>
      </c>
      <c r="L17" s="40">
        <v>690307</v>
      </c>
      <c r="M17" s="40">
        <v>456864</v>
      </c>
      <c r="N17" s="40">
        <v>1</v>
      </c>
      <c r="O17" s="42"/>
      <c r="P17" s="42"/>
      <c r="Q17" s="42"/>
      <c r="R17" s="26">
        <f t="shared" ref="R17:R80" si="1">ROUND(Q17*0.23,2)</f>
        <v>0</v>
      </c>
      <c r="S17" s="27">
        <f t="shared" ref="S17:S80" si="2">ROUND(SUM(Q17:R17),2)</f>
        <v>0</v>
      </c>
      <c r="T17" s="42"/>
      <c r="U17" s="42"/>
      <c r="V17" s="26">
        <f t="shared" ref="V17:V80" si="3">ROUND(U17*0.23,2)</f>
        <v>0</v>
      </c>
      <c r="W17" s="27">
        <f t="shared" ref="W17:W80" si="4">ROUND(SUM(U17:V17),2)</f>
        <v>0</v>
      </c>
    </row>
    <row r="18" spans="1:23" x14ac:dyDescent="0.25">
      <c r="A18" s="38">
        <v>2939147</v>
      </c>
      <c r="B18" s="38" t="s">
        <v>1773</v>
      </c>
      <c r="C18" s="39" t="s">
        <v>1774</v>
      </c>
      <c r="D18" s="40" t="s">
        <v>16</v>
      </c>
      <c r="E18" s="40" t="s">
        <v>1764</v>
      </c>
      <c r="F18" s="40" t="s">
        <v>1765</v>
      </c>
      <c r="G18" s="40" t="s">
        <v>1775</v>
      </c>
      <c r="H18" s="40" t="s">
        <v>452</v>
      </c>
      <c r="I18" s="40" t="s">
        <v>44</v>
      </c>
      <c r="J18" s="40" t="s">
        <v>23</v>
      </c>
      <c r="K18" s="41">
        <v>29</v>
      </c>
      <c r="L18" s="40">
        <v>685152</v>
      </c>
      <c r="M18" s="40">
        <v>455267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2939527</v>
      </c>
      <c r="B19" s="38" t="s">
        <v>1776</v>
      </c>
      <c r="C19" s="39" t="s">
        <v>1777</v>
      </c>
      <c r="D19" s="40" t="s">
        <v>16</v>
      </c>
      <c r="E19" s="40" t="s">
        <v>1764</v>
      </c>
      <c r="F19" s="40" t="s">
        <v>1765</v>
      </c>
      <c r="G19" s="40" t="s">
        <v>1778</v>
      </c>
      <c r="H19" s="40" t="s">
        <v>1779</v>
      </c>
      <c r="I19" s="40" t="s">
        <v>44</v>
      </c>
      <c r="J19" s="40" t="s">
        <v>23</v>
      </c>
      <c r="K19" s="41">
        <v>140</v>
      </c>
      <c r="L19" s="40">
        <v>695695</v>
      </c>
      <c r="M19" s="40">
        <v>460795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2940819</v>
      </c>
      <c r="B20" s="38" t="s">
        <v>1839</v>
      </c>
      <c r="C20" s="39" t="s">
        <v>1840</v>
      </c>
      <c r="D20" s="40" t="s">
        <v>16</v>
      </c>
      <c r="E20" s="40" t="s">
        <v>1764</v>
      </c>
      <c r="F20" s="40" t="s">
        <v>1841</v>
      </c>
      <c r="G20" s="40" t="s">
        <v>1842</v>
      </c>
      <c r="H20" s="40" t="s">
        <v>1843</v>
      </c>
      <c r="I20" s="40" t="s">
        <v>44</v>
      </c>
      <c r="J20" s="40" t="s">
        <v>23</v>
      </c>
      <c r="K20" s="41">
        <v>3</v>
      </c>
      <c r="L20" s="40">
        <v>678452</v>
      </c>
      <c r="M20" s="40">
        <v>454358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2940872</v>
      </c>
      <c r="B21" s="38" t="s">
        <v>1844</v>
      </c>
      <c r="C21" s="39" t="s">
        <v>1845</v>
      </c>
      <c r="D21" s="40" t="s">
        <v>16</v>
      </c>
      <c r="E21" s="40" t="s">
        <v>1764</v>
      </c>
      <c r="F21" s="40" t="s">
        <v>1841</v>
      </c>
      <c r="G21" s="40" t="s">
        <v>1846</v>
      </c>
      <c r="H21" s="40" t="s">
        <v>1847</v>
      </c>
      <c r="I21" s="40" t="s">
        <v>44</v>
      </c>
      <c r="J21" s="40" t="s">
        <v>23</v>
      </c>
      <c r="K21" s="41" t="s">
        <v>1807</v>
      </c>
      <c r="L21" s="40">
        <v>673613</v>
      </c>
      <c r="M21" s="40">
        <v>453684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2941437</v>
      </c>
      <c r="B22" s="38" t="s">
        <v>1848</v>
      </c>
      <c r="C22" s="39" t="s">
        <v>1849</v>
      </c>
      <c r="D22" s="40" t="s">
        <v>16</v>
      </c>
      <c r="E22" s="40" t="s">
        <v>1764</v>
      </c>
      <c r="F22" s="40" t="s">
        <v>1841</v>
      </c>
      <c r="G22" s="40" t="s">
        <v>1850</v>
      </c>
      <c r="H22" s="40" t="s">
        <v>1851</v>
      </c>
      <c r="I22" s="40" t="s">
        <v>90</v>
      </c>
      <c r="J22" s="40" t="s">
        <v>91</v>
      </c>
      <c r="K22" s="41">
        <v>49</v>
      </c>
      <c r="L22" s="40">
        <v>677859</v>
      </c>
      <c r="M22" s="40">
        <v>453865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2942226</v>
      </c>
      <c r="B23" s="38" t="s">
        <v>1852</v>
      </c>
      <c r="C23" s="39" t="s">
        <v>1853</v>
      </c>
      <c r="D23" s="40" t="s">
        <v>16</v>
      </c>
      <c r="E23" s="40" t="s">
        <v>1764</v>
      </c>
      <c r="F23" s="40" t="s">
        <v>1841</v>
      </c>
      <c r="G23" s="40" t="s">
        <v>1854</v>
      </c>
      <c r="H23" s="40" t="s">
        <v>1855</v>
      </c>
      <c r="I23" s="40" t="s">
        <v>1656</v>
      </c>
      <c r="J23" s="40" t="s">
        <v>1657</v>
      </c>
      <c r="K23" s="41">
        <v>8</v>
      </c>
      <c r="L23" s="40">
        <v>676031</v>
      </c>
      <c r="M23" s="40">
        <v>449320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2942451</v>
      </c>
      <c r="B24" s="38" t="s">
        <v>1856</v>
      </c>
      <c r="C24" s="39" t="s">
        <v>1857</v>
      </c>
      <c r="D24" s="40" t="s">
        <v>16</v>
      </c>
      <c r="E24" s="40" t="s">
        <v>1764</v>
      </c>
      <c r="F24" s="40" t="s">
        <v>1841</v>
      </c>
      <c r="G24" s="40" t="s">
        <v>1858</v>
      </c>
      <c r="H24" s="40" t="s">
        <v>1859</v>
      </c>
      <c r="I24" s="40" t="s">
        <v>71</v>
      </c>
      <c r="J24" s="40" t="s">
        <v>72</v>
      </c>
      <c r="K24" s="41">
        <v>10</v>
      </c>
      <c r="L24" s="40">
        <v>678928</v>
      </c>
      <c r="M24" s="40">
        <v>446422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2943731</v>
      </c>
      <c r="B25" s="38" t="s">
        <v>1860</v>
      </c>
      <c r="C25" s="39" t="s">
        <v>1861</v>
      </c>
      <c r="D25" s="40" t="s">
        <v>16</v>
      </c>
      <c r="E25" s="40" t="s">
        <v>1764</v>
      </c>
      <c r="F25" s="40" t="s">
        <v>1841</v>
      </c>
      <c r="G25" s="40" t="s">
        <v>1862</v>
      </c>
      <c r="H25" s="40" t="s">
        <v>1863</v>
      </c>
      <c r="I25" s="40" t="s">
        <v>44</v>
      </c>
      <c r="J25" s="40" t="s">
        <v>23</v>
      </c>
      <c r="K25" s="41">
        <v>48</v>
      </c>
      <c r="L25" s="40">
        <v>673302</v>
      </c>
      <c r="M25" s="40">
        <v>446337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  <row r="26" spans="1:23" x14ac:dyDescent="0.25">
      <c r="A26" s="38">
        <v>2944117</v>
      </c>
      <c r="B26" s="38" t="s">
        <v>1864</v>
      </c>
      <c r="C26" s="39" t="s">
        <v>1865</v>
      </c>
      <c r="D26" s="40" t="s">
        <v>16</v>
      </c>
      <c r="E26" s="40" t="s">
        <v>1764</v>
      </c>
      <c r="F26" s="40" t="s">
        <v>1841</v>
      </c>
      <c r="G26" s="40" t="s">
        <v>1866</v>
      </c>
      <c r="H26" s="40" t="s">
        <v>1867</v>
      </c>
      <c r="I26" s="40" t="s">
        <v>578</v>
      </c>
      <c r="J26" s="40" t="s">
        <v>579</v>
      </c>
      <c r="K26" s="41">
        <v>90</v>
      </c>
      <c r="L26" s="40">
        <v>676038</v>
      </c>
      <c r="M26" s="40">
        <v>451609</v>
      </c>
      <c r="N26" s="40">
        <v>1</v>
      </c>
      <c r="O26" s="42"/>
      <c r="P26" s="42"/>
      <c r="Q26" s="42"/>
      <c r="R26" s="26">
        <f t="shared" si="1"/>
        <v>0</v>
      </c>
      <c r="S26" s="27">
        <f t="shared" si="2"/>
        <v>0</v>
      </c>
      <c r="T26" s="42"/>
      <c r="U26" s="42"/>
      <c r="V26" s="26">
        <f t="shared" si="3"/>
        <v>0</v>
      </c>
      <c r="W26" s="27">
        <f t="shared" si="4"/>
        <v>0</v>
      </c>
    </row>
    <row r="27" spans="1:23" x14ac:dyDescent="0.25">
      <c r="A27" s="38">
        <v>2944441</v>
      </c>
      <c r="B27" s="38" t="s">
        <v>1868</v>
      </c>
      <c r="C27" s="39" t="s">
        <v>1869</v>
      </c>
      <c r="D27" s="40" t="s">
        <v>16</v>
      </c>
      <c r="E27" s="40" t="s">
        <v>1764</v>
      </c>
      <c r="F27" s="40" t="s">
        <v>1841</v>
      </c>
      <c r="G27" s="40" t="s">
        <v>1870</v>
      </c>
      <c r="H27" s="40" t="s">
        <v>1871</v>
      </c>
      <c r="I27" s="40" t="s">
        <v>44</v>
      </c>
      <c r="J27" s="40" t="s">
        <v>23</v>
      </c>
      <c r="K27" s="41">
        <v>27</v>
      </c>
      <c r="L27" s="40">
        <v>666933</v>
      </c>
      <c r="M27" s="40">
        <v>450402</v>
      </c>
      <c r="N27" s="40">
        <v>1</v>
      </c>
      <c r="O27" s="42"/>
      <c r="P27" s="42"/>
      <c r="Q27" s="42"/>
      <c r="R27" s="26">
        <f t="shared" si="1"/>
        <v>0</v>
      </c>
      <c r="S27" s="27">
        <f t="shared" si="2"/>
        <v>0</v>
      </c>
      <c r="T27" s="42"/>
      <c r="U27" s="42"/>
      <c r="V27" s="26">
        <f t="shared" si="3"/>
        <v>0</v>
      </c>
      <c r="W27" s="27">
        <f t="shared" si="4"/>
        <v>0</v>
      </c>
    </row>
    <row r="28" spans="1:23" x14ac:dyDescent="0.25">
      <c r="A28" s="38">
        <v>2945661</v>
      </c>
      <c r="B28" s="38" t="s">
        <v>1872</v>
      </c>
      <c r="C28" s="39" t="s">
        <v>1873</v>
      </c>
      <c r="D28" s="40" t="s">
        <v>16</v>
      </c>
      <c r="E28" s="40" t="s">
        <v>1764</v>
      </c>
      <c r="F28" s="40" t="s">
        <v>1874</v>
      </c>
      <c r="G28" s="40" t="s">
        <v>1875</v>
      </c>
      <c r="H28" s="40" t="s">
        <v>554</v>
      </c>
      <c r="I28" s="40" t="s">
        <v>44</v>
      </c>
      <c r="J28" s="40" t="s">
        <v>23</v>
      </c>
      <c r="K28" s="41">
        <v>78</v>
      </c>
      <c r="L28" s="40">
        <v>689203</v>
      </c>
      <c r="M28" s="40">
        <v>448192</v>
      </c>
      <c r="N28" s="40">
        <v>1</v>
      </c>
      <c r="O28" s="42"/>
      <c r="P28" s="42"/>
      <c r="Q28" s="42"/>
      <c r="R28" s="26">
        <f t="shared" si="1"/>
        <v>0</v>
      </c>
      <c r="S28" s="27">
        <f t="shared" si="2"/>
        <v>0</v>
      </c>
      <c r="T28" s="42"/>
      <c r="U28" s="42"/>
      <c r="V28" s="26">
        <f t="shared" si="3"/>
        <v>0</v>
      </c>
      <c r="W28" s="27">
        <f t="shared" si="4"/>
        <v>0</v>
      </c>
    </row>
    <row r="29" spans="1:23" x14ac:dyDescent="0.25">
      <c r="A29" s="38">
        <v>2946048</v>
      </c>
      <c r="B29" s="38" t="s">
        <v>1876</v>
      </c>
      <c r="C29" s="39" t="s">
        <v>1877</v>
      </c>
      <c r="D29" s="40" t="s">
        <v>16</v>
      </c>
      <c r="E29" s="40" t="s">
        <v>1764</v>
      </c>
      <c r="F29" s="40" t="s">
        <v>1874</v>
      </c>
      <c r="G29" s="40" t="s">
        <v>1878</v>
      </c>
      <c r="H29" s="40" t="s">
        <v>1879</v>
      </c>
      <c r="I29" s="40" t="s">
        <v>44</v>
      </c>
      <c r="J29" s="40" t="s">
        <v>23</v>
      </c>
      <c r="K29" s="41" t="s">
        <v>1365</v>
      </c>
      <c r="L29" s="40">
        <v>689580</v>
      </c>
      <c r="M29" s="40">
        <v>443307</v>
      </c>
      <c r="N29" s="40">
        <v>1</v>
      </c>
      <c r="O29" s="42"/>
      <c r="P29" s="42"/>
      <c r="Q29" s="42"/>
      <c r="R29" s="26">
        <f t="shared" si="1"/>
        <v>0</v>
      </c>
      <c r="S29" s="27">
        <f t="shared" si="2"/>
        <v>0</v>
      </c>
      <c r="T29" s="42"/>
      <c r="U29" s="42"/>
      <c r="V29" s="26">
        <f t="shared" si="3"/>
        <v>0</v>
      </c>
      <c r="W29" s="27">
        <f t="shared" si="4"/>
        <v>0</v>
      </c>
    </row>
    <row r="30" spans="1:23" x14ac:dyDescent="0.25">
      <c r="A30" s="38">
        <v>2946241</v>
      </c>
      <c r="B30" s="38" t="s">
        <v>1880</v>
      </c>
      <c r="C30" s="39" t="s">
        <v>1881</v>
      </c>
      <c r="D30" s="40" t="s">
        <v>16</v>
      </c>
      <c r="E30" s="40" t="s">
        <v>1764</v>
      </c>
      <c r="F30" s="40" t="s">
        <v>1874</v>
      </c>
      <c r="G30" s="40" t="s">
        <v>1882</v>
      </c>
      <c r="H30" s="40" t="s">
        <v>1883</v>
      </c>
      <c r="I30" s="40" t="s">
        <v>44</v>
      </c>
      <c r="J30" s="40" t="s">
        <v>23</v>
      </c>
      <c r="K30" s="41">
        <v>91</v>
      </c>
      <c r="L30" s="40">
        <v>685276</v>
      </c>
      <c r="M30" s="40">
        <v>452455</v>
      </c>
      <c r="N30" s="40">
        <v>1</v>
      </c>
      <c r="O30" s="42"/>
      <c r="P30" s="42"/>
      <c r="Q30" s="42"/>
      <c r="R30" s="26">
        <f t="shared" si="1"/>
        <v>0</v>
      </c>
      <c r="S30" s="27">
        <f t="shared" si="2"/>
        <v>0</v>
      </c>
      <c r="T30" s="42"/>
      <c r="U30" s="42"/>
      <c r="V30" s="26">
        <f t="shared" si="3"/>
        <v>0</v>
      </c>
      <c r="W30" s="27">
        <f t="shared" si="4"/>
        <v>0</v>
      </c>
    </row>
    <row r="31" spans="1:23" x14ac:dyDescent="0.25">
      <c r="A31" s="38">
        <v>2946921</v>
      </c>
      <c r="B31" s="38" t="s">
        <v>2082</v>
      </c>
      <c r="C31" s="39" t="s">
        <v>2083</v>
      </c>
      <c r="D31" s="40" t="s">
        <v>16</v>
      </c>
      <c r="E31" s="40" t="s">
        <v>1764</v>
      </c>
      <c r="F31" s="40" t="s">
        <v>2084</v>
      </c>
      <c r="G31" s="40" t="s">
        <v>2085</v>
      </c>
      <c r="H31" s="40" t="s">
        <v>2086</v>
      </c>
      <c r="I31" s="40" t="s">
        <v>44</v>
      </c>
      <c r="J31" s="40" t="s">
        <v>23</v>
      </c>
      <c r="K31" s="41">
        <v>1</v>
      </c>
      <c r="L31" s="40">
        <v>676774</v>
      </c>
      <c r="M31" s="40">
        <v>442974</v>
      </c>
      <c r="N31" s="40">
        <v>1</v>
      </c>
      <c r="O31" s="42"/>
      <c r="P31" s="42"/>
      <c r="Q31" s="42"/>
      <c r="R31" s="26">
        <f t="shared" si="1"/>
        <v>0</v>
      </c>
      <c r="S31" s="27">
        <f t="shared" si="2"/>
        <v>0</v>
      </c>
      <c r="T31" s="42"/>
      <c r="U31" s="42"/>
      <c r="V31" s="26">
        <f t="shared" si="3"/>
        <v>0</v>
      </c>
      <c r="W31" s="27">
        <f t="shared" si="4"/>
        <v>0</v>
      </c>
    </row>
    <row r="32" spans="1:23" x14ac:dyDescent="0.25">
      <c r="A32" s="38">
        <v>2946993</v>
      </c>
      <c r="B32" s="38" t="s">
        <v>2087</v>
      </c>
      <c r="C32" s="39" t="s">
        <v>2088</v>
      </c>
      <c r="D32" s="40" t="s">
        <v>16</v>
      </c>
      <c r="E32" s="40" t="s">
        <v>1764</v>
      </c>
      <c r="F32" s="40" t="s">
        <v>2084</v>
      </c>
      <c r="G32" s="40" t="s">
        <v>2089</v>
      </c>
      <c r="H32" s="40" t="s">
        <v>2090</v>
      </c>
      <c r="I32" s="40" t="s">
        <v>44</v>
      </c>
      <c r="J32" s="40" t="s">
        <v>23</v>
      </c>
      <c r="K32" s="41">
        <v>44</v>
      </c>
      <c r="L32" s="40">
        <v>677235</v>
      </c>
      <c r="M32" s="40">
        <v>442739</v>
      </c>
      <c r="N32" s="40">
        <v>1</v>
      </c>
      <c r="O32" s="42"/>
      <c r="P32" s="42"/>
      <c r="Q32" s="42"/>
      <c r="R32" s="26">
        <f t="shared" si="1"/>
        <v>0</v>
      </c>
      <c r="S32" s="27">
        <f t="shared" si="2"/>
        <v>0</v>
      </c>
      <c r="T32" s="42"/>
      <c r="U32" s="42"/>
      <c r="V32" s="26">
        <f t="shared" si="3"/>
        <v>0</v>
      </c>
      <c r="W32" s="27">
        <f t="shared" si="4"/>
        <v>0</v>
      </c>
    </row>
    <row r="33" spans="1:23" x14ac:dyDescent="0.25">
      <c r="A33" s="38">
        <v>2947160</v>
      </c>
      <c r="B33" s="38" t="s">
        <v>2091</v>
      </c>
      <c r="C33" s="39" t="s">
        <v>2092</v>
      </c>
      <c r="D33" s="40" t="s">
        <v>16</v>
      </c>
      <c r="E33" s="40" t="s">
        <v>1764</v>
      </c>
      <c r="F33" s="40" t="s">
        <v>2084</v>
      </c>
      <c r="G33" s="40" t="s">
        <v>2093</v>
      </c>
      <c r="H33" s="40" t="s">
        <v>2094</v>
      </c>
      <c r="I33" s="40" t="s">
        <v>44</v>
      </c>
      <c r="J33" s="40" t="s">
        <v>23</v>
      </c>
      <c r="K33" s="41" t="s">
        <v>2095</v>
      </c>
      <c r="L33" s="40">
        <v>673943</v>
      </c>
      <c r="M33" s="40">
        <v>442240</v>
      </c>
      <c r="N33" s="40">
        <v>1</v>
      </c>
      <c r="O33" s="42"/>
      <c r="P33" s="42"/>
      <c r="Q33" s="42"/>
      <c r="R33" s="26">
        <f t="shared" si="1"/>
        <v>0</v>
      </c>
      <c r="S33" s="27">
        <f t="shared" si="2"/>
        <v>0</v>
      </c>
      <c r="T33" s="42"/>
      <c r="U33" s="42"/>
      <c r="V33" s="26">
        <f t="shared" si="3"/>
        <v>0</v>
      </c>
      <c r="W33" s="27">
        <f t="shared" si="4"/>
        <v>0</v>
      </c>
    </row>
    <row r="34" spans="1:23" x14ac:dyDescent="0.25">
      <c r="A34" s="38">
        <v>2947876</v>
      </c>
      <c r="B34" s="38" t="s">
        <v>2096</v>
      </c>
      <c r="C34" s="39" t="s">
        <v>2097</v>
      </c>
      <c r="D34" s="40" t="s">
        <v>16</v>
      </c>
      <c r="E34" s="40" t="s">
        <v>1764</v>
      </c>
      <c r="F34" s="40" t="s">
        <v>2084</v>
      </c>
      <c r="G34" s="40" t="s">
        <v>2098</v>
      </c>
      <c r="H34" s="40" t="s">
        <v>2099</v>
      </c>
      <c r="I34" s="40" t="s">
        <v>44</v>
      </c>
      <c r="J34" s="40" t="s">
        <v>23</v>
      </c>
      <c r="K34" s="41">
        <v>36</v>
      </c>
      <c r="L34" s="40">
        <v>681347</v>
      </c>
      <c r="M34" s="40">
        <v>440086</v>
      </c>
      <c r="N34" s="40">
        <v>1</v>
      </c>
      <c r="O34" s="42"/>
      <c r="P34" s="42"/>
      <c r="Q34" s="42"/>
      <c r="R34" s="26">
        <f t="shared" si="1"/>
        <v>0</v>
      </c>
      <c r="S34" s="27">
        <f t="shared" si="2"/>
        <v>0</v>
      </c>
      <c r="T34" s="42"/>
      <c r="U34" s="42"/>
      <c r="V34" s="26">
        <f t="shared" si="3"/>
        <v>0</v>
      </c>
      <c r="W34" s="27">
        <f t="shared" si="4"/>
        <v>0</v>
      </c>
    </row>
    <row r="35" spans="1:23" x14ac:dyDescent="0.25">
      <c r="A35" s="38">
        <v>2948082</v>
      </c>
      <c r="B35" s="38" t="s">
        <v>2100</v>
      </c>
      <c r="C35" s="39" t="s">
        <v>2101</v>
      </c>
      <c r="D35" s="40" t="s">
        <v>16</v>
      </c>
      <c r="E35" s="40" t="s">
        <v>1764</v>
      </c>
      <c r="F35" s="40" t="s">
        <v>2084</v>
      </c>
      <c r="G35" s="40" t="s">
        <v>2102</v>
      </c>
      <c r="H35" s="40" t="s">
        <v>2103</v>
      </c>
      <c r="I35" s="40" t="s">
        <v>44</v>
      </c>
      <c r="J35" s="40" t="s">
        <v>23</v>
      </c>
      <c r="K35" s="41">
        <v>88</v>
      </c>
      <c r="L35" s="40">
        <v>674256</v>
      </c>
      <c r="M35" s="40">
        <v>438886</v>
      </c>
      <c r="N35" s="40">
        <v>1</v>
      </c>
      <c r="O35" s="42"/>
      <c r="P35" s="42"/>
      <c r="Q35" s="42"/>
      <c r="R35" s="26">
        <f t="shared" si="1"/>
        <v>0</v>
      </c>
      <c r="S35" s="27">
        <f t="shared" si="2"/>
        <v>0</v>
      </c>
      <c r="T35" s="42"/>
      <c r="U35" s="42"/>
      <c r="V35" s="26">
        <f t="shared" si="3"/>
        <v>0</v>
      </c>
      <c r="W35" s="27">
        <f t="shared" si="4"/>
        <v>0</v>
      </c>
    </row>
    <row r="36" spans="1:23" x14ac:dyDescent="0.25">
      <c r="A36" s="38">
        <v>2948160</v>
      </c>
      <c r="B36" s="38" t="s">
        <v>2104</v>
      </c>
      <c r="C36" s="39" t="s">
        <v>2105</v>
      </c>
      <c r="D36" s="40" t="s">
        <v>16</v>
      </c>
      <c r="E36" s="40" t="s">
        <v>1764</v>
      </c>
      <c r="F36" s="40" t="s">
        <v>2084</v>
      </c>
      <c r="G36" s="40" t="s">
        <v>2106</v>
      </c>
      <c r="H36" s="40" t="s">
        <v>2107</v>
      </c>
      <c r="I36" s="40" t="s">
        <v>44</v>
      </c>
      <c r="J36" s="40" t="s">
        <v>23</v>
      </c>
      <c r="K36" s="41">
        <v>59</v>
      </c>
      <c r="L36" s="40">
        <v>679976</v>
      </c>
      <c r="M36" s="40">
        <v>442972</v>
      </c>
      <c r="N36" s="40">
        <v>1</v>
      </c>
      <c r="O36" s="42"/>
      <c r="P36" s="42"/>
      <c r="Q36" s="42"/>
      <c r="R36" s="26">
        <f t="shared" si="1"/>
        <v>0</v>
      </c>
      <c r="S36" s="27">
        <f t="shared" si="2"/>
        <v>0</v>
      </c>
      <c r="T36" s="42"/>
      <c r="U36" s="42"/>
      <c r="V36" s="26">
        <f t="shared" si="3"/>
        <v>0</v>
      </c>
      <c r="W36" s="27">
        <f t="shared" si="4"/>
        <v>0</v>
      </c>
    </row>
    <row r="37" spans="1:23" x14ac:dyDescent="0.25">
      <c r="A37" s="38">
        <v>2948292</v>
      </c>
      <c r="B37" s="38" t="s">
        <v>2134</v>
      </c>
      <c r="C37" s="39" t="s">
        <v>2135</v>
      </c>
      <c r="D37" s="40" t="s">
        <v>16</v>
      </c>
      <c r="E37" s="40" t="s">
        <v>1764</v>
      </c>
      <c r="F37" s="40" t="s">
        <v>2136</v>
      </c>
      <c r="G37" s="40" t="s">
        <v>2137</v>
      </c>
      <c r="H37" s="40" t="s">
        <v>2138</v>
      </c>
      <c r="I37" s="40" t="s">
        <v>44</v>
      </c>
      <c r="J37" s="40" t="s">
        <v>23</v>
      </c>
      <c r="K37" s="41" t="s">
        <v>1467</v>
      </c>
      <c r="L37" s="40">
        <v>672854</v>
      </c>
      <c r="M37" s="40">
        <v>425668</v>
      </c>
      <c r="N37" s="40">
        <v>1</v>
      </c>
      <c r="O37" s="42"/>
      <c r="P37" s="42"/>
      <c r="Q37" s="42"/>
      <c r="R37" s="26">
        <f t="shared" si="1"/>
        <v>0</v>
      </c>
      <c r="S37" s="27">
        <f t="shared" si="2"/>
        <v>0</v>
      </c>
      <c r="T37" s="42"/>
      <c r="U37" s="42"/>
      <c r="V37" s="26">
        <f t="shared" si="3"/>
        <v>0</v>
      </c>
      <c r="W37" s="27">
        <f t="shared" si="4"/>
        <v>0</v>
      </c>
    </row>
    <row r="38" spans="1:23" x14ac:dyDescent="0.25">
      <c r="A38" s="38">
        <v>2949328</v>
      </c>
      <c r="B38" s="38" t="s">
        <v>2139</v>
      </c>
      <c r="C38" s="39" t="s">
        <v>2140</v>
      </c>
      <c r="D38" s="40" t="s">
        <v>16</v>
      </c>
      <c r="E38" s="40" t="s">
        <v>1764</v>
      </c>
      <c r="F38" s="40" t="s">
        <v>2136</v>
      </c>
      <c r="G38" s="40" t="s">
        <v>2141</v>
      </c>
      <c r="H38" s="40" t="s">
        <v>2136</v>
      </c>
      <c r="I38" s="40" t="s">
        <v>1414</v>
      </c>
      <c r="J38" s="40" t="s">
        <v>1415</v>
      </c>
      <c r="K38" s="41">
        <v>19</v>
      </c>
      <c r="L38" s="40">
        <v>676594</v>
      </c>
      <c r="M38" s="40">
        <v>428371</v>
      </c>
      <c r="N38" s="40">
        <v>1</v>
      </c>
      <c r="O38" s="42"/>
      <c r="P38" s="42"/>
      <c r="Q38" s="42"/>
      <c r="R38" s="26">
        <f t="shared" si="1"/>
        <v>0</v>
      </c>
      <c r="S38" s="27">
        <f t="shared" si="2"/>
        <v>0</v>
      </c>
      <c r="T38" s="42"/>
      <c r="U38" s="42"/>
      <c r="V38" s="26">
        <f t="shared" si="3"/>
        <v>0</v>
      </c>
      <c r="W38" s="27">
        <f t="shared" si="4"/>
        <v>0</v>
      </c>
    </row>
    <row r="39" spans="1:23" x14ac:dyDescent="0.25">
      <c r="A39" s="38">
        <v>2949695</v>
      </c>
      <c r="B39" s="38" t="s">
        <v>2142</v>
      </c>
      <c r="C39" s="39" t="s">
        <v>2143</v>
      </c>
      <c r="D39" s="40" t="s">
        <v>16</v>
      </c>
      <c r="E39" s="40" t="s">
        <v>1764</v>
      </c>
      <c r="F39" s="40" t="s">
        <v>2136</v>
      </c>
      <c r="G39" s="40" t="s">
        <v>2144</v>
      </c>
      <c r="H39" s="40" t="s">
        <v>2145</v>
      </c>
      <c r="I39" s="40" t="s">
        <v>44</v>
      </c>
      <c r="J39" s="40" t="s">
        <v>23</v>
      </c>
      <c r="K39" s="41">
        <v>8</v>
      </c>
      <c r="L39" s="40">
        <v>679889</v>
      </c>
      <c r="M39" s="40">
        <v>429520</v>
      </c>
      <c r="N39" s="40">
        <v>1</v>
      </c>
      <c r="O39" s="42"/>
      <c r="P39" s="42"/>
      <c r="Q39" s="42"/>
      <c r="R39" s="26">
        <f t="shared" si="1"/>
        <v>0</v>
      </c>
      <c r="S39" s="27">
        <f t="shared" si="2"/>
        <v>0</v>
      </c>
      <c r="T39" s="42"/>
      <c r="U39" s="42"/>
      <c r="V39" s="26">
        <f t="shared" si="3"/>
        <v>0</v>
      </c>
      <c r="W39" s="27">
        <f t="shared" si="4"/>
        <v>0</v>
      </c>
    </row>
    <row r="40" spans="1:23" x14ac:dyDescent="0.25">
      <c r="A40" s="38">
        <v>2950226</v>
      </c>
      <c r="B40" s="38" t="s">
        <v>2146</v>
      </c>
      <c r="C40" s="39" t="s">
        <v>2147</v>
      </c>
      <c r="D40" s="40" t="s">
        <v>16</v>
      </c>
      <c r="E40" s="40" t="s">
        <v>1764</v>
      </c>
      <c r="F40" s="40" t="s">
        <v>2136</v>
      </c>
      <c r="G40" s="40" t="s">
        <v>2148</v>
      </c>
      <c r="H40" s="40" t="s">
        <v>2149</v>
      </c>
      <c r="I40" s="40" t="s">
        <v>44</v>
      </c>
      <c r="J40" s="40" t="s">
        <v>23</v>
      </c>
      <c r="K40" s="41">
        <v>2</v>
      </c>
      <c r="L40" s="40">
        <v>670466</v>
      </c>
      <c r="M40" s="40">
        <v>434284</v>
      </c>
      <c r="N40" s="40">
        <v>1</v>
      </c>
      <c r="O40" s="42"/>
      <c r="P40" s="42"/>
      <c r="Q40" s="42"/>
      <c r="R40" s="26">
        <f t="shared" si="1"/>
        <v>0</v>
      </c>
      <c r="S40" s="27">
        <f t="shared" si="2"/>
        <v>0</v>
      </c>
      <c r="T40" s="42"/>
      <c r="U40" s="42"/>
      <c r="V40" s="26">
        <f t="shared" si="3"/>
        <v>0</v>
      </c>
      <c r="W40" s="27">
        <f t="shared" si="4"/>
        <v>0</v>
      </c>
    </row>
    <row r="41" spans="1:23" x14ac:dyDescent="0.25">
      <c r="A41" s="38">
        <v>2950720</v>
      </c>
      <c r="B41" s="38" t="s">
        <v>2150</v>
      </c>
      <c r="C41" s="39" t="s">
        <v>2151</v>
      </c>
      <c r="D41" s="40" t="s">
        <v>16</v>
      </c>
      <c r="E41" s="40" t="s">
        <v>1764</v>
      </c>
      <c r="F41" s="40" t="s">
        <v>2152</v>
      </c>
      <c r="G41" s="40" t="s">
        <v>2153</v>
      </c>
      <c r="H41" s="40" t="s">
        <v>2154</v>
      </c>
      <c r="I41" s="40" t="s">
        <v>44</v>
      </c>
      <c r="J41" s="40" t="s">
        <v>23</v>
      </c>
      <c r="K41" s="41">
        <v>124</v>
      </c>
      <c r="L41" s="40">
        <v>692408</v>
      </c>
      <c r="M41" s="40">
        <v>448300</v>
      </c>
      <c r="N41" s="40">
        <v>1</v>
      </c>
      <c r="O41" s="42"/>
      <c r="P41" s="42"/>
      <c r="Q41" s="42"/>
      <c r="R41" s="26">
        <f t="shared" si="1"/>
        <v>0</v>
      </c>
      <c r="S41" s="27">
        <f t="shared" si="2"/>
        <v>0</v>
      </c>
      <c r="T41" s="42"/>
      <c r="U41" s="42"/>
      <c r="V41" s="26">
        <f t="shared" si="3"/>
        <v>0</v>
      </c>
      <c r="W41" s="27">
        <f t="shared" si="4"/>
        <v>0</v>
      </c>
    </row>
    <row r="42" spans="1:23" x14ac:dyDescent="0.25">
      <c r="A42" s="38">
        <v>2951894</v>
      </c>
      <c r="B42" s="38" t="s">
        <v>2155</v>
      </c>
      <c r="C42" s="39" t="s">
        <v>2156</v>
      </c>
      <c r="D42" s="40" t="s">
        <v>16</v>
      </c>
      <c r="E42" s="40" t="s">
        <v>1764</v>
      </c>
      <c r="F42" s="40" t="s">
        <v>2152</v>
      </c>
      <c r="G42" s="40" t="s">
        <v>2157</v>
      </c>
      <c r="H42" s="40" t="s">
        <v>2158</v>
      </c>
      <c r="I42" s="40" t="s">
        <v>44</v>
      </c>
      <c r="J42" s="40" t="s">
        <v>23</v>
      </c>
      <c r="K42" s="41">
        <v>30</v>
      </c>
      <c r="L42" s="40">
        <v>689380</v>
      </c>
      <c r="M42" s="40">
        <v>450896</v>
      </c>
      <c r="N42" s="40">
        <v>1</v>
      </c>
      <c r="O42" s="42"/>
      <c r="P42" s="42"/>
      <c r="Q42" s="42"/>
      <c r="R42" s="26">
        <f t="shared" si="1"/>
        <v>0</v>
      </c>
      <c r="S42" s="27">
        <f t="shared" si="2"/>
        <v>0</v>
      </c>
      <c r="T42" s="42"/>
      <c r="U42" s="42"/>
      <c r="V42" s="26">
        <f t="shared" si="3"/>
        <v>0</v>
      </c>
      <c r="W42" s="27">
        <f t="shared" si="4"/>
        <v>0</v>
      </c>
    </row>
    <row r="43" spans="1:23" x14ac:dyDescent="0.25">
      <c r="A43" s="38">
        <v>2952052</v>
      </c>
      <c r="B43" s="38" t="s">
        <v>2159</v>
      </c>
      <c r="C43" s="39" t="s">
        <v>2160</v>
      </c>
      <c r="D43" s="40" t="s">
        <v>16</v>
      </c>
      <c r="E43" s="40" t="s">
        <v>1764</v>
      </c>
      <c r="F43" s="40" t="s">
        <v>2152</v>
      </c>
      <c r="G43" s="40" t="s">
        <v>2161</v>
      </c>
      <c r="H43" s="40" t="s">
        <v>2162</v>
      </c>
      <c r="I43" s="40" t="s">
        <v>44</v>
      </c>
      <c r="J43" s="40" t="s">
        <v>23</v>
      </c>
      <c r="K43" s="41">
        <v>45</v>
      </c>
      <c r="L43" s="40">
        <v>697757</v>
      </c>
      <c r="M43" s="40">
        <v>449977</v>
      </c>
      <c r="N43" s="40">
        <v>1</v>
      </c>
      <c r="O43" s="42"/>
      <c r="P43" s="42"/>
      <c r="Q43" s="42"/>
      <c r="R43" s="26">
        <f t="shared" si="1"/>
        <v>0</v>
      </c>
      <c r="S43" s="27">
        <f t="shared" si="2"/>
        <v>0</v>
      </c>
      <c r="T43" s="42"/>
      <c r="U43" s="42"/>
      <c r="V43" s="26">
        <f t="shared" si="3"/>
        <v>0</v>
      </c>
      <c r="W43" s="27">
        <f t="shared" si="4"/>
        <v>0</v>
      </c>
    </row>
    <row r="44" spans="1:23" x14ac:dyDescent="0.25">
      <c r="A44" s="38">
        <v>2952922</v>
      </c>
      <c r="B44" s="38" t="s">
        <v>2259</v>
      </c>
      <c r="C44" s="39" t="s">
        <v>2260</v>
      </c>
      <c r="D44" s="40" t="s">
        <v>16</v>
      </c>
      <c r="E44" s="40" t="s">
        <v>1764</v>
      </c>
      <c r="F44" s="40" t="s">
        <v>2261</v>
      </c>
      <c r="G44" s="40" t="s">
        <v>2262</v>
      </c>
      <c r="H44" s="40" t="s">
        <v>2261</v>
      </c>
      <c r="I44" s="40" t="s">
        <v>2263</v>
      </c>
      <c r="J44" s="40" t="s">
        <v>2264</v>
      </c>
      <c r="K44" s="41">
        <v>11</v>
      </c>
      <c r="L44" s="40">
        <v>684096</v>
      </c>
      <c r="M44" s="40">
        <v>460133</v>
      </c>
      <c r="N44" s="40">
        <v>1</v>
      </c>
      <c r="O44" s="42"/>
      <c r="P44" s="42"/>
      <c r="Q44" s="42"/>
      <c r="R44" s="26">
        <f t="shared" si="1"/>
        <v>0</v>
      </c>
      <c r="S44" s="27">
        <f t="shared" si="2"/>
        <v>0</v>
      </c>
      <c r="T44" s="42"/>
      <c r="U44" s="42"/>
      <c r="V44" s="26">
        <f t="shared" si="3"/>
        <v>0</v>
      </c>
      <c r="W44" s="27">
        <f t="shared" si="4"/>
        <v>0</v>
      </c>
    </row>
    <row r="45" spans="1:23" x14ac:dyDescent="0.25">
      <c r="A45" s="38">
        <v>2953268</v>
      </c>
      <c r="B45" s="38" t="s">
        <v>2265</v>
      </c>
      <c r="C45" s="39" t="s">
        <v>2266</v>
      </c>
      <c r="D45" s="40" t="s">
        <v>16</v>
      </c>
      <c r="E45" s="40" t="s">
        <v>1764</v>
      </c>
      <c r="F45" s="40" t="s">
        <v>2261</v>
      </c>
      <c r="G45" s="40" t="s">
        <v>2267</v>
      </c>
      <c r="H45" s="40" t="s">
        <v>2268</v>
      </c>
      <c r="I45" s="40" t="s">
        <v>44</v>
      </c>
      <c r="J45" s="40" t="s">
        <v>23</v>
      </c>
      <c r="K45" s="41" t="s">
        <v>2269</v>
      </c>
      <c r="L45" s="40">
        <v>679132</v>
      </c>
      <c r="M45" s="40">
        <v>463140</v>
      </c>
      <c r="N45" s="40">
        <v>1</v>
      </c>
      <c r="O45" s="42"/>
      <c r="P45" s="42"/>
      <c r="Q45" s="42"/>
      <c r="R45" s="26">
        <f t="shared" si="1"/>
        <v>0</v>
      </c>
      <c r="S45" s="27">
        <f t="shared" si="2"/>
        <v>0</v>
      </c>
      <c r="T45" s="42"/>
      <c r="U45" s="42"/>
      <c r="V45" s="26">
        <f t="shared" si="3"/>
        <v>0</v>
      </c>
      <c r="W45" s="27">
        <f t="shared" si="4"/>
        <v>0</v>
      </c>
    </row>
    <row r="46" spans="1:23" x14ac:dyDescent="0.25">
      <c r="A46" s="38">
        <v>2955025</v>
      </c>
      <c r="B46" s="38" t="s">
        <v>2270</v>
      </c>
      <c r="C46" s="39" t="s">
        <v>2271</v>
      </c>
      <c r="D46" s="40" t="s">
        <v>16</v>
      </c>
      <c r="E46" s="40" t="s">
        <v>1764</v>
      </c>
      <c r="F46" s="40" t="s">
        <v>2272</v>
      </c>
      <c r="G46" s="40" t="s">
        <v>2273</v>
      </c>
      <c r="H46" s="40" t="s">
        <v>2274</v>
      </c>
      <c r="I46" s="40" t="s">
        <v>36</v>
      </c>
      <c r="J46" s="40" t="s">
        <v>37</v>
      </c>
      <c r="K46" s="41">
        <v>2</v>
      </c>
      <c r="L46" s="40">
        <v>675154</v>
      </c>
      <c r="M46" s="40">
        <v>463541</v>
      </c>
      <c r="N46" s="40">
        <v>1</v>
      </c>
      <c r="O46" s="42"/>
      <c r="P46" s="42"/>
      <c r="Q46" s="42"/>
      <c r="R46" s="26">
        <f t="shared" si="1"/>
        <v>0</v>
      </c>
      <c r="S46" s="27">
        <f t="shared" si="2"/>
        <v>0</v>
      </c>
      <c r="T46" s="42"/>
      <c r="U46" s="42"/>
      <c r="V46" s="26">
        <f t="shared" si="3"/>
        <v>0</v>
      </c>
      <c r="W46" s="27">
        <f t="shared" si="4"/>
        <v>0</v>
      </c>
    </row>
    <row r="47" spans="1:23" x14ac:dyDescent="0.25">
      <c r="A47" s="38">
        <v>2955771</v>
      </c>
      <c r="B47" s="38" t="s">
        <v>2275</v>
      </c>
      <c r="C47" s="39" t="s">
        <v>2276</v>
      </c>
      <c r="D47" s="40" t="s">
        <v>16</v>
      </c>
      <c r="E47" s="40" t="s">
        <v>1764</v>
      </c>
      <c r="F47" s="40" t="s">
        <v>2272</v>
      </c>
      <c r="G47" s="40" t="s">
        <v>2277</v>
      </c>
      <c r="H47" s="40" t="s">
        <v>2278</v>
      </c>
      <c r="I47" s="40" t="s">
        <v>44</v>
      </c>
      <c r="J47" s="40" t="s">
        <v>23</v>
      </c>
      <c r="K47" s="41">
        <v>136</v>
      </c>
      <c r="L47" s="40">
        <v>676719</v>
      </c>
      <c r="M47" s="40">
        <v>459464</v>
      </c>
      <c r="N47" s="40">
        <v>1</v>
      </c>
      <c r="O47" s="42"/>
      <c r="P47" s="42"/>
      <c r="Q47" s="42"/>
      <c r="R47" s="26">
        <f t="shared" si="1"/>
        <v>0</v>
      </c>
      <c r="S47" s="27">
        <f t="shared" si="2"/>
        <v>0</v>
      </c>
      <c r="T47" s="42"/>
      <c r="U47" s="42"/>
      <c r="V47" s="26">
        <f t="shared" si="3"/>
        <v>0</v>
      </c>
      <c r="W47" s="27">
        <f t="shared" si="4"/>
        <v>0</v>
      </c>
    </row>
    <row r="48" spans="1:23" x14ac:dyDescent="0.25">
      <c r="A48" s="38">
        <v>2956162</v>
      </c>
      <c r="B48" s="38" t="s">
        <v>2279</v>
      </c>
      <c r="C48" s="39" t="s">
        <v>2280</v>
      </c>
      <c r="D48" s="40" t="s">
        <v>16</v>
      </c>
      <c r="E48" s="40" t="s">
        <v>1764</v>
      </c>
      <c r="F48" s="40" t="s">
        <v>2272</v>
      </c>
      <c r="G48" s="40" t="s">
        <v>2281</v>
      </c>
      <c r="H48" s="40" t="s">
        <v>2282</v>
      </c>
      <c r="I48" s="40" t="s">
        <v>751</v>
      </c>
      <c r="J48" s="40" t="s">
        <v>2283</v>
      </c>
      <c r="K48" s="41">
        <v>4</v>
      </c>
      <c r="L48" s="40">
        <v>677922</v>
      </c>
      <c r="M48" s="40">
        <v>456878</v>
      </c>
      <c r="N48" s="40">
        <v>1</v>
      </c>
      <c r="O48" s="42"/>
      <c r="P48" s="42"/>
      <c r="Q48" s="42"/>
      <c r="R48" s="26">
        <f t="shared" si="1"/>
        <v>0</v>
      </c>
      <c r="S48" s="27">
        <f t="shared" si="2"/>
        <v>0</v>
      </c>
      <c r="T48" s="42"/>
      <c r="U48" s="42"/>
      <c r="V48" s="26">
        <f t="shared" si="3"/>
        <v>0</v>
      </c>
      <c r="W48" s="27">
        <f t="shared" si="4"/>
        <v>0</v>
      </c>
    </row>
    <row r="49" spans="1:23" x14ac:dyDescent="0.25">
      <c r="A49" s="38">
        <v>2956428</v>
      </c>
      <c r="B49" s="38" t="s">
        <v>2454</v>
      </c>
      <c r="C49" s="39" t="s">
        <v>2455</v>
      </c>
      <c r="D49" s="40" t="s">
        <v>16</v>
      </c>
      <c r="E49" s="40" t="s">
        <v>1764</v>
      </c>
      <c r="F49" s="40" t="s">
        <v>2456</v>
      </c>
      <c r="G49" s="40" t="s">
        <v>2457</v>
      </c>
      <c r="H49" s="40" t="s">
        <v>2458</v>
      </c>
      <c r="I49" s="40" t="s">
        <v>44</v>
      </c>
      <c r="J49" s="40" t="s">
        <v>23</v>
      </c>
      <c r="K49" s="41">
        <v>16</v>
      </c>
      <c r="L49" s="40">
        <v>691385</v>
      </c>
      <c r="M49" s="40">
        <v>437984</v>
      </c>
      <c r="N49" s="40">
        <v>1</v>
      </c>
      <c r="O49" s="42"/>
      <c r="P49" s="42"/>
      <c r="Q49" s="42"/>
      <c r="R49" s="26">
        <f t="shared" si="1"/>
        <v>0</v>
      </c>
      <c r="S49" s="27">
        <f t="shared" si="2"/>
        <v>0</v>
      </c>
      <c r="T49" s="42"/>
      <c r="U49" s="42"/>
      <c r="V49" s="26">
        <f t="shared" si="3"/>
        <v>0</v>
      </c>
      <c r="W49" s="27">
        <f t="shared" si="4"/>
        <v>0</v>
      </c>
    </row>
    <row r="50" spans="1:23" x14ac:dyDescent="0.25">
      <c r="A50" s="38">
        <v>2956543</v>
      </c>
      <c r="B50" s="38" t="s">
        <v>2459</v>
      </c>
      <c r="C50" s="39" t="s">
        <v>2460</v>
      </c>
      <c r="D50" s="40" t="s">
        <v>16</v>
      </c>
      <c r="E50" s="40" t="s">
        <v>1764</v>
      </c>
      <c r="F50" s="40" t="s">
        <v>2456</v>
      </c>
      <c r="G50" s="40" t="s">
        <v>2461</v>
      </c>
      <c r="H50" s="40" t="s">
        <v>2462</v>
      </c>
      <c r="I50" s="40" t="s">
        <v>44</v>
      </c>
      <c r="J50" s="40" t="s">
        <v>23</v>
      </c>
      <c r="K50" s="41">
        <v>33</v>
      </c>
      <c r="L50" s="40">
        <v>685696</v>
      </c>
      <c r="M50" s="40">
        <v>440269</v>
      </c>
      <c r="N50" s="40">
        <v>1</v>
      </c>
      <c r="O50" s="42"/>
      <c r="P50" s="42"/>
      <c r="Q50" s="42"/>
      <c r="R50" s="26">
        <f t="shared" si="1"/>
        <v>0</v>
      </c>
      <c r="S50" s="27">
        <f t="shared" si="2"/>
        <v>0</v>
      </c>
      <c r="T50" s="42"/>
      <c r="U50" s="42"/>
      <c r="V50" s="26">
        <f t="shared" si="3"/>
        <v>0</v>
      </c>
      <c r="W50" s="27">
        <f t="shared" si="4"/>
        <v>0</v>
      </c>
    </row>
    <row r="51" spans="1:23" x14ac:dyDescent="0.25">
      <c r="A51" s="38">
        <v>2956983</v>
      </c>
      <c r="B51" s="38" t="s">
        <v>2463</v>
      </c>
      <c r="C51" s="39" t="s">
        <v>2464</v>
      </c>
      <c r="D51" s="40" t="s">
        <v>16</v>
      </c>
      <c r="E51" s="40" t="s">
        <v>1764</v>
      </c>
      <c r="F51" s="40" t="s">
        <v>2456</v>
      </c>
      <c r="G51" s="40" t="s">
        <v>2465</v>
      </c>
      <c r="H51" s="40" t="s">
        <v>2466</v>
      </c>
      <c r="I51" s="40" t="s">
        <v>44</v>
      </c>
      <c r="J51" s="40" t="s">
        <v>23</v>
      </c>
      <c r="K51" s="41">
        <v>106</v>
      </c>
      <c r="L51" s="40">
        <v>687912</v>
      </c>
      <c r="M51" s="40">
        <v>438407</v>
      </c>
      <c r="N51" s="40">
        <v>1</v>
      </c>
      <c r="O51" s="42"/>
      <c r="P51" s="42"/>
      <c r="Q51" s="42"/>
      <c r="R51" s="26">
        <f t="shared" si="1"/>
        <v>0</v>
      </c>
      <c r="S51" s="27">
        <f t="shared" si="2"/>
        <v>0</v>
      </c>
      <c r="T51" s="42"/>
      <c r="U51" s="42"/>
      <c r="V51" s="26">
        <f t="shared" si="3"/>
        <v>0</v>
      </c>
      <c r="W51" s="27">
        <f t="shared" si="4"/>
        <v>0</v>
      </c>
    </row>
    <row r="52" spans="1:23" x14ac:dyDescent="0.25">
      <c r="A52" s="38">
        <v>2957183</v>
      </c>
      <c r="B52" s="38" t="s">
        <v>2467</v>
      </c>
      <c r="C52" s="39" t="s">
        <v>2468</v>
      </c>
      <c r="D52" s="40" t="s">
        <v>16</v>
      </c>
      <c r="E52" s="40" t="s">
        <v>1764</v>
      </c>
      <c r="F52" s="40" t="s">
        <v>2456</v>
      </c>
      <c r="G52" s="40" t="s">
        <v>2469</v>
      </c>
      <c r="H52" s="40" t="s">
        <v>2470</v>
      </c>
      <c r="I52" s="40" t="s">
        <v>44</v>
      </c>
      <c r="J52" s="40" t="s">
        <v>23</v>
      </c>
      <c r="K52" s="41">
        <v>65</v>
      </c>
      <c r="L52" s="40">
        <v>687033</v>
      </c>
      <c r="M52" s="40">
        <v>430768</v>
      </c>
      <c r="N52" s="40">
        <v>1</v>
      </c>
      <c r="O52" s="42"/>
      <c r="P52" s="42"/>
      <c r="Q52" s="42"/>
      <c r="R52" s="26">
        <f t="shared" si="1"/>
        <v>0</v>
      </c>
      <c r="S52" s="27">
        <f t="shared" si="2"/>
        <v>0</v>
      </c>
      <c r="T52" s="42"/>
      <c r="U52" s="42"/>
      <c r="V52" s="26">
        <f t="shared" si="3"/>
        <v>0</v>
      </c>
      <c r="W52" s="27">
        <f t="shared" si="4"/>
        <v>0</v>
      </c>
    </row>
    <row r="53" spans="1:23" x14ac:dyDescent="0.25">
      <c r="A53" s="38">
        <v>2957569</v>
      </c>
      <c r="B53" s="38" t="s">
        <v>2471</v>
      </c>
      <c r="C53" s="39" t="s">
        <v>2472</v>
      </c>
      <c r="D53" s="40" t="s">
        <v>16</v>
      </c>
      <c r="E53" s="40" t="s">
        <v>1764</v>
      </c>
      <c r="F53" s="40" t="s">
        <v>2456</v>
      </c>
      <c r="G53" s="40" t="s">
        <v>2473</v>
      </c>
      <c r="H53" s="40" t="s">
        <v>1713</v>
      </c>
      <c r="I53" s="40" t="s">
        <v>44</v>
      </c>
      <c r="J53" s="40" t="s">
        <v>23</v>
      </c>
      <c r="K53" s="41">
        <v>25</v>
      </c>
      <c r="L53" s="40">
        <v>683467</v>
      </c>
      <c r="M53" s="40">
        <v>437824</v>
      </c>
      <c r="N53" s="40">
        <v>1</v>
      </c>
      <c r="O53" s="42"/>
      <c r="P53" s="42"/>
      <c r="Q53" s="42"/>
      <c r="R53" s="26">
        <f t="shared" si="1"/>
        <v>0</v>
      </c>
      <c r="S53" s="27">
        <f t="shared" si="2"/>
        <v>0</v>
      </c>
      <c r="T53" s="42"/>
      <c r="U53" s="42"/>
      <c r="V53" s="26">
        <f t="shared" si="3"/>
        <v>0</v>
      </c>
      <c r="W53" s="27">
        <f t="shared" si="4"/>
        <v>0</v>
      </c>
    </row>
    <row r="54" spans="1:23" x14ac:dyDescent="0.25">
      <c r="A54" s="38">
        <v>2957933</v>
      </c>
      <c r="B54" s="38" t="s">
        <v>2474</v>
      </c>
      <c r="C54" s="39" t="s">
        <v>2475</v>
      </c>
      <c r="D54" s="40" t="s">
        <v>16</v>
      </c>
      <c r="E54" s="40" t="s">
        <v>1764</v>
      </c>
      <c r="F54" s="40" t="s">
        <v>2456</v>
      </c>
      <c r="G54" s="40" t="s">
        <v>2476</v>
      </c>
      <c r="H54" s="40" t="s">
        <v>2456</v>
      </c>
      <c r="I54" s="40" t="s">
        <v>1432</v>
      </c>
      <c r="J54" s="40" t="s">
        <v>1433</v>
      </c>
      <c r="K54" s="41">
        <v>17</v>
      </c>
      <c r="L54" s="40">
        <v>684392</v>
      </c>
      <c r="M54" s="40">
        <v>433743</v>
      </c>
      <c r="N54" s="40">
        <v>1</v>
      </c>
      <c r="O54" s="42"/>
      <c r="P54" s="42"/>
      <c r="Q54" s="42"/>
      <c r="R54" s="26">
        <f t="shared" si="1"/>
        <v>0</v>
      </c>
      <c r="S54" s="27">
        <f t="shared" si="2"/>
        <v>0</v>
      </c>
      <c r="T54" s="42"/>
      <c r="U54" s="42"/>
      <c r="V54" s="26">
        <f t="shared" si="3"/>
        <v>0</v>
      </c>
      <c r="W54" s="27">
        <f t="shared" si="4"/>
        <v>0</v>
      </c>
    </row>
    <row r="55" spans="1:23" x14ac:dyDescent="0.25">
      <c r="A55" s="38">
        <v>2958761</v>
      </c>
      <c r="B55" s="38" t="s">
        <v>2477</v>
      </c>
      <c r="C55" s="39" t="s">
        <v>2478</v>
      </c>
      <c r="D55" s="40" t="s">
        <v>16</v>
      </c>
      <c r="E55" s="40" t="s">
        <v>1764</v>
      </c>
      <c r="F55" s="40" t="s">
        <v>2456</v>
      </c>
      <c r="G55" s="40" t="s">
        <v>2476</v>
      </c>
      <c r="H55" s="40" t="s">
        <v>2456</v>
      </c>
      <c r="I55" s="40" t="s">
        <v>1432</v>
      </c>
      <c r="J55" s="40" t="s">
        <v>1433</v>
      </c>
      <c r="K55" s="41">
        <v>19</v>
      </c>
      <c r="L55" s="40">
        <v>684350</v>
      </c>
      <c r="M55" s="40">
        <v>433713</v>
      </c>
      <c r="N55" s="40">
        <v>1</v>
      </c>
      <c r="O55" s="42"/>
      <c r="P55" s="42"/>
      <c r="Q55" s="42"/>
      <c r="R55" s="26">
        <f t="shared" si="1"/>
        <v>0</v>
      </c>
      <c r="S55" s="27">
        <f t="shared" si="2"/>
        <v>0</v>
      </c>
      <c r="T55" s="42"/>
      <c r="U55" s="42"/>
      <c r="V55" s="26">
        <f t="shared" si="3"/>
        <v>0</v>
      </c>
      <c r="W55" s="27">
        <f t="shared" si="4"/>
        <v>0</v>
      </c>
    </row>
    <row r="56" spans="1:23" x14ac:dyDescent="0.25">
      <c r="A56" s="38">
        <v>2959107</v>
      </c>
      <c r="B56" s="38" t="s">
        <v>2479</v>
      </c>
      <c r="C56" s="39" t="s">
        <v>2480</v>
      </c>
      <c r="D56" s="40" t="s">
        <v>16</v>
      </c>
      <c r="E56" s="40" t="s">
        <v>1764</v>
      </c>
      <c r="F56" s="40" t="s">
        <v>2456</v>
      </c>
      <c r="G56" s="40" t="s">
        <v>2481</v>
      </c>
      <c r="H56" s="40" t="s">
        <v>2482</v>
      </c>
      <c r="I56" s="40" t="s">
        <v>44</v>
      </c>
      <c r="J56" s="40" t="s">
        <v>23</v>
      </c>
      <c r="K56" s="41">
        <v>49</v>
      </c>
      <c r="L56" s="40">
        <v>686889</v>
      </c>
      <c r="M56" s="40">
        <v>435887</v>
      </c>
      <c r="N56" s="40">
        <v>1</v>
      </c>
      <c r="O56" s="42"/>
      <c r="P56" s="42"/>
      <c r="Q56" s="42"/>
      <c r="R56" s="26">
        <f t="shared" si="1"/>
        <v>0</v>
      </c>
      <c r="S56" s="27">
        <f t="shared" si="2"/>
        <v>0</v>
      </c>
      <c r="T56" s="42"/>
      <c r="U56" s="42"/>
      <c r="V56" s="26">
        <f t="shared" si="3"/>
        <v>0</v>
      </c>
      <c r="W56" s="27">
        <f t="shared" si="4"/>
        <v>0</v>
      </c>
    </row>
    <row r="57" spans="1:23" x14ac:dyDescent="0.25">
      <c r="A57" s="38">
        <v>2959304</v>
      </c>
      <c r="B57" s="38" t="s">
        <v>2548</v>
      </c>
      <c r="C57" s="39" t="s">
        <v>2549</v>
      </c>
      <c r="D57" s="40" t="s">
        <v>16</v>
      </c>
      <c r="E57" s="40" t="s">
        <v>1764</v>
      </c>
      <c r="F57" s="40" t="s">
        <v>2550</v>
      </c>
      <c r="G57" s="40" t="s">
        <v>2551</v>
      </c>
      <c r="H57" s="40" t="s">
        <v>2552</v>
      </c>
      <c r="I57" s="40" t="s">
        <v>44</v>
      </c>
      <c r="J57" s="40" t="s">
        <v>23</v>
      </c>
      <c r="K57" s="41">
        <v>47</v>
      </c>
      <c r="L57" s="40">
        <v>694700</v>
      </c>
      <c r="M57" s="40">
        <v>436314</v>
      </c>
      <c r="N57" s="40">
        <v>1</v>
      </c>
      <c r="O57" s="42"/>
      <c r="P57" s="42"/>
      <c r="Q57" s="42"/>
      <c r="R57" s="26">
        <f t="shared" si="1"/>
        <v>0</v>
      </c>
      <c r="S57" s="27">
        <f t="shared" si="2"/>
        <v>0</v>
      </c>
      <c r="T57" s="42"/>
      <c r="U57" s="42"/>
      <c r="V57" s="26">
        <f t="shared" si="3"/>
        <v>0</v>
      </c>
      <c r="W57" s="27">
        <f t="shared" si="4"/>
        <v>0</v>
      </c>
    </row>
    <row r="58" spans="1:23" x14ac:dyDescent="0.25">
      <c r="A58" s="38">
        <v>2959861</v>
      </c>
      <c r="B58" s="38" t="s">
        <v>2553</v>
      </c>
      <c r="C58" s="39" t="s">
        <v>2554</v>
      </c>
      <c r="D58" s="40" t="s">
        <v>16</v>
      </c>
      <c r="E58" s="40" t="s">
        <v>1764</v>
      </c>
      <c r="F58" s="40" t="s">
        <v>2550</v>
      </c>
      <c r="G58" s="40" t="s">
        <v>2555</v>
      </c>
      <c r="H58" s="40" t="s">
        <v>1983</v>
      </c>
      <c r="I58" s="40" t="s">
        <v>44</v>
      </c>
      <c r="J58" s="40" t="s">
        <v>23</v>
      </c>
      <c r="K58" s="41">
        <v>106</v>
      </c>
      <c r="L58" s="40">
        <v>691583</v>
      </c>
      <c r="M58" s="40">
        <v>432226</v>
      </c>
      <c r="N58" s="40">
        <v>1</v>
      </c>
      <c r="O58" s="42"/>
      <c r="P58" s="42"/>
      <c r="Q58" s="42"/>
      <c r="R58" s="26">
        <f t="shared" si="1"/>
        <v>0</v>
      </c>
      <c r="S58" s="27">
        <f t="shared" si="2"/>
        <v>0</v>
      </c>
      <c r="T58" s="42"/>
      <c r="U58" s="42"/>
      <c r="V58" s="26">
        <f t="shared" si="3"/>
        <v>0</v>
      </c>
      <c r="W58" s="27">
        <f t="shared" si="4"/>
        <v>0</v>
      </c>
    </row>
    <row r="59" spans="1:23" x14ac:dyDescent="0.25">
      <c r="A59" s="38">
        <v>2960548</v>
      </c>
      <c r="B59" s="38" t="s">
        <v>2556</v>
      </c>
      <c r="C59" s="39" t="s">
        <v>2557</v>
      </c>
      <c r="D59" s="40" t="s">
        <v>16</v>
      </c>
      <c r="E59" s="40" t="s">
        <v>1764</v>
      </c>
      <c r="F59" s="40" t="s">
        <v>2550</v>
      </c>
      <c r="G59" s="40" t="s">
        <v>2558</v>
      </c>
      <c r="H59" s="40" t="s">
        <v>2559</v>
      </c>
      <c r="I59" s="40" t="s">
        <v>44</v>
      </c>
      <c r="J59" s="40" t="s">
        <v>23</v>
      </c>
      <c r="K59" s="41">
        <v>109</v>
      </c>
      <c r="L59" s="40">
        <v>690578</v>
      </c>
      <c r="M59" s="40">
        <v>423240</v>
      </c>
      <c r="N59" s="40">
        <v>1</v>
      </c>
      <c r="O59" s="42"/>
      <c r="P59" s="42"/>
      <c r="Q59" s="42"/>
      <c r="R59" s="26">
        <f t="shared" si="1"/>
        <v>0</v>
      </c>
      <c r="S59" s="27">
        <f t="shared" si="2"/>
        <v>0</v>
      </c>
      <c r="T59" s="42"/>
      <c r="U59" s="42"/>
      <c r="V59" s="26">
        <f t="shared" si="3"/>
        <v>0</v>
      </c>
      <c r="W59" s="27">
        <f t="shared" si="4"/>
        <v>0</v>
      </c>
    </row>
    <row r="60" spans="1:23" x14ac:dyDescent="0.25">
      <c r="A60" s="38">
        <v>2960909</v>
      </c>
      <c r="B60" s="38" t="s">
        <v>2560</v>
      </c>
      <c r="C60" s="39" t="s">
        <v>2561</v>
      </c>
      <c r="D60" s="40" t="s">
        <v>16</v>
      </c>
      <c r="E60" s="40" t="s">
        <v>1764</v>
      </c>
      <c r="F60" s="40" t="s">
        <v>2550</v>
      </c>
      <c r="G60" s="40" t="s">
        <v>2562</v>
      </c>
      <c r="H60" s="40" t="s">
        <v>2550</v>
      </c>
      <c r="I60" s="40" t="s">
        <v>44</v>
      </c>
      <c r="J60" s="40" t="s">
        <v>23</v>
      </c>
      <c r="K60" s="41">
        <v>161</v>
      </c>
      <c r="L60" s="40">
        <v>695865</v>
      </c>
      <c r="M60" s="40">
        <v>429182</v>
      </c>
      <c r="N60" s="40">
        <v>1</v>
      </c>
      <c r="O60" s="42"/>
      <c r="P60" s="42"/>
      <c r="Q60" s="42"/>
      <c r="R60" s="26">
        <f t="shared" si="1"/>
        <v>0</v>
      </c>
      <c r="S60" s="27">
        <f t="shared" si="2"/>
        <v>0</v>
      </c>
      <c r="T60" s="42"/>
      <c r="U60" s="42"/>
      <c r="V60" s="26">
        <f t="shared" si="3"/>
        <v>0</v>
      </c>
      <c r="W60" s="27">
        <f t="shared" si="4"/>
        <v>0</v>
      </c>
    </row>
    <row r="61" spans="1:23" x14ac:dyDescent="0.25">
      <c r="A61" s="38">
        <v>2961006</v>
      </c>
      <c r="B61" s="38" t="s">
        <v>2563</v>
      </c>
      <c r="C61" s="39" t="s">
        <v>2564</v>
      </c>
      <c r="D61" s="40" t="s">
        <v>16</v>
      </c>
      <c r="E61" s="40" t="s">
        <v>1764</v>
      </c>
      <c r="F61" s="40" t="s">
        <v>2550</v>
      </c>
      <c r="G61" s="40" t="s">
        <v>2565</v>
      </c>
      <c r="H61" s="40" t="s">
        <v>2566</v>
      </c>
      <c r="I61" s="40" t="s">
        <v>44</v>
      </c>
      <c r="J61" s="40" t="s">
        <v>23</v>
      </c>
      <c r="K61" s="41">
        <v>43</v>
      </c>
      <c r="L61" s="40">
        <v>694582</v>
      </c>
      <c r="M61" s="40">
        <v>424734</v>
      </c>
      <c r="N61" s="40">
        <v>1</v>
      </c>
      <c r="O61" s="42"/>
      <c r="P61" s="42"/>
      <c r="Q61" s="42"/>
      <c r="R61" s="26">
        <f t="shared" si="1"/>
        <v>0</v>
      </c>
      <c r="S61" s="27">
        <f t="shared" si="2"/>
        <v>0</v>
      </c>
      <c r="T61" s="42"/>
      <c r="U61" s="42"/>
      <c r="V61" s="26">
        <f t="shared" si="3"/>
        <v>0</v>
      </c>
      <c r="W61" s="27">
        <f t="shared" si="4"/>
        <v>0</v>
      </c>
    </row>
    <row r="62" spans="1:23" x14ac:dyDescent="0.25">
      <c r="A62" s="38">
        <v>2961236</v>
      </c>
      <c r="B62" s="38" t="s">
        <v>2567</v>
      </c>
      <c r="C62" s="39" t="s">
        <v>2568</v>
      </c>
      <c r="D62" s="40" t="s">
        <v>16</v>
      </c>
      <c r="E62" s="40" t="s">
        <v>1764</v>
      </c>
      <c r="F62" s="40" t="s">
        <v>2550</v>
      </c>
      <c r="G62" s="40" t="s">
        <v>2569</v>
      </c>
      <c r="H62" s="40" t="s">
        <v>2570</v>
      </c>
      <c r="I62" s="40" t="s">
        <v>44</v>
      </c>
      <c r="J62" s="40" t="s">
        <v>23</v>
      </c>
      <c r="K62" s="41">
        <v>36</v>
      </c>
      <c r="L62" s="40">
        <v>690164</v>
      </c>
      <c r="M62" s="40">
        <v>433499</v>
      </c>
      <c r="N62" s="40">
        <v>1</v>
      </c>
      <c r="O62" s="42"/>
      <c r="P62" s="42"/>
      <c r="Q62" s="42"/>
      <c r="R62" s="26">
        <f t="shared" si="1"/>
        <v>0</v>
      </c>
      <c r="S62" s="27">
        <f t="shared" si="2"/>
        <v>0</v>
      </c>
      <c r="T62" s="42"/>
      <c r="U62" s="42"/>
      <c r="V62" s="26">
        <f t="shared" si="3"/>
        <v>0</v>
      </c>
      <c r="W62" s="27">
        <f t="shared" si="4"/>
        <v>0</v>
      </c>
    </row>
    <row r="63" spans="1:23" x14ac:dyDescent="0.25">
      <c r="A63" s="38">
        <v>2961476</v>
      </c>
      <c r="B63" s="38" t="s">
        <v>2571</v>
      </c>
      <c r="C63" s="39" t="s">
        <v>2572</v>
      </c>
      <c r="D63" s="40" t="s">
        <v>16</v>
      </c>
      <c r="E63" s="40" t="s">
        <v>1764</v>
      </c>
      <c r="F63" s="40" t="s">
        <v>2550</v>
      </c>
      <c r="G63" s="40" t="s">
        <v>2573</v>
      </c>
      <c r="H63" s="40" t="s">
        <v>2574</v>
      </c>
      <c r="I63" s="40" t="s">
        <v>44</v>
      </c>
      <c r="J63" s="40" t="s">
        <v>23</v>
      </c>
      <c r="K63" s="41" t="s">
        <v>1466</v>
      </c>
      <c r="L63" s="40">
        <v>689327</v>
      </c>
      <c r="M63" s="40">
        <v>426599</v>
      </c>
      <c r="N63" s="40">
        <v>1</v>
      </c>
      <c r="O63" s="42"/>
      <c r="P63" s="42"/>
      <c r="Q63" s="42"/>
      <c r="R63" s="26">
        <f t="shared" si="1"/>
        <v>0</v>
      </c>
      <c r="S63" s="27">
        <f t="shared" si="2"/>
        <v>0</v>
      </c>
      <c r="T63" s="42"/>
      <c r="U63" s="42"/>
      <c r="V63" s="26">
        <f t="shared" si="3"/>
        <v>0</v>
      </c>
      <c r="W63" s="27">
        <f t="shared" si="4"/>
        <v>0</v>
      </c>
    </row>
    <row r="64" spans="1:23" x14ac:dyDescent="0.25">
      <c r="A64" s="38">
        <v>2961907</v>
      </c>
      <c r="B64" s="38" t="s">
        <v>2587</v>
      </c>
      <c r="C64" s="39" t="s">
        <v>2588</v>
      </c>
      <c r="D64" s="40" t="s">
        <v>16</v>
      </c>
      <c r="E64" s="40" t="s">
        <v>1764</v>
      </c>
      <c r="F64" s="40" t="s">
        <v>2589</v>
      </c>
      <c r="G64" s="40" t="s">
        <v>2590</v>
      </c>
      <c r="H64" s="40" t="s">
        <v>2591</v>
      </c>
      <c r="I64" s="40" t="s">
        <v>44</v>
      </c>
      <c r="J64" s="40" t="s">
        <v>23</v>
      </c>
      <c r="K64" s="41">
        <v>36</v>
      </c>
      <c r="L64" s="40">
        <v>660478</v>
      </c>
      <c r="M64" s="40">
        <v>448957</v>
      </c>
      <c r="N64" s="40">
        <v>1</v>
      </c>
      <c r="O64" s="42"/>
      <c r="P64" s="42"/>
      <c r="Q64" s="42"/>
      <c r="R64" s="26">
        <f t="shared" si="1"/>
        <v>0</v>
      </c>
      <c r="S64" s="27">
        <f t="shared" si="2"/>
        <v>0</v>
      </c>
      <c r="T64" s="42"/>
      <c r="U64" s="42"/>
      <c r="V64" s="26">
        <f t="shared" si="3"/>
        <v>0</v>
      </c>
      <c r="W64" s="27">
        <f t="shared" si="4"/>
        <v>0</v>
      </c>
    </row>
    <row r="65" spans="1:23" x14ac:dyDescent="0.25">
      <c r="A65" s="38">
        <v>2962279</v>
      </c>
      <c r="B65" s="38" t="s">
        <v>2592</v>
      </c>
      <c r="C65" s="39" t="s">
        <v>2593</v>
      </c>
      <c r="D65" s="40" t="s">
        <v>16</v>
      </c>
      <c r="E65" s="40" t="s">
        <v>1764</v>
      </c>
      <c r="F65" s="40" t="s">
        <v>2589</v>
      </c>
      <c r="G65" s="40" t="s">
        <v>2594</v>
      </c>
      <c r="H65" s="40" t="s">
        <v>2595</v>
      </c>
      <c r="I65" s="40" t="s">
        <v>44</v>
      </c>
      <c r="J65" s="40" t="s">
        <v>23</v>
      </c>
      <c r="K65" s="41">
        <v>2</v>
      </c>
      <c r="L65" s="40">
        <v>671220</v>
      </c>
      <c r="M65" s="40">
        <v>444241</v>
      </c>
      <c r="N65" s="40">
        <v>1</v>
      </c>
      <c r="O65" s="42"/>
      <c r="P65" s="42"/>
      <c r="Q65" s="42"/>
      <c r="R65" s="26">
        <f t="shared" si="1"/>
        <v>0</v>
      </c>
      <c r="S65" s="27">
        <f t="shared" si="2"/>
        <v>0</v>
      </c>
      <c r="T65" s="42"/>
      <c r="U65" s="42"/>
      <c r="V65" s="26">
        <f t="shared" si="3"/>
        <v>0</v>
      </c>
      <c r="W65" s="27">
        <f t="shared" si="4"/>
        <v>0</v>
      </c>
    </row>
    <row r="66" spans="1:23" x14ac:dyDescent="0.25">
      <c r="A66" s="38">
        <v>2964042</v>
      </c>
      <c r="B66" s="38" t="s">
        <v>2596</v>
      </c>
      <c r="C66" s="39" t="s">
        <v>2597</v>
      </c>
      <c r="D66" s="40" t="s">
        <v>16</v>
      </c>
      <c r="E66" s="40" t="s">
        <v>1764</v>
      </c>
      <c r="F66" s="40" t="s">
        <v>2589</v>
      </c>
      <c r="G66" s="40" t="s">
        <v>2598</v>
      </c>
      <c r="H66" s="40" t="s">
        <v>1408</v>
      </c>
      <c r="I66" s="40" t="s">
        <v>44</v>
      </c>
      <c r="J66" s="40" t="s">
        <v>23</v>
      </c>
      <c r="K66" s="41">
        <v>95</v>
      </c>
      <c r="L66" s="40">
        <v>669737</v>
      </c>
      <c r="M66" s="40">
        <v>446779</v>
      </c>
      <c r="N66" s="40">
        <v>1</v>
      </c>
      <c r="O66" s="42"/>
      <c r="P66" s="42"/>
      <c r="Q66" s="42"/>
      <c r="R66" s="26">
        <f t="shared" si="1"/>
        <v>0</v>
      </c>
      <c r="S66" s="27">
        <f t="shared" si="2"/>
        <v>0</v>
      </c>
      <c r="T66" s="42"/>
      <c r="U66" s="42"/>
      <c r="V66" s="26">
        <f t="shared" si="3"/>
        <v>0</v>
      </c>
      <c r="W66" s="27">
        <f t="shared" si="4"/>
        <v>0</v>
      </c>
    </row>
    <row r="67" spans="1:23" x14ac:dyDescent="0.25">
      <c r="A67" s="38">
        <v>2964243</v>
      </c>
      <c r="B67" s="38" t="s">
        <v>2599</v>
      </c>
      <c r="C67" s="39" t="s">
        <v>2600</v>
      </c>
      <c r="D67" s="40" t="s">
        <v>16</v>
      </c>
      <c r="E67" s="40" t="s">
        <v>1764</v>
      </c>
      <c r="F67" s="40" t="s">
        <v>2589</v>
      </c>
      <c r="G67" s="40" t="s">
        <v>2601</v>
      </c>
      <c r="H67" s="40" t="s">
        <v>2589</v>
      </c>
      <c r="I67" s="40" t="s">
        <v>958</v>
      </c>
      <c r="J67" s="40" t="s">
        <v>959</v>
      </c>
      <c r="K67" s="41">
        <v>8</v>
      </c>
      <c r="L67" s="40">
        <v>663686</v>
      </c>
      <c r="M67" s="40">
        <v>445461</v>
      </c>
      <c r="N67" s="40">
        <v>1</v>
      </c>
      <c r="O67" s="42"/>
      <c r="P67" s="42"/>
      <c r="Q67" s="42"/>
      <c r="R67" s="26">
        <f t="shared" si="1"/>
        <v>0</v>
      </c>
      <c r="S67" s="27">
        <f t="shared" si="2"/>
        <v>0</v>
      </c>
      <c r="T67" s="42"/>
      <c r="U67" s="42"/>
      <c r="V67" s="26">
        <f t="shared" si="3"/>
        <v>0</v>
      </c>
      <c r="W67" s="27">
        <f t="shared" si="4"/>
        <v>0</v>
      </c>
    </row>
    <row r="68" spans="1:23" x14ac:dyDescent="0.25">
      <c r="A68" s="38">
        <v>2964781</v>
      </c>
      <c r="B68" s="38" t="s">
        <v>2602</v>
      </c>
      <c r="C68" s="39" t="s">
        <v>2603</v>
      </c>
      <c r="D68" s="40" t="s">
        <v>16</v>
      </c>
      <c r="E68" s="40" t="s">
        <v>1764</v>
      </c>
      <c r="F68" s="40" t="s">
        <v>2589</v>
      </c>
      <c r="G68" s="40" t="s">
        <v>2604</v>
      </c>
      <c r="H68" s="40" t="s">
        <v>1745</v>
      </c>
      <c r="I68" s="40" t="s">
        <v>44</v>
      </c>
      <c r="J68" s="40" t="s">
        <v>23</v>
      </c>
      <c r="K68" s="41">
        <v>37</v>
      </c>
      <c r="L68" s="40">
        <v>660480</v>
      </c>
      <c r="M68" s="40">
        <v>445470</v>
      </c>
      <c r="N68" s="40">
        <v>1</v>
      </c>
      <c r="O68" s="42"/>
      <c r="P68" s="42"/>
      <c r="Q68" s="42"/>
      <c r="R68" s="26">
        <f t="shared" si="1"/>
        <v>0</v>
      </c>
      <c r="S68" s="27">
        <f t="shared" si="2"/>
        <v>0</v>
      </c>
      <c r="T68" s="42"/>
      <c r="U68" s="42"/>
      <c r="V68" s="26">
        <f t="shared" si="3"/>
        <v>0</v>
      </c>
      <c r="W68" s="27">
        <f t="shared" si="4"/>
        <v>0</v>
      </c>
    </row>
    <row r="69" spans="1:23" x14ac:dyDescent="0.25">
      <c r="A69" s="38">
        <v>2966719</v>
      </c>
      <c r="B69" s="38" t="s">
        <v>2661</v>
      </c>
      <c r="C69" s="39" t="s">
        <v>2662</v>
      </c>
      <c r="D69" s="40" t="s">
        <v>16</v>
      </c>
      <c r="E69" s="40" t="s">
        <v>1764</v>
      </c>
      <c r="F69" s="40" t="s">
        <v>2663</v>
      </c>
      <c r="G69" s="40" t="s">
        <v>2664</v>
      </c>
      <c r="H69" s="40" t="s">
        <v>2665</v>
      </c>
      <c r="I69" s="40" t="s">
        <v>44</v>
      </c>
      <c r="J69" s="40" t="s">
        <v>23</v>
      </c>
      <c r="K69" s="41">
        <v>41</v>
      </c>
      <c r="L69" s="40">
        <v>695228</v>
      </c>
      <c r="M69" s="40">
        <v>444490</v>
      </c>
      <c r="N69" s="40">
        <v>1</v>
      </c>
      <c r="O69" s="42"/>
      <c r="P69" s="42"/>
      <c r="Q69" s="42"/>
      <c r="R69" s="26">
        <f t="shared" si="1"/>
        <v>0</v>
      </c>
      <c r="S69" s="27">
        <f t="shared" si="2"/>
        <v>0</v>
      </c>
      <c r="T69" s="42"/>
      <c r="U69" s="42"/>
      <c r="V69" s="26">
        <f t="shared" si="3"/>
        <v>0</v>
      </c>
      <c r="W69" s="27">
        <f t="shared" si="4"/>
        <v>0</v>
      </c>
    </row>
    <row r="70" spans="1:23" x14ac:dyDescent="0.25">
      <c r="A70" s="38">
        <v>2966743</v>
      </c>
      <c r="B70" s="38" t="s">
        <v>2666</v>
      </c>
      <c r="C70" s="39" t="s">
        <v>2667</v>
      </c>
      <c r="D70" s="40" t="s">
        <v>16</v>
      </c>
      <c r="E70" s="40" t="s">
        <v>1764</v>
      </c>
      <c r="F70" s="40" t="s">
        <v>2663</v>
      </c>
      <c r="G70" s="40" t="s">
        <v>2668</v>
      </c>
      <c r="H70" s="40" t="s">
        <v>2669</v>
      </c>
      <c r="I70" s="40" t="s">
        <v>44</v>
      </c>
      <c r="J70" s="40" t="s">
        <v>23</v>
      </c>
      <c r="K70" s="41">
        <v>23</v>
      </c>
      <c r="L70" s="40">
        <v>697386</v>
      </c>
      <c r="M70" s="40">
        <v>439990</v>
      </c>
      <c r="N70" s="40">
        <v>1</v>
      </c>
      <c r="O70" s="42"/>
      <c r="P70" s="42"/>
      <c r="Q70" s="42"/>
      <c r="R70" s="26">
        <f t="shared" si="1"/>
        <v>0</v>
      </c>
      <c r="S70" s="27">
        <f t="shared" si="2"/>
        <v>0</v>
      </c>
      <c r="T70" s="42"/>
      <c r="U70" s="42"/>
      <c r="V70" s="26">
        <f t="shared" si="3"/>
        <v>0</v>
      </c>
      <c r="W70" s="27">
        <f t="shared" si="4"/>
        <v>0</v>
      </c>
    </row>
    <row r="71" spans="1:23" x14ac:dyDescent="0.25">
      <c r="A71" s="38">
        <v>2966895</v>
      </c>
      <c r="B71" s="38" t="s">
        <v>2670</v>
      </c>
      <c r="C71" s="39" t="s">
        <v>2671</v>
      </c>
      <c r="D71" s="40" t="s">
        <v>16</v>
      </c>
      <c r="E71" s="40" t="s">
        <v>1764</v>
      </c>
      <c r="F71" s="40" t="s">
        <v>2663</v>
      </c>
      <c r="G71" s="40" t="s">
        <v>2672</v>
      </c>
      <c r="H71" s="40" t="s">
        <v>1551</v>
      </c>
      <c r="I71" s="40" t="s">
        <v>44</v>
      </c>
      <c r="J71" s="40" t="s">
        <v>23</v>
      </c>
      <c r="K71" s="41">
        <v>108</v>
      </c>
      <c r="L71" s="40">
        <v>693455</v>
      </c>
      <c r="M71" s="40">
        <v>440494</v>
      </c>
      <c r="N71" s="40">
        <v>1</v>
      </c>
      <c r="O71" s="42"/>
      <c r="P71" s="42"/>
      <c r="Q71" s="42"/>
      <c r="R71" s="26">
        <f t="shared" si="1"/>
        <v>0</v>
      </c>
      <c r="S71" s="27">
        <f t="shared" si="2"/>
        <v>0</v>
      </c>
      <c r="T71" s="42"/>
      <c r="U71" s="42"/>
      <c r="V71" s="26">
        <f t="shared" si="3"/>
        <v>0</v>
      </c>
      <c r="W71" s="27">
        <f t="shared" si="4"/>
        <v>0</v>
      </c>
    </row>
    <row r="72" spans="1:23" x14ac:dyDescent="0.25">
      <c r="A72" s="38">
        <v>2967175</v>
      </c>
      <c r="B72" s="38" t="s">
        <v>2673</v>
      </c>
      <c r="C72" s="39" t="s">
        <v>2674</v>
      </c>
      <c r="D72" s="40" t="s">
        <v>16</v>
      </c>
      <c r="E72" s="40" t="s">
        <v>1764</v>
      </c>
      <c r="F72" s="40" t="s">
        <v>2663</v>
      </c>
      <c r="G72" s="40" t="s">
        <v>2675</v>
      </c>
      <c r="H72" s="40" t="s">
        <v>2676</v>
      </c>
      <c r="I72" s="40" t="s">
        <v>44</v>
      </c>
      <c r="J72" s="40" t="s">
        <v>23</v>
      </c>
      <c r="K72" s="41">
        <v>10</v>
      </c>
      <c r="L72" s="40">
        <v>696848</v>
      </c>
      <c r="M72" s="40">
        <v>441440</v>
      </c>
      <c r="N72" s="40">
        <v>1</v>
      </c>
      <c r="O72" s="42"/>
      <c r="P72" s="42"/>
      <c r="Q72" s="42"/>
      <c r="R72" s="26">
        <f t="shared" si="1"/>
        <v>0</v>
      </c>
      <c r="S72" s="27">
        <f t="shared" si="2"/>
        <v>0</v>
      </c>
      <c r="T72" s="42"/>
      <c r="U72" s="42"/>
      <c r="V72" s="26">
        <f t="shared" si="3"/>
        <v>0</v>
      </c>
      <c r="W72" s="27">
        <f t="shared" si="4"/>
        <v>0</v>
      </c>
    </row>
    <row r="73" spans="1:23" x14ac:dyDescent="0.25">
      <c r="A73" s="38">
        <v>2936641</v>
      </c>
      <c r="B73" s="38" t="s">
        <v>3373</v>
      </c>
      <c r="C73" s="39" t="s">
        <v>3374</v>
      </c>
      <c r="D73" s="40" t="s">
        <v>16</v>
      </c>
      <c r="E73" s="40" t="s">
        <v>1764</v>
      </c>
      <c r="F73" s="40" t="s">
        <v>1841</v>
      </c>
      <c r="G73" s="40" t="s">
        <v>3372</v>
      </c>
      <c r="H73" s="40" t="s">
        <v>1841</v>
      </c>
      <c r="I73" s="40" t="s">
        <v>578</v>
      </c>
      <c r="J73" s="40" t="s">
        <v>579</v>
      </c>
      <c r="K73" s="41">
        <v>35</v>
      </c>
      <c r="L73" s="40">
        <v>679525</v>
      </c>
      <c r="M73" s="40">
        <v>450926</v>
      </c>
      <c r="N73" s="40">
        <v>1</v>
      </c>
      <c r="O73" s="42"/>
      <c r="P73" s="42"/>
      <c r="Q73" s="42"/>
      <c r="R73" s="26">
        <f t="shared" si="1"/>
        <v>0</v>
      </c>
      <c r="S73" s="27">
        <f t="shared" si="2"/>
        <v>0</v>
      </c>
      <c r="T73" s="42"/>
      <c r="U73" s="42"/>
      <c r="V73" s="26">
        <f t="shared" si="3"/>
        <v>0</v>
      </c>
      <c r="W73" s="27">
        <f t="shared" si="4"/>
        <v>0</v>
      </c>
    </row>
    <row r="74" spans="1:23" x14ac:dyDescent="0.25">
      <c r="A74" s="38">
        <v>2934719</v>
      </c>
      <c r="B74" s="38" t="s">
        <v>3375</v>
      </c>
      <c r="C74" s="39" t="s">
        <v>3376</v>
      </c>
      <c r="D74" s="40" t="s">
        <v>16</v>
      </c>
      <c r="E74" s="40" t="s">
        <v>1764</v>
      </c>
      <c r="F74" s="40" t="s">
        <v>1841</v>
      </c>
      <c r="G74" s="40" t="s">
        <v>3372</v>
      </c>
      <c r="H74" s="40" t="s">
        <v>1841</v>
      </c>
      <c r="I74" s="40" t="s">
        <v>1432</v>
      </c>
      <c r="J74" s="40" t="s">
        <v>1433</v>
      </c>
      <c r="K74" s="41">
        <v>53</v>
      </c>
      <c r="L74" s="40">
        <v>679380</v>
      </c>
      <c r="M74" s="40">
        <v>451882</v>
      </c>
      <c r="N74" s="40">
        <v>1</v>
      </c>
      <c r="O74" s="42"/>
      <c r="P74" s="42"/>
      <c r="Q74" s="42"/>
      <c r="R74" s="26">
        <f t="shared" si="1"/>
        <v>0</v>
      </c>
      <c r="S74" s="27">
        <f t="shared" si="2"/>
        <v>0</v>
      </c>
      <c r="T74" s="42"/>
      <c r="U74" s="42"/>
      <c r="V74" s="26">
        <f t="shared" si="3"/>
        <v>0</v>
      </c>
      <c r="W74" s="27">
        <f t="shared" si="4"/>
        <v>0</v>
      </c>
    </row>
    <row r="75" spans="1:23" x14ac:dyDescent="0.25">
      <c r="A75" s="38">
        <v>2936809</v>
      </c>
      <c r="B75" s="38" t="s">
        <v>3377</v>
      </c>
      <c r="C75" s="39" t="s">
        <v>3378</v>
      </c>
      <c r="D75" s="40" t="s">
        <v>16</v>
      </c>
      <c r="E75" s="40" t="s">
        <v>1764</v>
      </c>
      <c r="F75" s="40" t="s">
        <v>1841</v>
      </c>
      <c r="G75" s="40" t="s">
        <v>3372</v>
      </c>
      <c r="H75" s="40" t="s">
        <v>1841</v>
      </c>
      <c r="I75" s="40" t="s">
        <v>1641</v>
      </c>
      <c r="J75" s="40" t="s">
        <v>1642</v>
      </c>
      <c r="K75" s="41">
        <v>5</v>
      </c>
      <c r="L75" s="40">
        <v>680210</v>
      </c>
      <c r="M75" s="40">
        <v>451242</v>
      </c>
      <c r="N75" s="40">
        <v>1</v>
      </c>
      <c r="O75" s="42"/>
      <c r="P75" s="42"/>
      <c r="Q75" s="42"/>
      <c r="R75" s="26">
        <f t="shared" si="1"/>
        <v>0</v>
      </c>
      <c r="S75" s="27">
        <f t="shared" si="2"/>
        <v>0</v>
      </c>
      <c r="T75" s="42"/>
      <c r="U75" s="42"/>
      <c r="V75" s="26">
        <f t="shared" si="3"/>
        <v>0</v>
      </c>
      <c r="W75" s="27">
        <f t="shared" si="4"/>
        <v>0</v>
      </c>
    </row>
    <row r="76" spans="1:23" x14ac:dyDescent="0.25">
      <c r="A76" s="38">
        <v>2935414</v>
      </c>
      <c r="B76" s="38" t="s">
        <v>3379</v>
      </c>
      <c r="C76" s="39" t="s">
        <v>3380</v>
      </c>
      <c r="D76" s="40" t="s">
        <v>16</v>
      </c>
      <c r="E76" s="40" t="s">
        <v>1764</v>
      </c>
      <c r="F76" s="40" t="s">
        <v>1841</v>
      </c>
      <c r="G76" s="40" t="s">
        <v>3372</v>
      </c>
      <c r="H76" s="40" t="s">
        <v>1841</v>
      </c>
      <c r="I76" s="40" t="s">
        <v>2705</v>
      </c>
      <c r="J76" s="40" t="s">
        <v>2706</v>
      </c>
      <c r="K76" s="41">
        <v>11</v>
      </c>
      <c r="L76" s="40">
        <v>679989</v>
      </c>
      <c r="M76" s="40">
        <v>451208</v>
      </c>
      <c r="N76" s="40">
        <v>1</v>
      </c>
      <c r="O76" s="42"/>
      <c r="P76" s="42"/>
      <c r="Q76" s="42"/>
      <c r="R76" s="26">
        <f t="shared" si="1"/>
        <v>0</v>
      </c>
      <c r="S76" s="27">
        <f t="shared" si="2"/>
        <v>0</v>
      </c>
      <c r="T76" s="42"/>
      <c r="U76" s="42"/>
      <c r="V76" s="26">
        <f t="shared" si="3"/>
        <v>0</v>
      </c>
      <c r="W76" s="27">
        <f t="shared" si="4"/>
        <v>0</v>
      </c>
    </row>
    <row r="77" spans="1:23" x14ac:dyDescent="0.25">
      <c r="A77" s="38">
        <v>2937675</v>
      </c>
      <c r="B77" s="38" t="s">
        <v>3386</v>
      </c>
      <c r="C77" s="39" t="s">
        <v>3387</v>
      </c>
      <c r="D77" s="40" t="s">
        <v>16</v>
      </c>
      <c r="E77" s="40" t="s">
        <v>1764</v>
      </c>
      <c r="F77" s="40" t="s">
        <v>2084</v>
      </c>
      <c r="G77" s="40" t="s">
        <v>3388</v>
      </c>
      <c r="H77" s="40" t="s">
        <v>2084</v>
      </c>
      <c r="I77" s="40" t="s">
        <v>3389</v>
      </c>
      <c r="J77" s="40" t="s">
        <v>3390</v>
      </c>
      <c r="K77" s="41">
        <v>23</v>
      </c>
      <c r="L77" s="40">
        <v>678436</v>
      </c>
      <c r="M77" s="40">
        <v>439297</v>
      </c>
      <c r="N77" s="40">
        <v>1</v>
      </c>
      <c r="O77" s="42"/>
      <c r="P77" s="42"/>
      <c r="Q77" s="42"/>
      <c r="R77" s="26">
        <f t="shared" si="1"/>
        <v>0</v>
      </c>
      <c r="S77" s="27">
        <f t="shared" si="2"/>
        <v>0</v>
      </c>
      <c r="T77" s="42"/>
      <c r="U77" s="42"/>
      <c r="V77" s="26">
        <f t="shared" si="3"/>
        <v>0</v>
      </c>
      <c r="W77" s="27">
        <f t="shared" si="4"/>
        <v>0</v>
      </c>
    </row>
    <row r="78" spans="1:23" x14ac:dyDescent="0.25">
      <c r="A78" s="38">
        <v>2938307</v>
      </c>
      <c r="B78" s="38" t="s">
        <v>3391</v>
      </c>
      <c r="C78" s="39" t="s">
        <v>3392</v>
      </c>
      <c r="D78" s="40" t="s">
        <v>16</v>
      </c>
      <c r="E78" s="40" t="s">
        <v>1764</v>
      </c>
      <c r="F78" s="40" t="s">
        <v>2084</v>
      </c>
      <c r="G78" s="40" t="s">
        <v>3388</v>
      </c>
      <c r="H78" s="40" t="s">
        <v>2084</v>
      </c>
      <c r="I78" s="40" t="s">
        <v>1075</v>
      </c>
      <c r="J78" s="40" t="s">
        <v>1076</v>
      </c>
      <c r="K78" s="41">
        <v>13</v>
      </c>
      <c r="L78" s="40">
        <v>679265</v>
      </c>
      <c r="M78" s="40">
        <v>439003</v>
      </c>
      <c r="N78" s="40">
        <v>1</v>
      </c>
      <c r="O78" s="42"/>
      <c r="P78" s="42"/>
      <c r="Q78" s="42"/>
      <c r="R78" s="26">
        <f t="shared" si="1"/>
        <v>0</v>
      </c>
      <c r="S78" s="27">
        <f t="shared" si="2"/>
        <v>0</v>
      </c>
      <c r="T78" s="42"/>
      <c r="U78" s="42"/>
      <c r="V78" s="26">
        <f t="shared" si="3"/>
        <v>0</v>
      </c>
      <c r="W78" s="27">
        <f t="shared" si="4"/>
        <v>0</v>
      </c>
    </row>
    <row r="79" spans="1:23" x14ac:dyDescent="0.25">
      <c r="A79" s="38">
        <v>2953708</v>
      </c>
      <c r="B79" s="38" t="s">
        <v>3409</v>
      </c>
      <c r="C79" s="39" t="s">
        <v>3410</v>
      </c>
      <c r="D79" s="40" t="s">
        <v>16</v>
      </c>
      <c r="E79" s="40" t="s">
        <v>1764</v>
      </c>
      <c r="F79" s="40" t="s">
        <v>2272</v>
      </c>
      <c r="G79" s="40" t="s">
        <v>3411</v>
      </c>
      <c r="H79" s="40" t="s">
        <v>2272</v>
      </c>
      <c r="I79" s="40" t="s">
        <v>263</v>
      </c>
      <c r="J79" s="40" t="s">
        <v>264</v>
      </c>
      <c r="K79" s="41">
        <v>6</v>
      </c>
      <c r="L79" s="40">
        <v>673543</v>
      </c>
      <c r="M79" s="40">
        <v>457882</v>
      </c>
      <c r="N79" s="40">
        <v>1</v>
      </c>
      <c r="O79" s="42"/>
      <c r="P79" s="42"/>
      <c r="Q79" s="42"/>
      <c r="R79" s="26">
        <f t="shared" si="1"/>
        <v>0</v>
      </c>
      <c r="S79" s="27">
        <f t="shared" si="2"/>
        <v>0</v>
      </c>
      <c r="T79" s="42"/>
      <c r="U79" s="42"/>
      <c r="V79" s="26">
        <f t="shared" si="3"/>
        <v>0</v>
      </c>
      <c r="W79" s="27">
        <f t="shared" si="4"/>
        <v>0</v>
      </c>
    </row>
    <row r="80" spans="1:23" x14ac:dyDescent="0.25">
      <c r="A80" s="38">
        <v>2965804</v>
      </c>
      <c r="B80" s="38" t="s">
        <v>3422</v>
      </c>
      <c r="C80" s="39" t="s">
        <v>3423</v>
      </c>
      <c r="D80" s="40" t="s">
        <v>16</v>
      </c>
      <c r="E80" s="40" t="s">
        <v>1764</v>
      </c>
      <c r="F80" s="40" t="s">
        <v>2663</v>
      </c>
      <c r="G80" s="40" t="s">
        <v>3424</v>
      </c>
      <c r="H80" s="40" t="s">
        <v>2663</v>
      </c>
      <c r="I80" s="40" t="s">
        <v>471</v>
      </c>
      <c r="J80" s="40" t="s">
        <v>472</v>
      </c>
      <c r="K80" s="41">
        <v>3</v>
      </c>
      <c r="L80" s="40">
        <v>700178</v>
      </c>
      <c r="M80" s="40">
        <v>442348</v>
      </c>
      <c r="N80" s="40">
        <v>1</v>
      </c>
      <c r="O80" s="42"/>
      <c r="P80" s="42"/>
      <c r="Q80" s="42"/>
      <c r="R80" s="26">
        <f t="shared" si="1"/>
        <v>0</v>
      </c>
      <c r="S80" s="27">
        <f t="shared" si="2"/>
        <v>0</v>
      </c>
      <c r="T80" s="42"/>
      <c r="U80" s="42"/>
      <c r="V80" s="26">
        <f t="shared" si="3"/>
        <v>0</v>
      </c>
      <c r="W80" s="27">
        <f t="shared" si="4"/>
        <v>0</v>
      </c>
    </row>
    <row r="81" spans="1:23" x14ac:dyDescent="0.25">
      <c r="A81" s="38">
        <v>2965858</v>
      </c>
      <c r="B81" s="38" t="s">
        <v>3425</v>
      </c>
      <c r="C81" s="39" t="s">
        <v>3426</v>
      </c>
      <c r="D81" s="40" t="s">
        <v>16</v>
      </c>
      <c r="E81" s="40" t="s">
        <v>1764</v>
      </c>
      <c r="F81" s="40" t="s">
        <v>2663</v>
      </c>
      <c r="G81" s="40" t="s">
        <v>3424</v>
      </c>
      <c r="H81" s="40" t="s">
        <v>2663</v>
      </c>
      <c r="I81" s="40" t="s">
        <v>36</v>
      </c>
      <c r="J81" s="40" t="s">
        <v>37</v>
      </c>
      <c r="K81" s="41">
        <v>3</v>
      </c>
      <c r="L81" s="40">
        <v>699962</v>
      </c>
      <c r="M81" s="40">
        <v>442355</v>
      </c>
      <c r="N81" s="40">
        <v>1</v>
      </c>
      <c r="O81" s="42"/>
      <c r="P81" s="42"/>
      <c r="Q81" s="42"/>
      <c r="R81" s="26">
        <f t="shared" ref="R81:R82" si="5">ROUND(Q81*0.23,2)</f>
        <v>0</v>
      </c>
      <c r="S81" s="27">
        <f t="shared" ref="S81:S82" si="6">ROUND(SUM(Q81:R81),2)</f>
        <v>0</v>
      </c>
      <c r="T81" s="42"/>
      <c r="U81" s="42"/>
      <c r="V81" s="26">
        <f t="shared" ref="V81:V82" si="7">ROUND(U81*0.23,2)</f>
        <v>0</v>
      </c>
      <c r="W81" s="27">
        <f t="shared" ref="W81:W82" si="8">ROUND(SUM(U81:V81),2)</f>
        <v>0</v>
      </c>
    </row>
    <row r="82" spans="1:23" x14ac:dyDescent="0.25">
      <c r="A82" s="38">
        <v>2965244</v>
      </c>
      <c r="B82" s="38" t="s">
        <v>3427</v>
      </c>
      <c r="C82" s="39" t="s">
        <v>3428</v>
      </c>
      <c r="D82" s="40" t="s">
        <v>16</v>
      </c>
      <c r="E82" s="40" t="s">
        <v>1764</v>
      </c>
      <c r="F82" s="40" t="s">
        <v>2663</v>
      </c>
      <c r="G82" s="40" t="s">
        <v>3424</v>
      </c>
      <c r="H82" s="40" t="s">
        <v>2663</v>
      </c>
      <c r="I82" s="40" t="s">
        <v>3047</v>
      </c>
      <c r="J82" s="40" t="s">
        <v>3048</v>
      </c>
      <c r="K82" s="41">
        <v>45</v>
      </c>
      <c r="L82" s="40">
        <v>699725</v>
      </c>
      <c r="M82" s="40">
        <v>442412</v>
      </c>
      <c r="N82" s="40">
        <v>1</v>
      </c>
      <c r="O82" s="42"/>
      <c r="P82" s="42"/>
      <c r="Q82" s="42"/>
      <c r="R82" s="26">
        <f t="shared" si="5"/>
        <v>0</v>
      </c>
      <c r="S82" s="27">
        <f t="shared" si="6"/>
        <v>0</v>
      </c>
      <c r="T82" s="42"/>
      <c r="U82" s="42"/>
      <c r="V82" s="26">
        <f t="shared" si="7"/>
        <v>0</v>
      </c>
      <c r="W82" s="27">
        <f t="shared" si="8"/>
        <v>0</v>
      </c>
    </row>
  </sheetData>
  <sheetProtection algorithmName="SHA-512" hashValue="wEqBhJ2FUxM58Fg8KRvHvAPDN3HBU95aIboRDIuLCWOkLU+vWVg/ngqEtj2z2C5RerohoveyMGh9NwyX6yPAYA==" saltValue="cZQJzErJngfVMtJR/AM1+A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2"/>
  <sheetViews>
    <sheetView topLeftCell="A12" workbookViewId="0">
      <selection activeCell="E17" sqref="E17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3510</v>
      </c>
      <c r="B2" s="1">
        <f>M14</f>
        <v>7</v>
      </c>
      <c r="C2" s="1" t="str">
        <f>E16</f>
        <v>WĘGROWSKI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ROUND(SUM(Q16:Q22)*60,2)</f>
        <v>0</v>
      </c>
      <c r="K4" s="2">
        <f>SUM(R16:R22)*60</f>
        <v>0</v>
      </c>
      <c r="L4" s="30">
        <f>SUM(S16:S22)*60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ROUND(SUM(U16:U22)*60,2)</f>
        <v>0</v>
      </c>
      <c r="K5" s="2">
        <f>SUM(V16:V22)*60</f>
        <v>0</v>
      </c>
      <c r="L5" s="30">
        <f>SUM(W16:W22)*60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7</v>
      </c>
      <c r="N14" s="23">
        <f>SUM(N16:N22)</f>
        <v>7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3704537</v>
      </c>
      <c r="B16" s="38" t="s">
        <v>1889</v>
      </c>
      <c r="C16" s="39" t="s">
        <v>1890</v>
      </c>
      <c r="D16" s="40" t="s">
        <v>16</v>
      </c>
      <c r="E16" s="40" t="s">
        <v>1886</v>
      </c>
      <c r="F16" s="40" t="s">
        <v>1887</v>
      </c>
      <c r="G16" s="40" t="s">
        <v>1891</v>
      </c>
      <c r="H16" s="40" t="s">
        <v>1892</v>
      </c>
      <c r="I16" s="40" t="s">
        <v>44</v>
      </c>
      <c r="J16" s="40" t="s">
        <v>23</v>
      </c>
      <c r="K16" s="41">
        <v>21</v>
      </c>
      <c r="L16" s="40">
        <v>706417</v>
      </c>
      <c r="M16" s="40">
        <v>491409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3709067</v>
      </c>
      <c r="B17" s="38" t="s">
        <v>2061</v>
      </c>
      <c r="C17" s="39" t="s">
        <v>2062</v>
      </c>
      <c r="D17" s="40" t="s">
        <v>16</v>
      </c>
      <c r="E17" s="40" t="s">
        <v>1886</v>
      </c>
      <c r="F17" s="40" t="s">
        <v>2054</v>
      </c>
      <c r="G17" s="40" t="s">
        <v>2063</v>
      </c>
      <c r="H17" s="40" t="s">
        <v>2054</v>
      </c>
      <c r="I17" s="40" t="s">
        <v>2064</v>
      </c>
      <c r="J17" s="40" t="s">
        <v>2065</v>
      </c>
      <c r="K17" s="41">
        <v>2</v>
      </c>
      <c r="L17" s="40">
        <v>701180</v>
      </c>
      <c r="M17" s="40">
        <v>504802</v>
      </c>
      <c r="N17" s="40">
        <v>1</v>
      </c>
      <c r="O17" s="42"/>
      <c r="P17" s="42"/>
      <c r="Q17" s="42"/>
      <c r="R17" s="26">
        <f t="shared" ref="R17:R22" si="1">ROUND(Q17*0.23,2)</f>
        <v>0</v>
      </c>
      <c r="S17" s="27">
        <f t="shared" ref="S17:S22" si="2">ROUND(SUM(Q17:R17),2)</f>
        <v>0</v>
      </c>
      <c r="T17" s="42"/>
      <c r="U17" s="42"/>
      <c r="V17" s="26">
        <f t="shared" ref="V17:V22" si="3">ROUND(U17*0.23,2)</f>
        <v>0</v>
      </c>
      <c r="W17" s="27">
        <f t="shared" ref="W17:W22" si="4">ROUND(SUM(U17:V17),2)</f>
        <v>0</v>
      </c>
    </row>
    <row r="18" spans="1:23" x14ac:dyDescent="0.25">
      <c r="A18" s="38">
        <v>3709917</v>
      </c>
      <c r="B18" s="38" t="s">
        <v>2070</v>
      </c>
      <c r="C18" s="39" t="s">
        <v>2071</v>
      </c>
      <c r="D18" s="40" t="s">
        <v>16</v>
      </c>
      <c r="E18" s="40" t="s">
        <v>1886</v>
      </c>
      <c r="F18" s="40" t="s">
        <v>2054</v>
      </c>
      <c r="G18" s="40" t="s">
        <v>2072</v>
      </c>
      <c r="H18" s="40" t="s">
        <v>2073</v>
      </c>
      <c r="I18" s="40" t="s">
        <v>36</v>
      </c>
      <c r="J18" s="40" t="s">
        <v>37</v>
      </c>
      <c r="K18" s="41">
        <v>1</v>
      </c>
      <c r="L18" s="40">
        <v>700317</v>
      </c>
      <c r="M18" s="40">
        <v>514105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3716382</v>
      </c>
      <c r="B19" s="38" t="s">
        <v>2125</v>
      </c>
      <c r="C19" s="39" t="s">
        <v>2126</v>
      </c>
      <c r="D19" s="40" t="s">
        <v>16</v>
      </c>
      <c r="E19" s="40" t="s">
        <v>1886</v>
      </c>
      <c r="F19" s="40" t="s">
        <v>2110</v>
      </c>
      <c r="G19" s="40" t="s">
        <v>2127</v>
      </c>
      <c r="H19" s="40" t="s">
        <v>2128</v>
      </c>
      <c r="I19" s="40" t="s">
        <v>44</v>
      </c>
      <c r="J19" s="40" t="s">
        <v>23</v>
      </c>
      <c r="K19" s="41" t="s">
        <v>1234</v>
      </c>
      <c r="L19" s="40">
        <v>690172</v>
      </c>
      <c r="M19" s="40">
        <v>525311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3716970</v>
      </c>
      <c r="B20" s="38" t="s">
        <v>2129</v>
      </c>
      <c r="C20" s="39" t="s">
        <v>2130</v>
      </c>
      <c r="D20" s="40" t="s">
        <v>16</v>
      </c>
      <c r="E20" s="40" t="s">
        <v>1886</v>
      </c>
      <c r="F20" s="40" t="s">
        <v>2110</v>
      </c>
      <c r="G20" s="40" t="s">
        <v>2131</v>
      </c>
      <c r="H20" s="40" t="s">
        <v>1453</v>
      </c>
      <c r="I20" s="40" t="s">
        <v>59</v>
      </c>
      <c r="J20" s="40" t="s">
        <v>60</v>
      </c>
      <c r="K20" s="41">
        <v>57</v>
      </c>
      <c r="L20" s="40">
        <v>687409</v>
      </c>
      <c r="M20" s="40">
        <v>525185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3716937</v>
      </c>
      <c r="B21" s="38" t="s">
        <v>2132</v>
      </c>
      <c r="C21" s="39" t="s">
        <v>2133</v>
      </c>
      <c r="D21" s="40" t="s">
        <v>16</v>
      </c>
      <c r="E21" s="40" t="s">
        <v>1886</v>
      </c>
      <c r="F21" s="40" t="s">
        <v>2110</v>
      </c>
      <c r="G21" s="40" t="s">
        <v>2131</v>
      </c>
      <c r="H21" s="40" t="s">
        <v>1453</v>
      </c>
      <c r="I21" s="40" t="s">
        <v>36</v>
      </c>
      <c r="J21" s="40" t="s">
        <v>37</v>
      </c>
      <c r="K21" s="41">
        <v>2</v>
      </c>
      <c r="L21" s="40">
        <v>687260</v>
      </c>
      <c r="M21" s="40">
        <v>524406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3725226</v>
      </c>
      <c r="B22" s="38" t="s">
        <v>2580</v>
      </c>
      <c r="C22" s="39" t="s">
        <v>2581</v>
      </c>
      <c r="D22" s="40" t="s">
        <v>16</v>
      </c>
      <c r="E22" s="40" t="s">
        <v>1886</v>
      </c>
      <c r="F22" s="40" t="s">
        <v>2577</v>
      </c>
      <c r="G22" s="40" t="s">
        <v>2582</v>
      </c>
      <c r="H22" s="40" t="s">
        <v>2583</v>
      </c>
      <c r="I22" s="40" t="s">
        <v>44</v>
      </c>
      <c r="J22" s="40" t="s">
        <v>23</v>
      </c>
      <c r="K22" s="41">
        <v>59</v>
      </c>
      <c r="L22" s="40">
        <v>699167</v>
      </c>
      <c r="M22" s="40">
        <v>500272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</sheetData>
  <sheetProtection algorithmName="SHA-512" hashValue="EfjclOSHXE+5Z92n2SVgJTyO48VD49yi0g0sp1onjrOIjtgIsDsh0FoPZTmujSr2BH/dPVhlzgmH0o+lg0VX6A==" saltValue="wtt2s1SsbVxdgI85kIRLcg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22"/>
  <sheetViews>
    <sheetView topLeftCell="I11" workbookViewId="0">
      <selection activeCell="O15" sqref="O15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3505</v>
      </c>
      <c r="B2" s="1">
        <f>M14</f>
        <v>7</v>
      </c>
      <c r="C2" s="1" t="str">
        <f>E16</f>
        <v>SOKOŁOWSKI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ROUND(SUM(Q16:Q22)*60,2)</f>
        <v>0</v>
      </c>
      <c r="K4" s="2">
        <f>SUM(R16:R22)*60</f>
        <v>0</v>
      </c>
      <c r="L4" s="30">
        <f>SUM(S16:S22)*60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ROUND(SUM(U16:U22)*60,2)</f>
        <v>0</v>
      </c>
      <c r="K5" s="2">
        <f>SUM(V16:V22)*60</f>
        <v>0</v>
      </c>
      <c r="L5" s="30">
        <f>SUM(W16:W22)*60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7</v>
      </c>
      <c r="N14" s="23">
        <f>SUM(N16:N22)</f>
        <v>7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3633918</v>
      </c>
      <c r="B16" s="38" t="s">
        <v>1752</v>
      </c>
      <c r="C16" s="39" t="s">
        <v>1753</v>
      </c>
      <c r="D16" s="40" t="s">
        <v>16</v>
      </c>
      <c r="E16" s="40" t="s">
        <v>1748</v>
      </c>
      <c r="F16" s="40" t="s">
        <v>1749</v>
      </c>
      <c r="G16" s="40" t="s">
        <v>1754</v>
      </c>
      <c r="H16" s="40" t="s">
        <v>1755</v>
      </c>
      <c r="I16" s="40" t="s">
        <v>44</v>
      </c>
      <c r="J16" s="40" t="s">
        <v>23</v>
      </c>
      <c r="K16" s="41">
        <v>56</v>
      </c>
      <c r="L16" s="40">
        <v>726237</v>
      </c>
      <c r="M16" s="40">
        <v>503450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3635031</v>
      </c>
      <c r="B17" s="38" t="s">
        <v>1797</v>
      </c>
      <c r="C17" s="39" t="s">
        <v>1798</v>
      </c>
      <c r="D17" s="40" t="s">
        <v>16</v>
      </c>
      <c r="E17" s="40" t="s">
        <v>1748</v>
      </c>
      <c r="F17" s="40" t="s">
        <v>1799</v>
      </c>
      <c r="G17" s="40" t="s">
        <v>1800</v>
      </c>
      <c r="H17" s="40" t="s">
        <v>1799</v>
      </c>
      <c r="I17" s="40" t="s">
        <v>44</v>
      </c>
      <c r="J17" s="40" t="s">
        <v>23</v>
      </c>
      <c r="K17" s="41">
        <v>206</v>
      </c>
      <c r="L17" s="40">
        <v>718438</v>
      </c>
      <c r="M17" s="40">
        <v>533796</v>
      </c>
      <c r="N17" s="40">
        <v>1</v>
      </c>
      <c r="O17" s="42"/>
      <c r="P17" s="42"/>
      <c r="Q17" s="42"/>
      <c r="R17" s="26">
        <f t="shared" ref="R17:R22" si="1">ROUND(Q17*0.23,2)</f>
        <v>0</v>
      </c>
      <c r="S17" s="27">
        <f t="shared" ref="S17:S22" si="2">ROUND(SUM(Q17:R17),2)</f>
        <v>0</v>
      </c>
      <c r="T17" s="42"/>
      <c r="U17" s="42"/>
      <c r="V17" s="26">
        <f t="shared" ref="V17:V22" si="3">ROUND(U17*0.23,2)</f>
        <v>0</v>
      </c>
      <c r="W17" s="27">
        <f t="shared" ref="W17:W22" si="4">ROUND(SUM(U17:V17),2)</f>
        <v>0</v>
      </c>
    </row>
    <row r="18" spans="1:23" x14ac:dyDescent="0.25">
      <c r="A18" s="38">
        <v>3635891</v>
      </c>
      <c r="B18" s="38" t="s">
        <v>1902</v>
      </c>
      <c r="C18" s="39" t="s">
        <v>1903</v>
      </c>
      <c r="D18" s="40" t="s">
        <v>16</v>
      </c>
      <c r="E18" s="40" t="s">
        <v>1748</v>
      </c>
      <c r="F18" s="40" t="s">
        <v>1899</v>
      </c>
      <c r="G18" s="40" t="s">
        <v>1904</v>
      </c>
      <c r="H18" s="40" t="s">
        <v>1905</v>
      </c>
      <c r="I18" s="40" t="s">
        <v>44</v>
      </c>
      <c r="J18" s="40" t="s">
        <v>23</v>
      </c>
      <c r="K18" s="41">
        <v>20</v>
      </c>
      <c r="L18" s="40">
        <v>733658</v>
      </c>
      <c r="M18" s="40">
        <v>513578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9632985</v>
      </c>
      <c r="B19" s="38" t="s">
        <v>2005</v>
      </c>
      <c r="C19" s="39" t="s">
        <v>2006</v>
      </c>
      <c r="D19" s="40" t="s">
        <v>16</v>
      </c>
      <c r="E19" s="40" t="s">
        <v>1748</v>
      </c>
      <c r="F19" s="40" t="s">
        <v>2003</v>
      </c>
      <c r="G19" s="40" t="s">
        <v>2004</v>
      </c>
      <c r="H19" s="40" t="s">
        <v>2003</v>
      </c>
      <c r="I19" s="40" t="s">
        <v>1572</v>
      </c>
      <c r="J19" s="40" t="s">
        <v>1651</v>
      </c>
      <c r="K19" s="41">
        <v>6</v>
      </c>
      <c r="L19" s="40">
        <v>712288</v>
      </c>
      <c r="M19" s="40">
        <v>529723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3639627</v>
      </c>
      <c r="B20" s="38" t="s">
        <v>2007</v>
      </c>
      <c r="C20" s="39" t="s">
        <v>2008</v>
      </c>
      <c r="D20" s="40" t="s">
        <v>16</v>
      </c>
      <c r="E20" s="40" t="s">
        <v>1748</v>
      </c>
      <c r="F20" s="40" t="s">
        <v>2003</v>
      </c>
      <c r="G20" s="40" t="s">
        <v>2009</v>
      </c>
      <c r="H20" s="40" t="s">
        <v>2010</v>
      </c>
      <c r="I20" s="40" t="s">
        <v>44</v>
      </c>
      <c r="J20" s="40" t="s">
        <v>23</v>
      </c>
      <c r="K20" s="41">
        <v>111</v>
      </c>
      <c r="L20" s="40">
        <v>707922</v>
      </c>
      <c r="M20" s="40">
        <v>538710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3639954</v>
      </c>
      <c r="B21" s="38" t="s">
        <v>2011</v>
      </c>
      <c r="C21" s="39" t="s">
        <v>2012</v>
      </c>
      <c r="D21" s="40" t="s">
        <v>16</v>
      </c>
      <c r="E21" s="40" t="s">
        <v>1748</v>
      </c>
      <c r="F21" s="40" t="s">
        <v>2003</v>
      </c>
      <c r="G21" s="40" t="s">
        <v>2013</v>
      </c>
      <c r="H21" s="40" t="s">
        <v>2014</v>
      </c>
      <c r="I21" s="40" t="s">
        <v>44</v>
      </c>
      <c r="J21" s="40" t="s">
        <v>23</v>
      </c>
      <c r="K21" s="41">
        <v>84</v>
      </c>
      <c r="L21" s="40">
        <v>714606</v>
      </c>
      <c r="M21" s="40">
        <v>525798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3646402</v>
      </c>
      <c r="B22" s="38" t="s">
        <v>2494</v>
      </c>
      <c r="C22" s="39" t="s">
        <v>2495</v>
      </c>
      <c r="D22" s="40" t="s">
        <v>16</v>
      </c>
      <c r="E22" s="40" t="s">
        <v>1748</v>
      </c>
      <c r="F22" s="40" t="s">
        <v>2483</v>
      </c>
      <c r="G22" s="40" t="s">
        <v>2496</v>
      </c>
      <c r="H22" s="40" t="s">
        <v>2497</v>
      </c>
      <c r="I22" s="40" t="s">
        <v>36</v>
      </c>
      <c r="J22" s="40" t="s">
        <v>37</v>
      </c>
      <c r="K22" s="41">
        <v>8</v>
      </c>
      <c r="L22" s="40">
        <v>715977</v>
      </c>
      <c r="M22" s="40">
        <v>519399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</sheetData>
  <sheetProtection algorithmName="SHA-512" hashValue="hjvhibsXsWSw0eIweQO2+QLAR/+z+YokXdwCYVzRjudzUzJGb3ZhVYzTUFKbBv1pOnywXexMbgzjc0FW2S6fLQ==" saltValue="cq1RcbIA2j5KQwZ6DGkRvQ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7"/>
  <sheetViews>
    <sheetView topLeftCell="A13" workbookViewId="0">
      <selection activeCell="E16" sqref="E16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3509</v>
      </c>
      <c r="B2" s="1">
        <f>M14</f>
        <v>12</v>
      </c>
      <c r="C2" s="1" t="str">
        <f>E16</f>
        <v>SOKOŁOWSKI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ROUND(SUM(Q16:Q27)*60,2)</f>
        <v>0</v>
      </c>
      <c r="K4" s="2">
        <f>SUM(R16:R27)*60</f>
        <v>0</v>
      </c>
      <c r="L4" s="30">
        <f>SUM(S16:S27)*60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ROUND(SUM(U16:U27)*60,2)</f>
        <v>0</v>
      </c>
      <c r="K5" s="2">
        <f>SUM(V16:V27)*60</f>
        <v>0</v>
      </c>
      <c r="L5" s="30">
        <f>SUM(W16:W27)*60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12</v>
      </c>
      <c r="N14" s="23">
        <f>SUM(N16:N27)</f>
        <v>12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3633384</v>
      </c>
      <c r="B16" s="38" t="s">
        <v>1746</v>
      </c>
      <c r="C16" s="39" t="s">
        <v>1747</v>
      </c>
      <c r="D16" s="40" t="s">
        <v>16</v>
      </c>
      <c r="E16" s="40" t="s">
        <v>1748</v>
      </c>
      <c r="F16" s="40" t="s">
        <v>1749</v>
      </c>
      <c r="G16" s="40" t="s">
        <v>1750</v>
      </c>
      <c r="H16" s="40" t="s">
        <v>1751</v>
      </c>
      <c r="I16" s="40" t="s">
        <v>44</v>
      </c>
      <c r="J16" s="40" t="s">
        <v>23</v>
      </c>
      <c r="K16" s="41">
        <v>65</v>
      </c>
      <c r="L16" s="40">
        <v>720804</v>
      </c>
      <c r="M16" s="40">
        <v>501652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3634332</v>
      </c>
      <c r="B17" s="38" t="s">
        <v>1756</v>
      </c>
      <c r="C17" s="39" t="s">
        <v>1757</v>
      </c>
      <c r="D17" s="40" t="s">
        <v>16</v>
      </c>
      <c r="E17" s="40" t="s">
        <v>1748</v>
      </c>
      <c r="F17" s="40" t="s">
        <v>1749</v>
      </c>
      <c r="G17" s="40" t="s">
        <v>1758</v>
      </c>
      <c r="H17" s="40" t="s">
        <v>1759</v>
      </c>
      <c r="I17" s="40" t="s">
        <v>1760</v>
      </c>
      <c r="J17" s="40" t="s">
        <v>1761</v>
      </c>
      <c r="K17" s="41">
        <v>7</v>
      </c>
      <c r="L17" s="40">
        <v>716510</v>
      </c>
      <c r="M17" s="40">
        <v>501582</v>
      </c>
      <c r="N17" s="40">
        <v>1</v>
      </c>
      <c r="O17" s="42"/>
      <c r="P17" s="42"/>
      <c r="Q17" s="42"/>
      <c r="R17" s="26">
        <f t="shared" ref="R17:R27" si="1">ROUND(Q17*0.23,2)</f>
        <v>0</v>
      </c>
      <c r="S17" s="27">
        <f t="shared" ref="S17:S27" si="2">ROUND(SUM(Q17:R17),2)</f>
        <v>0</v>
      </c>
      <c r="T17" s="42"/>
      <c r="U17" s="42"/>
      <c r="V17" s="26">
        <f t="shared" ref="V17:V27" si="3">ROUND(U17*0.23,2)</f>
        <v>0</v>
      </c>
      <c r="W17" s="27">
        <f t="shared" ref="W17:W27" si="4">ROUND(SUM(U17:V17),2)</f>
        <v>0</v>
      </c>
    </row>
    <row r="18" spans="1:23" x14ac:dyDescent="0.25">
      <c r="A18" s="38">
        <v>3635864</v>
      </c>
      <c r="B18" s="38" t="s">
        <v>1897</v>
      </c>
      <c r="C18" s="39" t="s">
        <v>1898</v>
      </c>
      <c r="D18" s="40" t="s">
        <v>16</v>
      </c>
      <c r="E18" s="40" t="s">
        <v>1748</v>
      </c>
      <c r="F18" s="40" t="s">
        <v>1899</v>
      </c>
      <c r="G18" s="40" t="s">
        <v>1900</v>
      </c>
      <c r="H18" s="40" t="s">
        <v>1901</v>
      </c>
      <c r="I18" s="40" t="s">
        <v>44</v>
      </c>
      <c r="J18" s="40" t="s">
        <v>23</v>
      </c>
      <c r="K18" s="41">
        <v>9</v>
      </c>
      <c r="L18" s="40">
        <v>729194</v>
      </c>
      <c r="M18" s="40">
        <v>515510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3636030</v>
      </c>
      <c r="B19" s="38" t="s">
        <v>1906</v>
      </c>
      <c r="C19" s="39" t="s">
        <v>1907</v>
      </c>
      <c r="D19" s="40" t="s">
        <v>16</v>
      </c>
      <c r="E19" s="40" t="s">
        <v>1748</v>
      </c>
      <c r="F19" s="40" t="s">
        <v>1899</v>
      </c>
      <c r="G19" s="40" t="s">
        <v>1908</v>
      </c>
      <c r="H19" s="40" t="s">
        <v>1909</v>
      </c>
      <c r="I19" s="40" t="s">
        <v>44</v>
      </c>
      <c r="J19" s="40" t="s">
        <v>23</v>
      </c>
      <c r="K19" s="41">
        <v>39</v>
      </c>
      <c r="L19" s="40">
        <v>732712</v>
      </c>
      <c r="M19" s="40">
        <v>523315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3638422</v>
      </c>
      <c r="B20" s="38" t="s">
        <v>2001</v>
      </c>
      <c r="C20" s="39" t="s">
        <v>2002</v>
      </c>
      <c r="D20" s="40" t="s">
        <v>16</v>
      </c>
      <c r="E20" s="40" t="s">
        <v>1748</v>
      </c>
      <c r="F20" s="40" t="s">
        <v>2003</v>
      </c>
      <c r="G20" s="40" t="s">
        <v>2004</v>
      </c>
      <c r="H20" s="40" t="s">
        <v>2003</v>
      </c>
      <c r="I20" s="40" t="s">
        <v>1572</v>
      </c>
      <c r="J20" s="40" t="s">
        <v>1651</v>
      </c>
      <c r="K20" s="41">
        <v>6</v>
      </c>
      <c r="L20" s="40">
        <v>712355</v>
      </c>
      <c r="M20" s="40">
        <v>529716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3641475</v>
      </c>
      <c r="B21" s="38" t="s">
        <v>2325</v>
      </c>
      <c r="C21" s="39" t="s">
        <v>2326</v>
      </c>
      <c r="D21" s="40" t="s">
        <v>16</v>
      </c>
      <c r="E21" s="40" t="s">
        <v>1748</v>
      </c>
      <c r="F21" s="40" t="s">
        <v>2327</v>
      </c>
      <c r="G21" s="40" t="s">
        <v>2328</v>
      </c>
      <c r="H21" s="40" t="s">
        <v>2327</v>
      </c>
      <c r="I21" s="40" t="s">
        <v>383</v>
      </c>
      <c r="J21" s="40" t="s">
        <v>384</v>
      </c>
      <c r="K21" s="41">
        <v>8</v>
      </c>
      <c r="L21" s="40">
        <v>730420</v>
      </c>
      <c r="M21" s="40">
        <v>507417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3643851</v>
      </c>
      <c r="B22" s="38" t="s">
        <v>2329</v>
      </c>
      <c r="C22" s="39" t="s">
        <v>2330</v>
      </c>
      <c r="D22" s="40" t="s">
        <v>16</v>
      </c>
      <c r="E22" s="40" t="s">
        <v>1748</v>
      </c>
      <c r="F22" s="40" t="s">
        <v>2331</v>
      </c>
      <c r="G22" s="40" t="s">
        <v>2332</v>
      </c>
      <c r="H22" s="40" t="s">
        <v>2333</v>
      </c>
      <c r="I22" s="40" t="s">
        <v>44</v>
      </c>
      <c r="J22" s="40" t="s">
        <v>23</v>
      </c>
      <c r="K22" s="41">
        <v>30</v>
      </c>
      <c r="L22" s="40">
        <v>724303</v>
      </c>
      <c r="M22" s="40">
        <v>515663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3644126</v>
      </c>
      <c r="B23" s="38" t="s">
        <v>2334</v>
      </c>
      <c r="C23" s="39" t="s">
        <v>2335</v>
      </c>
      <c r="D23" s="40" t="s">
        <v>16</v>
      </c>
      <c r="E23" s="40" t="s">
        <v>1748</v>
      </c>
      <c r="F23" s="40" t="s">
        <v>2331</v>
      </c>
      <c r="G23" s="40" t="s">
        <v>2336</v>
      </c>
      <c r="H23" s="40" t="s">
        <v>2331</v>
      </c>
      <c r="I23" s="40" t="s">
        <v>1434</v>
      </c>
      <c r="J23" s="40" t="s">
        <v>1435</v>
      </c>
      <c r="K23" s="41">
        <v>1</v>
      </c>
      <c r="L23" s="40">
        <v>723831</v>
      </c>
      <c r="M23" s="40">
        <v>519996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3644581</v>
      </c>
      <c r="B24" s="38" t="s">
        <v>2337</v>
      </c>
      <c r="C24" s="39" t="s">
        <v>2338</v>
      </c>
      <c r="D24" s="40" t="s">
        <v>16</v>
      </c>
      <c r="E24" s="40" t="s">
        <v>1748</v>
      </c>
      <c r="F24" s="40" t="s">
        <v>2331</v>
      </c>
      <c r="G24" s="40" t="s">
        <v>2339</v>
      </c>
      <c r="H24" s="40" t="s">
        <v>2340</v>
      </c>
      <c r="I24" s="40" t="s">
        <v>44</v>
      </c>
      <c r="J24" s="40" t="s">
        <v>23</v>
      </c>
      <c r="K24" s="41">
        <v>23</v>
      </c>
      <c r="L24" s="40">
        <v>724553</v>
      </c>
      <c r="M24" s="40">
        <v>523118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3645236</v>
      </c>
      <c r="B25" s="38" t="s">
        <v>2484</v>
      </c>
      <c r="C25" s="39" t="s">
        <v>2485</v>
      </c>
      <c r="D25" s="40" t="s">
        <v>16</v>
      </c>
      <c r="E25" s="40" t="s">
        <v>1748</v>
      </c>
      <c r="F25" s="40" t="s">
        <v>2483</v>
      </c>
      <c r="G25" s="40" t="s">
        <v>2486</v>
      </c>
      <c r="H25" s="40" t="s">
        <v>2487</v>
      </c>
      <c r="I25" s="40" t="s">
        <v>2488</v>
      </c>
      <c r="J25" s="40" t="s">
        <v>2489</v>
      </c>
      <c r="K25" s="41">
        <v>1</v>
      </c>
      <c r="L25" s="40">
        <v>712567</v>
      </c>
      <c r="M25" s="40">
        <v>508180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  <row r="26" spans="1:23" x14ac:dyDescent="0.25">
      <c r="A26" s="38">
        <v>3646241</v>
      </c>
      <c r="B26" s="38" t="s">
        <v>2490</v>
      </c>
      <c r="C26" s="39" t="s">
        <v>2491</v>
      </c>
      <c r="D26" s="40" t="s">
        <v>16</v>
      </c>
      <c r="E26" s="40" t="s">
        <v>1748</v>
      </c>
      <c r="F26" s="40" t="s">
        <v>2483</v>
      </c>
      <c r="G26" s="40" t="s">
        <v>2492</v>
      </c>
      <c r="H26" s="40" t="s">
        <v>2493</v>
      </c>
      <c r="I26" s="40" t="s">
        <v>36</v>
      </c>
      <c r="J26" s="40" t="s">
        <v>37</v>
      </c>
      <c r="K26" s="41">
        <v>3</v>
      </c>
      <c r="L26" s="40">
        <v>717340</v>
      </c>
      <c r="M26" s="40">
        <v>506737</v>
      </c>
      <c r="N26" s="40">
        <v>1</v>
      </c>
      <c r="O26" s="42"/>
      <c r="P26" s="42"/>
      <c r="Q26" s="42"/>
      <c r="R26" s="26">
        <f t="shared" si="1"/>
        <v>0</v>
      </c>
      <c r="S26" s="27">
        <f t="shared" si="2"/>
        <v>0</v>
      </c>
      <c r="T26" s="42"/>
      <c r="U26" s="42"/>
      <c r="V26" s="26">
        <f t="shared" si="3"/>
        <v>0</v>
      </c>
      <c r="W26" s="27">
        <f t="shared" si="4"/>
        <v>0</v>
      </c>
    </row>
    <row r="27" spans="1:23" x14ac:dyDescent="0.25">
      <c r="A27" s="38">
        <v>3647968</v>
      </c>
      <c r="B27" s="38" t="s">
        <v>2503</v>
      </c>
      <c r="C27" s="39" t="s">
        <v>2504</v>
      </c>
      <c r="D27" s="40" t="s">
        <v>16</v>
      </c>
      <c r="E27" s="40" t="s">
        <v>1748</v>
      </c>
      <c r="F27" s="40" t="s">
        <v>2505</v>
      </c>
      <c r="G27" s="40" t="s">
        <v>2506</v>
      </c>
      <c r="H27" s="40" t="s">
        <v>2507</v>
      </c>
      <c r="I27" s="40" t="s">
        <v>44</v>
      </c>
      <c r="J27" s="40" t="s">
        <v>23</v>
      </c>
      <c r="K27" s="41">
        <v>7</v>
      </c>
      <c r="L27" s="40">
        <v>728250</v>
      </c>
      <c r="M27" s="40">
        <v>527252</v>
      </c>
      <c r="N27" s="40">
        <v>1</v>
      </c>
      <c r="O27" s="42"/>
      <c r="P27" s="42"/>
      <c r="Q27" s="42"/>
      <c r="R27" s="26">
        <f t="shared" si="1"/>
        <v>0</v>
      </c>
      <c r="S27" s="27">
        <f t="shared" si="2"/>
        <v>0</v>
      </c>
      <c r="T27" s="42"/>
      <c r="U27" s="42"/>
      <c r="V27" s="26">
        <f t="shared" si="3"/>
        <v>0</v>
      </c>
      <c r="W27" s="27">
        <f t="shared" si="4"/>
        <v>0</v>
      </c>
    </row>
  </sheetData>
  <sheetProtection algorithmName="SHA-512" hashValue="kxIlqFkYzPClFEeQkucTHZFtSbH82pVrBeu9n/Re0Nvh+0ydTfhR6VCnryBl0MQfwnNXQP82Li94cjtFsM5D9A==" saltValue="kvYFdgw5tYOx2BpzENGGVQ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32"/>
  <sheetViews>
    <sheetView topLeftCell="I13" workbookViewId="0">
      <selection activeCell="R16" sqref="R16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3504</v>
      </c>
      <c r="B2" s="1">
        <f>M14</f>
        <v>17</v>
      </c>
      <c r="C2" s="1" t="str">
        <f>E16</f>
        <v>SIEDLECKI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ROUND(SUM(Q16:Q32)*60,2)</f>
        <v>0</v>
      </c>
      <c r="K4" s="2">
        <f>SUM(R16:R32)*60</f>
        <v>0</v>
      </c>
      <c r="L4" s="30">
        <f>SUM(S16:S32)*60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ROUND(SUM(U16:U32)*60,2)</f>
        <v>0</v>
      </c>
      <c r="K5" s="2">
        <f>SUM(V16:V32)*60</f>
        <v>0</v>
      </c>
      <c r="L5" s="30">
        <f>SUM(W16:W32)*60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17</v>
      </c>
      <c r="N14" s="23">
        <f>SUM(N16:N32)</f>
        <v>17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3566569</v>
      </c>
      <c r="B16" s="38" t="s">
        <v>1969</v>
      </c>
      <c r="C16" s="39" t="s">
        <v>1970</v>
      </c>
      <c r="D16" s="40" t="s">
        <v>16</v>
      </c>
      <c r="E16" s="40" t="s">
        <v>768</v>
      </c>
      <c r="F16" s="40" t="s">
        <v>1971</v>
      </c>
      <c r="G16" s="40" t="s">
        <v>1972</v>
      </c>
      <c r="H16" s="40" t="s">
        <v>1973</v>
      </c>
      <c r="I16" s="40" t="s">
        <v>44</v>
      </c>
      <c r="J16" s="40" t="s">
        <v>23</v>
      </c>
      <c r="K16" s="41">
        <v>53</v>
      </c>
      <c r="L16" s="40">
        <v>752208</v>
      </c>
      <c r="M16" s="40">
        <v>506214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3566990</v>
      </c>
      <c r="B17" s="38" t="s">
        <v>1974</v>
      </c>
      <c r="C17" s="39" t="s">
        <v>1975</v>
      </c>
      <c r="D17" s="40" t="s">
        <v>16</v>
      </c>
      <c r="E17" s="40" t="s">
        <v>768</v>
      </c>
      <c r="F17" s="40" t="s">
        <v>1971</v>
      </c>
      <c r="G17" s="40" t="s">
        <v>1976</v>
      </c>
      <c r="H17" s="40" t="s">
        <v>1971</v>
      </c>
      <c r="I17" s="40" t="s">
        <v>36</v>
      </c>
      <c r="J17" s="40" t="s">
        <v>37</v>
      </c>
      <c r="K17" s="41">
        <v>4</v>
      </c>
      <c r="L17" s="40">
        <v>746070</v>
      </c>
      <c r="M17" s="40">
        <v>504443</v>
      </c>
      <c r="N17" s="40">
        <v>1</v>
      </c>
      <c r="O17" s="42"/>
      <c r="P17" s="42"/>
      <c r="Q17" s="42"/>
      <c r="R17" s="26">
        <f t="shared" ref="R17:R32" si="1">ROUND(Q17*0.23,2)</f>
        <v>0</v>
      </c>
      <c r="S17" s="27">
        <f t="shared" ref="S17:S32" si="2">ROUND(SUM(Q17:R17),2)</f>
        <v>0</v>
      </c>
      <c r="T17" s="42"/>
      <c r="U17" s="42"/>
      <c r="V17" s="26">
        <f t="shared" ref="V17:V32" si="3">ROUND(U17*0.23,2)</f>
        <v>0</v>
      </c>
      <c r="W17" s="27">
        <f t="shared" ref="W17:W32" si="4">ROUND(SUM(U17:V17),2)</f>
        <v>0</v>
      </c>
    </row>
    <row r="18" spans="1:23" x14ac:dyDescent="0.25">
      <c r="A18" s="38">
        <v>3567273</v>
      </c>
      <c r="B18" s="38" t="s">
        <v>1977</v>
      </c>
      <c r="C18" s="39" t="s">
        <v>1978</v>
      </c>
      <c r="D18" s="40" t="s">
        <v>16</v>
      </c>
      <c r="E18" s="40" t="s">
        <v>768</v>
      </c>
      <c r="F18" s="40" t="s">
        <v>1971</v>
      </c>
      <c r="G18" s="40" t="s">
        <v>1979</v>
      </c>
      <c r="H18" s="40" t="s">
        <v>1980</v>
      </c>
      <c r="I18" s="40" t="s">
        <v>44</v>
      </c>
      <c r="J18" s="40" t="s">
        <v>23</v>
      </c>
      <c r="K18" s="41">
        <v>19</v>
      </c>
      <c r="L18" s="40">
        <v>742430</v>
      </c>
      <c r="M18" s="40">
        <v>502554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3568216</v>
      </c>
      <c r="B19" s="38" t="s">
        <v>2020</v>
      </c>
      <c r="C19" s="39" t="s">
        <v>2021</v>
      </c>
      <c r="D19" s="40" t="s">
        <v>16</v>
      </c>
      <c r="E19" s="40" t="s">
        <v>768</v>
      </c>
      <c r="F19" s="40" t="s">
        <v>2017</v>
      </c>
      <c r="G19" s="40" t="s">
        <v>2022</v>
      </c>
      <c r="H19" s="40" t="s">
        <v>2023</v>
      </c>
      <c r="I19" s="40" t="s">
        <v>44</v>
      </c>
      <c r="J19" s="40" t="s">
        <v>23</v>
      </c>
      <c r="K19" s="41">
        <v>42</v>
      </c>
      <c r="L19" s="40">
        <v>713062</v>
      </c>
      <c r="M19" s="40">
        <v>480752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3568883</v>
      </c>
      <c r="B20" s="38" t="s">
        <v>2024</v>
      </c>
      <c r="C20" s="39" t="s">
        <v>2025</v>
      </c>
      <c r="D20" s="40" t="s">
        <v>16</v>
      </c>
      <c r="E20" s="40" t="s">
        <v>768</v>
      </c>
      <c r="F20" s="40" t="s">
        <v>2017</v>
      </c>
      <c r="G20" s="40" t="s">
        <v>2026</v>
      </c>
      <c r="H20" s="40" t="s">
        <v>2027</v>
      </c>
      <c r="I20" s="40" t="s">
        <v>44</v>
      </c>
      <c r="J20" s="40" t="s">
        <v>23</v>
      </c>
      <c r="K20" s="41">
        <v>36</v>
      </c>
      <c r="L20" s="40">
        <v>704057</v>
      </c>
      <c r="M20" s="40">
        <v>483345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3574322</v>
      </c>
      <c r="B21" s="38" t="s">
        <v>2218</v>
      </c>
      <c r="C21" s="39" t="s">
        <v>2219</v>
      </c>
      <c r="D21" s="40" t="s">
        <v>16</v>
      </c>
      <c r="E21" s="40" t="s">
        <v>768</v>
      </c>
      <c r="F21" s="40" t="s">
        <v>2220</v>
      </c>
      <c r="G21" s="40" t="s">
        <v>2221</v>
      </c>
      <c r="H21" s="40" t="s">
        <v>2222</v>
      </c>
      <c r="I21" s="40" t="s">
        <v>36</v>
      </c>
      <c r="J21" s="40" t="s">
        <v>37</v>
      </c>
      <c r="K21" s="41">
        <v>5</v>
      </c>
      <c r="L21" s="40">
        <v>741656</v>
      </c>
      <c r="M21" s="40">
        <v>480698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3576601</v>
      </c>
      <c r="B22" s="38" t="s">
        <v>2311</v>
      </c>
      <c r="C22" s="39" t="s">
        <v>2312</v>
      </c>
      <c r="D22" s="40" t="s">
        <v>16</v>
      </c>
      <c r="E22" s="40" t="s">
        <v>768</v>
      </c>
      <c r="F22" s="40" t="s">
        <v>2313</v>
      </c>
      <c r="G22" s="40" t="s">
        <v>2314</v>
      </c>
      <c r="H22" s="40" t="s">
        <v>2315</v>
      </c>
      <c r="I22" s="40" t="s">
        <v>44</v>
      </c>
      <c r="J22" s="40" t="s">
        <v>23</v>
      </c>
      <c r="K22" s="41">
        <v>89</v>
      </c>
      <c r="L22" s="40">
        <v>751048</v>
      </c>
      <c r="M22" s="40">
        <v>498269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3576896</v>
      </c>
      <c r="B23" s="38" t="s">
        <v>2316</v>
      </c>
      <c r="C23" s="39" t="s">
        <v>2317</v>
      </c>
      <c r="D23" s="40" t="s">
        <v>16</v>
      </c>
      <c r="E23" s="40" t="s">
        <v>768</v>
      </c>
      <c r="F23" s="40" t="s">
        <v>2313</v>
      </c>
      <c r="G23" s="40" t="s">
        <v>2318</v>
      </c>
      <c r="H23" s="40" t="s">
        <v>2313</v>
      </c>
      <c r="I23" s="40" t="s">
        <v>2319</v>
      </c>
      <c r="J23" s="40" t="s">
        <v>2320</v>
      </c>
      <c r="K23" s="41">
        <v>18</v>
      </c>
      <c r="L23" s="40">
        <v>744554</v>
      </c>
      <c r="M23" s="40">
        <v>495236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3585009</v>
      </c>
      <c r="B24" s="38" t="s">
        <v>2432</v>
      </c>
      <c r="C24" s="39" t="s">
        <v>2433</v>
      </c>
      <c r="D24" s="40" t="s">
        <v>16</v>
      </c>
      <c r="E24" s="40" t="s">
        <v>768</v>
      </c>
      <c r="F24" s="40" t="s">
        <v>2425</v>
      </c>
      <c r="G24" s="40" t="s">
        <v>2434</v>
      </c>
      <c r="H24" s="40" t="s">
        <v>2435</v>
      </c>
      <c r="I24" s="40" t="s">
        <v>44</v>
      </c>
      <c r="J24" s="40" t="s">
        <v>23</v>
      </c>
      <c r="K24" s="41">
        <v>65</v>
      </c>
      <c r="L24" s="40">
        <v>713092</v>
      </c>
      <c r="M24" s="40">
        <v>471891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3586716</v>
      </c>
      <c r="B25" s="38" t="s">
        <v>2534</v>
      </c>
      <c r="C25" s="39" t="s">
        <v>2535</v>
      </c>
      <c r="D25" s="40" t="s">
        <v>16</v>
      </c>
      <c r="E25" s="40" t="s">
        <v>768</v>
      </c>
      <c r="F25" s="40" t="s">
        <v>2536</v>
      </c>
      <c r="G25" s="40" t="s">
        <v>2537</v>
      </c>
      <c r="H25" s="40" t="s">
        <v>2538</v>
      </c>
      <c r="I25" s="40" t="s">
        <v>44</v>
      </c>
      <c r="J25" s="40" t="s">
        <v>23</v>
      </c>
      <c r="K25" s="41">
        <v>33</v>
      </c>
      <c r="L25" s="40">
        <v>724258</v>
      </c>
      <c r="M25" s="40">
        <v>497816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  <row r="26" spans="1:23" x14ac:dyDescent="0.25">
      <c r="A26" s="38">
        <v>9316400</v>
      </c>
      <c r="B26" s="38" t="s">
        <v>2539</v>
      </c>
      <c r="C26" s="39" t="s">
        <v>2540</v>
      </c>
      <c r="D26" s="40" t="s">
        <v>16</v>
      </c>
      <c r="E26" s="40" t="s">
        <v>768</v>
      </c>
      <c r="F26" s="40" t="s">
        <v>2536</v>
      </c>
      <c r="G26" s="40" t="s">
        <v>2541</v>
      </c>
      <c r="H26" s="40" t="s">
        <v>2542</v>
      </c>
      <c r="I26" s="40" t="s">
        <v>44</v>
      </c>
      <c r="J26" s="40" t="s">
        <v>23</v>
      </c>
      <c r="K26" s="41">
        <v>67</v>
      </c>
      <c r="L26" s="40">
        <v>728885</v>
      </c>
      <c r="M26" s="40">
        <v>491038</v>
      </c>
      <c r="N26" s="40">
        <v>1</v>
      </c>
      <c r="O26" s="42"/>
      <c r="P26" s="42"/>
      <c r="Q26" s="42"/>
      <c r="R26" s="26">
        <f t="shared" si="1"/>
        <v>0</v>
      </c>
      <c r="S26" s="27">
        <f t="shared" si="2"/>
        <v>0</v>
      </c>
      <c r="T26" s="42"/>
      <c r="U26" s="42"/>
      <c r="V26" s="26">
        <f t="shared" si="3"/>
        <v>0</v>
      </c>
      <c r="W26" s="27">
        <f t="shared" si="4"/>
        <v>0</v>
      </c>
    </row>
    <row r="27" spans="1:23" x14ac:dyDescent="0.25">
      <c r="A27" s="38">
        <v>3588196</v>
      </c>
      <c r="B27" s="38" t="s">
        <v>2605</v>
      </c>
      <c r="C27" s="39" t="s">
        <v>2606</v>
      </c>
      <c r="D27" s="40" t="s">
        <v>16</v>
      </c>
      <c r="E27" s="40" t="s">
        <v>768</v>
      </c>
      <c r="F27" s="40" t="s">
        <v>1949</v>
      </c>
      <c r="G27" s="40" t="s">
        <v>2607</v>
      </c>
      <c r="H27" s="40" t="s">
        <v>2608</v>
      </c>
      <c r="I27" s="40" t="s">
        <v>44</v>
      </c>
      <c r="J27" s="40" t="s">
        <v>23</v>
      </c>
      <c r="K27" s="41">
        <v>41</v>
      </c>
      <c r="L27" s="40">
        <v>726116</v>
      </c>
      <c r="M27" s="40">
        <v>469759</v>
      </c>
      <c r="N27" s="40">
        <v>1</v>
      </c>
      <c r="O27" s="42"/>
      <c r="P27" s="42"/>
      <c r="Q27" s="42"/>
      <c r="R27" s="26">
        <f t="shared" si="1"/>
        <v>0</v>
      </c>
      <c r="S27" s="27">
        <f t="shared" si="2"/>
        <v>0</v>
      </c>
      <c r="T27" s="42"/>
      <c r="U27" s="42"/>
      <c r="V27" s="26">
        <f t="shared" si="3"/>
        <v>0</v>
      </c>
      <c r="W27" s="27">
        <f t="shared" si="4"/>
        <v>0</v>
      </c>
    </row>
    <row r="28" spans="1:23" x14ac:dyDescent="0.25">
      <c r="A28" s="38">
        <v>3591933</v>
      </c>
      <c r="B28" s="38" t="s">
        <v>2638</v>
      </c>
      <c r="C28" s="39" t="s">
        <v>2639</v>
      </c>
      <c r="D28" s="40" t="s">
        <v>16</v>
      </c>
      <c r="E28" s="40" t="s">
        <v>768</v>
      </c>
      <c r="F28" s="40" t="s">
        <v>2631</v>
      </c>
      <c r="G28" s="40" t="s">
        <v>2640</v>
      </c>
      <c r="H28" s="40" t="s">
        <v>2641</v>
      </c>
      <c r="I28" s="40" t="s">
        <v>44</v>
      </c>
      <c r="J28" s="40" t="s">
        <v>23</v>
      </c>
      <c r="K28" s="41">
        <v>44</v>
      </c>
      <c r="L28" s="40">
        <v>735282</v>
      </c>
      <c r="M28" s="40">
        <v>480828</v>
      </c>
      <c r="N28" s="40">
        <v>1</v>
      </c>
      <c r="O28" s="42"/>
      <c r="P28" s="42"/>
      <c r="Q28" s="42"/>
      <c r="R28" s="26">
        <f t="shared" si="1"/>
        <v>0</v>
      </c>
      <c r="S28" s="27">
        <f t="shared" si="2"/>
        <v>0</v>
      </c>
      <c r="T28" s="42"/>
      <c r="U28" s="42"/>
      <c r="V28" s="26">
        <f t="shared" si="3"/>
        <v>0</v>
      </c>
      <c r="W28" s="27">
        <f t="shared" si="4"/>
        <v>0</v>
      </c>
    </row>
    <row r="29" spans="1:23" x14ac:dyDescent="0.25">
      <c r="A29" s="38">
        <v>3592401</v>
      </c>
      <c r="B29" s="38" t="s">
        <v>2646</v>
      </c>
      <c r="C29" s="39" t="s">
        <v>2647</v>
      </c>
      <c r="D29" s="40" t="s">
        <v>16</v>
      </c>
      <c r="E29" s="40" t="s">
        <v>768</v>
      </c>
      <c r="F29" s="40" t="s">
        <v>2631</v>
      </c>
      <c r="G29" s="40" t="s">
        <v>2648</v>
      </c>
      <c r="H29" s="40" t="s">
        <v>2649</v>
      </c>
      <c r="I29" s="40" t="s">
        <v>44</v>
      </c>
      <c r="J29" s="40" t="s">
        <v>23</v>
      </c>
      <c r="K29" s="41">
        <v>38</v>
      </c>
      <c r="L29" s="40">
        <v>746143</v>
      </c>
      <c r="M29" s="40">
        <v>476736</v>
      </c>
      <c r="N29" s="40">
        <v>1</v>
      </c>
      <c r="O29" s="42"/>
      <c r="P29" s="42"/>
      <c r="Q29" s="42"/>
      <c r="R29" s="26">
        <f t="shared" si="1"/>
        <v>0</v>
      </c>
      <c r="S29" s="27">
        <f t="shared" si="2"/>
        <v>0</v>
      </c>
      <c r="T29" s="42"/>
      <c r="U29" s="42"/>
      <c r="V29" s="26">
        <f t="shared" si="3"/>
        <v>0</v>
      </c>
      <c r="W29" s="27">
        <f t="shared" si="4"/>
        <v>0</v>
      </c>
    </row>
    <row r="30" spans="1:23" x14ac:dyDescent="0.25">
      <c r="A30" s="38">
        <v>3592874</v>
      </c>
      <c r="B30" s="38" t="s">
        <v>2650</v>
      </c>
      <c r="C30" s="39" t="s">
        <v>2651</v>
      </c>
      <c r="D30" s="40" t="s">
        <v>16</v>
      </c>
      <c r="E30" s="40" t="s">
        <v>768</v>
      </c>
      <c r="F30" s="40" t="s">
        <v>2631</v>
      </c>
      <c r="G30" s="40" t="s">
        <v>2652</v>
      </c>
      <c r="H30" s="40" t="s">
        <v>2653</v>
      </c>
      <c r="I30" s="40" t="s">
        <v>44</v>
      </c>
      <c r="J30" s="40" t="s">
        <v>23</v>
      </c>
      <c r="K30" s="41">
        <v>23</v>
      </c>
      <c r="L30" s="40">
        <v>747632</v>
      </c>
      <c r="M30" s="40">
        <v>471941</v>
      </c>
      <c r="N30" s="40">
        <v>1</v>
      </c>
      <c r="O30" s="42"/>
      <c r="P30" s="42"/>
      <c r="Q30" s="42"/>
      <c r="R30" s="26">
        <f t="shared" si="1"/>
        <v>0</v>
      </c>
      <c r="S30" s="27">
        <f t="shared" si="2"/>
        <v>0</v>
      </c>
      <c r="T30" s="42"/>
      <c r="U30" s="42"/>
      <c r="V30" s="26">
        <f t="shared" si="3"/>
        <v>0</v>
      </c>
      <c r="W30" s="27">
        <f t="shared" si="4"/>
        <v>0</v>
      </c>
    </row>
    <row r="31" spans="1:23" x14ac:dyDescent="0.25">
      <c r="A31" s="38">
        <v>3573269</v>
      </c>
      <c r="B31" s="38" t="s">
        <v>3404</v>
      </c>
      <c r="C31" s="39" t="s">
        <v>3405</v>
      </c>
      <c r="D31" s="40" t="s">
        <v>16</v>
      </c>
      <c r="E31" s="40" t="s">
        <v>768</v>
      </c>
      <c r="F31" s="40" t="s">
        <v>2220</v>
      </c>
      <c r="G31" s="40" t="s">
        <v>3406</v>
      </c>
      <c r="H31" s="40" t="s">
        <v>2220</v>
      </c>
      <c r="I31" s="40" t="s">
        <v>3302</v>
      </c>
      <c r="J31" s="40" t="s">
        <v>3303</v>
      </c>
      <c r="K31" s="41">
        <v>13</v>
      </c>
      <c r="L31" s="40">
        <v>740395</v>
      </c>
      <c r="M31" s="40">
        <v>488560</v>
      </c>
      <c r="N31" s="40">
        <v>1</v>
      </c>
      <c r="O31" s="42"/>
      <c r="P31" s="42"/>
      <c r="Q31" s="42"/>
      <c r="R31" s="26">
        <f t="shared" si="1"/>
        <v>0</v>
      </c>
      <c r="S31" s="27">
        <f t="shared" si="2"/>
        <v>0</v>
      </c>
      <c r="T31" s="42"/>
      <c r="U31" s="42"/>
      <c r="V31" s="26">
        <f t="shared" si="3"/>
        <v>0</v>
      </c>
      <c r="W31" s="27">
        <f t="shared" si="4"/>
        <v>0</v>
      </c>
    </row>
    <row r="32" spans="1:23" x14ac:dyDescent="0.25">
      <c r="A32" s="38">
        <v>3573271</v>
      </c>
      <c r="B32" s="38" t="s">
        <v>3407</v>
      </c>
      <c r="C32" s="39" t="s">
        <v>3408</v>
      </c>
      <c r="D32" s="40" t="s">
        <v>16</v>
      </c>
      <c r="E32" s="40" t="s">
        <v>768</v>
      </c>
      <c r="F32" s="40" t="s">
        <v>2220</v>
      </c>
      <c r="G32" s="40" t="s">
        <v>3406</v>
      </c>
      <c r="H32" s="40" t="s">
        <v>2220</v>
      </c>
      <c r="I32" s="40" t="s">
        <v>3302</v>
      </c>
      <c r="J32" s="40" t="s">
        <v>3303</v>
      </c>
      <c r="K32" s="41">
        <v>16</v>
      </c>
      <c r="L32" s="40">
        <v>740489</v>
      </c>
      <c r="M32" s="40">
        <v>488461</v>
      </c>
      <c r="N32" s="40">
        <v>1</v>
      </c>
      <c r="O32" s="42"/>
      <c r="P32" s="42"/>
      <c r="Q32" s="42"/>
      <c r="R32" s="26">
        <f t="shared" si="1"/>
        <v>0</v>
      </c>
      <c r="S32" s="27">
        <f t="shared" si="2"/>
        <v>0</v>
      </c>
      <c r="T32" s="42"/>
      <c r="U32" s="42"/>
      <c r="V32" s="26">
        <f t="shared" si="3"/>
        <v>0</v>
      </c>
      <c r="W32" s="27">
        <f t="shared" si="4"/>
        <v>0</v>
      </c>
    </row>
  </sheetData>
  <sheetProtection algorithmName="SHA-512" hashValue="X4LJbMjvFN2rtD9XftE4rFFXycLGfUWLGLFzHrR9l93S7MXJVMQXHbYdSjScsRo8yTgUPl36R/l/rv4mfsGBpQ==" saltValue="fqBMEWBiA6B21sSkV+iMMw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2"/>
  <sheetViews>
    <sheetView workbookViewId="0">
      <selection activeCell="W16" sqref="W16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3508</v>
      </c>
      <c r="B2" s="1">
        <f>M14</f>
        <v>37</v>
      </c>
      <c r="C2" s="1" t="str">
        <f>E16</f>
        <v>SIEDLECKI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ROUND(SUM(Q16:Q52)*60,2)</f>
        <v>0</v>
      </c>
      <c r="K4" s="2">
        <f>SUM(R16:R52)*60</f>
        <v>0</v>
      </c>
      <c r="L4" s="30">
        <f>SUM(S16:S52)*60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ROUND(SUM(U16:U52)*60,2)</f>
        <v>0</v>
      </c>
      <c r="K5" s="2">
        <f>SUM(V16:V52)*60</f>
        <v>0</v>
      </c>
      <c r="L5" s="30">
        <f>SUM(W16:W52)*60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37</v>
      </c>
      <c r="N14" s="23">
        <f>SUM(N16:N52)</f>
        <v>37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3565673</v>
      </c>
      <c r="B16" s="38" t="s">
        <v>1827</v>
      </c>
      <c r="C16" s="39" t="s">
        <v>1828</v>
      </c>
      <c r="D16" s="40" t="s">
        <v>16</v>
      </c>
      <c r="E16" s="40" t="s">
        <v>768</v>
      </c>
      <c r="F16" s="40" t="s">
        <v>1829</v>
      </c>
      <c r="G16" s="40" t="s">
        <v>1830</v>
      </c>
      <c r="H16" s="40" t="s">
        <v>1831</v>
      </c>
      <c r="I16" s="40" t="s">
        <v>44</v>
      </c>
      <c r="J16" s="40" t="s">
        <v>23</v>
      </c>
      <c r="K16" s="41">
        <v>18</v>
      </c>
      <c r="L16" s="40">
        <v>718343</v>
      </c>
      <c r="M16" s="40">
        <v>468969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3565674</v>
      </c>
      <c r="B17" s="38" t="s">
        <v>1832</v>
      </c>
      <c r="C17" s="39" t="s">
        <v>1833</v>
      </c>
      <c r="D17" s="40" t="s">
        <v>16</v>
      </c>
      <c r="E17" s="40" t="s">
        <v>768</v>
      </c>
      <c r="F17" s="40" t="s">
        <v>1829</v>
      </c>
      <c r="G17" s="40" t="s">
        <v>1830</v>
      </c>
      <c r="H17" s="40" t="s">
        <v>1831</v>
      </c>
      <c r="I17" s="40" t="s">
        <v>44</v>
      </c>
      <c r="J17" s="40" t="s">
        <v>23</v>
      </c>
      <c r="K17" s="41" t="s">
        <v>1834</v>
      </c>
      <c r="L17" s="40">
        <v>718358</v>
      </c>
      <c r="M17" s="40">
        <v>468954</v>
      </c>
      <c r="N17" s="40">
        <v>1</v>
      </c>
      <c r="O17" s="42"/>
      <c r="P17" s="42"/>
      <c r="Q17" s="42"/>
      <c r="R17" s="26">
        <f t="shared" ref="R17:R52" si="1">ROUND(Q17*0.23,2)</f>
        <v>0</v>
      </c>
      <c r="S17" s="27">
        <f t="shared" ref="S17:S52" si="2">ROUND(SUM(Q17:R17),2)</f>
        <v>0</v>
      </c>
      <c r="T17" s="42"/>
      <c r="U17" s="42"/>
      <c r="V17" s="26">
        <f t="shared" ref="V17:V52" si="3">ROUND(U17*0.23,2)</f>
        <v>0</v>
      </c>
      <c r="W17" s="27">
        <f t="shared" ref="W17:W52" si="4">ROUND(SUM(U17:V17),2)</f>
        <v>0</v>
      </c>
    </row>
    <row r="18" spans="1:23" x14ac:dyDescent="0.25">
      <c r="A18" s="38">
        <v>3565919</v>
      </c>
      <c r="B18" s="38" t="s">
        <v>1835</v>
      </c>
      <c r="C18" s="39" t="s">
        <v>1836</v>
      </c>
      <c r="D18" s="40" t="s">
        <v>16</v>
      </c>
      <c r="E18" s="40" t="s">
        <v>768</v>
      </c>
      <c r="F18" s="40" t="s">
        <v>1829</v>
      </c>
      <c r="G18" s="40" t="s">
        <v>1837</v>
      </c>
      <c r="H18" s="40" t="s">
        <v>1838</v>
      </c>
      <c r="I18" s="40" t="s">
        <v>44</v>
      </c>
      <c r="J18" s="40" t="s">
        <v>23</v>
      </c>
      <c r="K18" s="41">
        <v>25</v>
      </c>
      <c r="L18" s="40">
        <v>713208</v>
      </c>
      <c r="M18" s="40">
        <v>466879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3567948</v>
      </c>
      <c r="B19" s="38" t="s">
        <v>2015</v>
      </c>
      <c r="C19" s="39" t="s">
        <v>2016</v>
      </c>
      <c r="D19" s="40" t="s">
        <v>16</v>
      </c>
      <c r="E19" s="40" t="s">
        <v>768</v>
      </c>
      <c r="F19" s="40" t="s">
        <v>2017</v>
      </c>
      <c r="G19" s="40" t="s">
        <v>2018</v>
      </c>
      <c r="H19" s="40" t="s">
        <v>2019</v>
      </c>
      <c r="I19" s="40" t="s">
        <v>44</v>
      </c>
      <c r="J19" s="40" t="s">
        <v>23</v>
      </c>
      <c r="K19" s="41">
        <v>33</v>
      </c>
      <c r="L19" s="40">
        <v>701691</v>
      </c>
      <c r="M19" s="40">
        <v>485912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3569595</v>
      </c>
      <c r="B20" s="38" t="s">
        <v>2028</v>
      </c>
      <c r="C20" s="39" t="s">
        <v>2029</v>
      </c>
      <c r="D20" s="40" t="s">
        <v>16</v>
      </c>
      <c r="E20" s="40" t="s">
        <v>768</v>
      </c>
      <c r="F20" s="40" t="s">
        <v>2017</v>
      </c>
      <c r="G20" s="40" t="s">
        <v>2030</v>
      </c>
      <c r="H20" s="40" t="s">
        <v>2017</v>
      </c>
      <c r="I20" s="40" t="s">
        <v>652</v>
      </c>
      <c r="J20" s="40" t="s">
        <v>653</v>
      </c>
      <c r="K20" s="41" t="s">
        <v>2031</v>
      </c>
      <c r="L20" s="40">
        <v>709407</v>
      </c>
      <c r="M20" s="40">
        <v>483674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3569145</v>
      </c>
      <c r="B21" s="38" t="s">
        <v>2032</v>
      </c>
      <c r="C21" s="39" t="s">
        <v>2033</v>
      </c>
      <c r="D21" s="40" t="s">
        <v>16</v>
      </c>
      <c r="E21" s="40" t="s">
        <v>768</v>
      </c>
      <c r="F21" s="40" t="s">
        <v>2017</v>
      </c>
      <c r="G21" s="40" t="s">
        <v>2030</v>
      </c>
      <c r="H21" s="40" t="s">
        <v>2017</v>
      </c>
      <c r="I21" s="40" t="s">
        <v>36</v>
      </c>
      <c r="J21" s="40" t="s">
        <v>37</v>
      </c>
      <c r="K21" s="41">
        <v>2</v>
      </c>
      <c r="L21" s="40">
        <v>709616</v>
      </c>
      <c r="M21" s="40">
        <v>483721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3571025</v>
      </c>
      <c r="B22" s="38" t="s">
        <v>2034</v>
      </c>
      <c r="C22" s="39" t="s">
        <v>2035</v>
      </c>
      <c r="D22" s="40" t="s">
        <v>16</v>
      </c>
      <c r="E22" s="40" t="s">
        <v>768</v>
      </c>
      <c r="F22" s="40" t="s">
        <v>2017</v>
      </c>
      <c r="G22" s="40" t="s">
        <v>2036</v>
      </c>
      <c r="H22" s="40" t="s">
        <v>2037</v>
      </c>
      <c r="I22" s="40" t="s">
        <v>44</v>
      </c>
      <c r="J22" s="40" t="s">
        <v>23</v>
      </c>
      <c r="K22" s="41">
        <v>13</v>
      </c>
      <c r="L22" s="40">
        <v>705838</v>
      </c>
      <c r="M22" s="40">
        <v>479017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3571864</v>
      </c>
      <c r="B23" s="38" t="s">
        <v>2208</v>
      </c>
      <c r="C23" s="39" t="s">
        <v>2209</v>
      </c>
      <c r="D23" s="40" t="s">
        <v>16</v>
      </c>
      <c r="E23" s="40" t="s">
        <v>768</v>
      </c>
      <c r="F23" s="40" t="s">
        <v>2210</v>
      </c>
      <c r="G23" s="40" t="s">
        <v>2211</v>
      </c>
      <c r="H23" s="40" t="s">
        <v>2210</v>
      </c>
      <c r="I23" s="40" t="s">
        <v>263</v>
      </c>
      <c r="J23" s="40" t="s">
        <v>264</v>
      </c>
      <c r="K23" s="41">
        <v>24</v>
      </c>
      <c r="L23" s="40">
        <v>711338</v>
      </c>
      <c r="M23" s="40">
        <v>493322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3571570</v>
      </c>
      <c r="B24" s="38" t="s">
        <v>2212</v>
      </c>
      <c r="C24" s="39" t="s">
        <v>2213</v>
      </c>
      <c r="D24" s="40" t="s">
        <v>16</v>
      </c>
      <c r="E24" s="40" t="s">
        <v>768</v>
      </c>
      <c r="F24" s="40" t="s">
        <v>2210</v>
      </c>
      <c r="G24" s="40" t="s">
        <v>2211</v>
      </c>
      <c r="H24" s="40" t="s">
        <v>2210</v>
      </c>
      <c r="I24" s="40" t="s">
        <v>36</v>
      </c>
      <c r="J24" s="40" t="s">
        <v>54</v>
      </c>
      <c r="K24" s="41">
        <v>14</v>
      </c>
      <c r="L24" s="40">
        <v>712275</v>
      </c>
      <c r="M24" s="40">
        <v>493651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3572136</v>
      </c>
      <c r="B25" s="38" t="s">
        <v>2214</v>
      </c>
      <c r="C25" s="39" t="s">
        <v>2215</v>
      </c>
      <c r="D25" s="40" t="s">
        <v>16</v>
      </c>
      <c r="E25" s="40" t="s">
        <v>768</v>
      </c>
      <c r="F25" s="40" t="s">
        <v>2210</v>
      </c>
      <c r="G25" s="40" t="s">
        <v>2216</v>
      </c>
      <c r="H25" s="40" t="s">
        <v>2217</v>
      </c>
      <c r="I25" s="40" t="s">
        <v>2046</v>
      </c>
      <c r="J25" s="40" t="s">
        <v>2047</v>
      </c>
      <c r="K25" s="41">
        <v>21</v>
      </c>
      <c r="L25" s="40">
        <v>716474</v>
      </c>
      <c r="M25" s="40">
        <v>488578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  <row r="26" spans="1:23" x14ac:dyDescent="0.25">
      <c r="A26" s="38">
        <v>3575219</v>
      </c>
      <c r="B26" s="38" t="s">
        <v>2249</v>
      </c>
      <c r="C26" s="39" t="s">
        <v>2250</v>
      </c>
      <c r="D26" s="40" t="s">
        <v>16</v>
      </c>
      <c r="E26" s="40" t="s">
        <v>768</v>
      </c>
      <c r="F26" s="40" t="s">
        <v>2251</v>
      </c>
      <c r="G26" s="40" t="s">
        <v>2252</v>
      </c>
      <c r="H26" s="40" t="s">
        <v>2253</v>
      </c>
      <c r="I26" s="40" t="s">
        <v>2254</v>
      </c>
      <c r="J26" s="40" t="s">
        <v>2255</v>
      </c>
      <c r="K26" s="41">
        <v>35</v>
      </c>
      <c r="L26" s="40">
        <v>733942</v>
      </c>
      <c r="M26" s="40">
        <v>495848</v>
      </c>
      <c r="N26" s="40">
        <v>1</v>
      </c>
      <c r="O26" s="42"/>
      <c r="P26" s="42"/>
      <c r="Q26" s="42"/>
      <c r="R26" s="26">
        <f t="shared" si="1"/>
        <v>0</v>
      </c>
      <c r="S26" s="27">
        <f t="shared" si="2"/>
        <v>0</v>
      </c>
      <c r="T26" s="42"/>
      <c r="U26" s="42"/>
      <c r="V26" s="26">
        <f t="shared" si="3"/>
        <v>0</v>
      </c>
      <c r="W26" s="27">
        <f t="shared" si="4"/>
        <v>0</v>
      </c>
    </row>
    <row r="27" spans="1:23" x14ac:dyDescent="0.25">
      <c r="A27" s="38">
        <v>3575492</v>
      </c>
      <c r="B27" s="38" t="s">
        <v>2256</v>
      </c>
      <c r="C27" s="39" t="s">
        <v>2257</v>
      </c>
      <c r="D27" s="40" t="s">
        <v>16</v>
      </c>
      <c r="E27" s="40" t="s">
        <v>768</v>
      </c>
      <c r="F27" s="40" t="s">
        <v>2251</v>
      </c>
      <c r="G27" s="40" t="s">
        <v>2258</v>
      </c>
      <c r="H27" s="40" t="s">
        <v>2251</v>
      </c>
      <c r="I27" s="40" t="s">
        <v>992</v>
      </c>
      <c r="J27" s="40" t="s">
        <v>993</v>
      </c>
      <c r="K27" s="41">
        <v>5</v>
      </c>
      <c r="L27" s="40">
        <v>736508</v>
      </c>
      <c r="M27" s="40">
        <v>498289</v>
      </c>
      <c r="N27" s="40">
        <v>1</v>
      </c>
      <c r="O27" s="42"/>
      <c r="P27" s="42"/>
      <c r="Q27" s="42"/>
      <c r="R27" s="26">
        <f t="shared" si="1"/>
        <v>0</v>
      </c>
      <c r="S27" s="27">
        <f t="shared" si="2"/>
        <v>0</v>
      </c>
      <c r="T27" s="42"/>
      <c r="U27" s="42"/>
      <c r="V27" s="26">
        <f t="shared" si="3"/>
        <v>0</v>
      </c>
      <c r="W27" s="27">
        <f t="shared" si="4"/>
        <v>0</v>
      </c>
    </row>
    <row r="28" spans="1:23" x14ac:dyDescent="0.25">
      <c r="A28" s="38">
        <v>3574909</v>
      </c>
      <c r="B28" s="38" t="s">
        <v>2321</v>
      </c>
      <c r="C28" s="39" t="s">
        <v>2322</v>
      </c>
      <c r="D28" s="40" t="s">
        <v>16</v>
      </c>
      <c r="E28" s="40" t="s">
        <v>768</v>
      </c>
      <c r="F28" s="40" t="s">
        <v>2220</v>
      </c>
      <c r="G28" s="40" t="s">
        <v>2323</v>
      </c>
      <c r="H28" s="40" t="s">
        <v>2324</v>
      </c>
      <c r="I28" s="40" t="s">
        <v>44</v>
      </c>
      <c r="J28" s="40" t="s">
        <v>23</v>
      </c>
      <c r="K28" s="41">
        <v>11</v>
      </c>
      <c r="L28" s="40">
        <v>744351</v>
      </c>
      <c r="M28" s="40">
        <v>489401</v>
      </c>
      <c r="N28" s="40">
        <v>1</v>
      </c>
      <c r="O28" s="42"/>
      <c r="P28" s="42"/>
      <c r="Q28" s="42"/>
      <c r="R28" s="26">
        <f t="shared" si="1"/>
        <v>0</v>
      </c>
      <c r="S28" s="27">
        <f t="shared" si="2"/>
        <v>0</v>
      </c>
      <c r="T28" s="42"/>
      <c r="U28" s="42"/>
      <c r="V28" s="26">
        <f t="shared" si="3"/>
        <v>0</v>
      </c>
      <c r="W28" s="27">
        <f t="shared" si="4"/>
        <v>0</v>
      </c>
    </row>
    <row r="29" spans="1:23" x14ac:dyDescent="0.25">
      <c r="A29" s="38">
        <v>3577778</v>
      </c>
      <c r="B29" s="38" t="s">
        <v>2357</v>
      </c>
      <c r="C29" s="39" t="s">
        <v>2358</v>
      </c>
      <c r="D29" s="40" t="s">
        <v>16</v>
      </c>
      <c r="E29" s="40" t="s">
        <v>768</v>
      </c>
      <c r="F29" s="40" t="s">
        <v>2359</v>
      </c>
      <c r="G29" s="40" t="s">
        <v>2360</v>
      </c>
      <c r="H29" s="40" t="s">
        <v>2361</v>
      </c>
      <c r="I29" s="40" t="s">
        <v>44</v>
      </c>
      <c r="J29" s="40" t="s">
        <v>23</v>
      </c>
      <c r="K29" s="41">
        <v>95</v>
      </c>
      <c r="L29" s="40">
        <v>725256</v>
      </c>
      <c r="M29" s="40">
        <v>479030</v>
      </c>
      <c r="N29" s="40">
        <v>1</v>
      </c>
      <c r="O29" s="42"/>
      <c r="P29" s="42"/>
      <c r="Q29" s="42"/>
      <c r="R29" s="26">
        <f t="shared" si="1"/>
        <v>0</v>
      </c>
      <c r="S29" s="27">
        <f t="shared" si="2"/>
        <v>0</v>
      </c>
      <c r="T29" s="42"/>
      <c r="U29" s="42"/>
      <c r="V29" s="26">
        <f t="shared" si="3"/>
        <v>0</v>
      </c>
      <c r="W29" s="27">
        <f t="shared" si="4"/>
        <v>0</v>
      </c>
    </row>
    <row r="30" spans="1:23" x14ac:dyDescent="0.25">
      <c r="A30" s="38">
        <v>3578280</v>
      </c>
      <c r="B30" s="38" t="s">
        <v>2362</v>
      </c>
      <c r="C30" s="39" t="s">
        <v>2363</v>
      </c>
      <c r="D30" s="40" t="s">
        <v>16</v>
      </c>
      <c r="E30" s="40" t="s">
        <v>768</v>
      </c>
      <c r="F30" s="40" t="s">
        <v>2359</v>
      </c>
      <c r="G30" s="40" t="s">
        <v>2364</v>
      </c>
      <c r="H30" s="40" t="s">
        <v>2365</v>
      </c>
      <c r="I30" s="40" t="s">
        <v>2366</v>
      </c>
      <c r="J30" s="40" t="s">
        <v>2367</v>
      </c>
      <c r="K30" s="41">
        <v>1</v>
      </c>
      <c r="L30" s="40">
        <v>721647</v>
      </c>
      <c r="M30" s="40">
        <v>486975</v>
      </c>
      <c r="N30" s="40">
        <v>1</v>
      </c>
      <c r="O30" s="42"/>
      <c r="P30" s="42"/>
      <c r="Q30" s="42"/>
      <c r="R30" s="26">
        <f t="shared" si="1"/>
        <v>0</v>
      </c>
      <c r="S30" s="27">
        <f t="shared" si="2"/>
        <v>0</v>
      </c>
      <c r="T30" s="42"/>
      <c r="U30" s="42"/>
      <c r="V30" s="26">
        <f t="shared" si="3"/>
        <v>0</v>
      </c>
      <c r="W30" s="27">
        <f t="shared" si="4"/>
        <v>0</v>
      </c>
    </row>
    <row r="31" spans="1:23" x14ac:dyDescent="0.25">
      <c r="A31" s="38">
        <v>3578436</v>
      </c>
      <c r="B31" s="38" t="s">
        <v>2368</v>
      </c>
      <c r="C31" s="39" t="s">
        <v>2369</v>
      </c>
      <c r="D31" s="40" t="s">
        <v>16</v>
      </c>
      <c r="E31" s="40" t="s">
        <v>768</v>
      </c>
      <c r="F31" s="40" t="s">
        <v>2359</v>
      </c>
      <c r="G31" s="40" t="s">
        <v>2370</v>
      </c>
      <c r="H31" s="40" t="s">
        <v>2371</v>
      </c>
      <c r="I31" s="40" t="s">
        <v>44</v>
      </c>
      <c r="J31" s="40" t="s">
        <v>37</v>
      </c>
      <c r="K31" s="41">
        <v>2</v>
      </c>
      <c r="L31" s="40">
        <v>727971</v>
      </c>
      <c r="M31" s="40">
        <v>486633</v>
      </c>
      <c r="N31" s="40">
        <v>1</v>
      </c>
      <c r="O31" s="42"/>
      <c r="P31" s="42"/>
      <c r="Q31" s="42"/>
      <c r="R31" s="26">
        <f t="shared" si="1"/>
        <v>0</v>
      </c>
      <c r="S31" s="27">
        <f t="shared" si="2"/>
        <v>0</v>
      </c>
      <c r="T31" s="42"/>
      <c r="U31" s="42"/>
      <c r="V31" s="26">
        <f t="shared" si="3"/>
        <v>0</v>
      </c>
      <c r="W31" s="27">
        <f t="shared" si="4"/>
        <v>0</v>
      </c>
    </row>
    <row r="32" spans="1:23" x14ac:dyDescent="0.25">
      <c r="A32" s="38">
        <v>3579532</v>
      </c>
      <c r="B32" s="38" t="s">
        <v>2372</v>
      </c>
      <c r="C32" s="39" t="s">
        <v>2373</v>
      </c>
      <c r="D32" s="40" t="s">
        <v>16</v>
      </c>
      <c r="E32" s="40" t="s">
        <v>768</v>
      </c>
      <c r="F32" s="40" t="s">
        <v>2359</v>
      </c>
      <c r="G32" s="40" t="s">
        <v>2374</v>
      </c>
      <c r="H32" s="40" t="s">
        <v>2375</v>
      </c>
      <c r="I32" s="40" t="s">
        <v>799</v>
      </c>
      <c r="J32" s="40" t="s">
        <v>800</v>
      </c>
      <c r="K32" s="41">
        <v>113</v>
      </c>
      <c r="L32" s="40">
        <v>718415</v>
      </c>
      <c r="M32" s="40">
        <v>483701</v>
      </c>
      <c r="N32" s="40">
        <v>1</v>
      </c>
      <c r="O32" s="42"/>
      <c r="P32" s="42"/>
      <c r="Q32" s="42"/>
      <c r="R32" s="26">
        <f t="shared" si="1"/>
        <v>0</v>
      </c>
      <c r="S32" s="27">
        <f t="shared" si="2"/>
        <v>0</v>
      </c>
      <c r="T32" s="42"/>
      <c r="U32" s="42"/>
      <c r="V32" s="26">
        <f t="shared" si="3"/>
        <v>0</v>
      </c>
      <c r="W32" s="27">
        <f t="shared" si="4"/>
        <v>0</v>
      </c>
    </row>
    <row r="33" spans="1:23" x14ac:dyDescent="0.25">
      <c r="A33" s="38">
        <v>3580171</v>
      </c>
      <c r="B33" s="38" t="s">
        <v>2376</v>
      </c>
      <c r="C33" s="39" t="s">
        <v>2377</v>
      </c>
      <c r="D33" s="40" t="s">
        <v>16</v>
      </c>
      <c r="E33" s="40" t="s">
        <v>768</v>
      </c>
      <c r="F33" s="40" t="s">
        <v>2359</v>
      </c>
      <c r="G33" s="40" t="s">
        <v>2378</v>
      </c>
      <c r="H33" s="40" t="s">
        <v>2379</v>
      </c>
      <c r="I33" s="40" t="s">
        <v>2380</v>
      </c>
      <c r="J33" s="40" t="s">
        <v>2381</v>
      </c>
      <c r="K33" s="41">
        <v>46</v>
      </c>
      <c r="L33" s="40">
        <v>733103</v>
      </c>
      <c r="M33" s="40">
        <v>485832</v>
      </c>
      <c r="N33" s="40">
        <v>1</v>
      </c>
      <c r="O33" s="42"/>
      <c r="P33" s="42"/>
      <c r="Q33" s="42"/>
      <c r="R33" s="26">
        <f t="shared" si="1"/>
        <v>0</v>
      </c>
      <c r="S33" s="27">
        <f t="shared" si="2"/>
        <v>0</v>
      </c>
      <c r="T33" s="42"/>
      <c r="U33" s="42"/>
      <c r="V33" s="26">
        <f t="shared" si="3"/>
        <v>0</v>
      </c>
      <c r="W33" s="27">
        <f t="shared" si="4"/>
        <v>0</v>
      </c>
    </row>
    <row r="34" spans="1:23" x14ac:dyDescent="0.25">
      <c r="A34" s="38">
        <v>3581421</v>
      </c>
      <c r="B34" s="38" t="s">
        <v>2382</v>
      </c>
      <c r="C34" s="39" t="s">
        <v>2383</v>
      </c>
      <c r="D34" s="40" t="s">
        <v>16</v>
      </c>
      <c r="E34" s="40" t="s">
        <v>768</v>
      </c>
      <c r="F34" s="40" t="s">
        <v>2359</v>
      </c>
      <c r="G34" s="40" t="s">
        <v>2384</v>
      </c>
      <c r="H34" s="40" t="s">
        <v>2385</v>
      </c>
      <c r="I34" s="40" t="s">
        <v>799</v>
      </c>
      <c r="J34" s="40" t="s">
        <v>800</v>
      </c>
      <c r="K34" s="41">
        <v>135</v>
      </c>
      <c r="L34" s="40">
        <v>729061</v>
      </c>
      <c r="M34" s="40">
        <v>482560</v>
      </c>
      <c r="N34" s="40">
        <v>1</v>
      </c>
      <c r="O34" s="42"/>
      <c r="P34" s="42"/>
      <c r="Q34" s="42"/>
      <c r="R34" s="26">
        <f t="shared" si="1"/>
        <v>0</v>
      </c>
      <c r="S34" s="27">
        <f t="shared" si="2"/>
        <v>0</v>
      </c>
      <c r="T34" s="42"/>
      <c r="U34" s="42"/>
      <c r="V34" s="26">
        <f t="shared" si="3"/>
        <v>0</v>
      </c>
      <c r="W34" s="27">
        <f t="shared" si="4"/>
        <v>0</v>
      </c>
    </row>
    <row r="35" spans="1:23" x14ac:dyDescent="0.25">
      <c r="A35" s="38">
        <v>3581630</v>
      </c>
      <c r="B35" s="38" t="s">
        <v>2386</v>
      </c>
      <c r="C35" s="39" t="s">
        <v>2387</v>
      </c>
      <c r="D35" s="40" t="s">
        <v>16</v>
      </c>
      <c r="E35" s="40" t="s">
        <v>768</v>
      </c>
      <c r="F35" s="40" t="s">
        <v>2359</v>
      </c>
      <c r="G35" s="40" t="s">
        <v>2388</v>
      </c>
      <c r="H35" s="40" t="s">
        <v>2389</v>
      </c>
      <c r="I35" s="40" t="s">
        <v>2390</v>
      </c>
      <c r="J35" s="40" t="s">
        <v>2391</v>
      </c>
      <c r="K35" s="41">
        <v>1</v>
      </c>
      <c r="L35" s="40">
        <v>728459</v>
      </c>
      <c r="M35" s="40">
        <v>482263</v>
      </c>
      <c r="N35" s="40">
        <v>1</v>
      </c>
      <c r="O35" s="42"/>
      <c r="P35" s="42"/>
      <c r="Q35" s="42"/>
      <c r="R35" s="26">
        <f t="shared" si="1"/>
        <v>0</v>
      </c>
      <c r="S35" s="27">
        <f t="shared" si="2"/>
        <v>0</v>
      </c>
      <c r="T35" s="42"/>
      <c r="U35" s="42"/>
      <c r="V35" s="26">
        <f t="shared" si="3"/>
        <v>0</v>
      </c>
      <c r="W35" s="27">
        <f t="shared" si="4"/>
        <v>0</v>
      </c>
    </row>
    <row r="36" spans="1:23" x14ac:dyDescent="0.25">
      <c r="A36" s="38">
        <v>3583745</v>
      </c>
      <c r="B36" s="38" t="s">
        <v>2392</v>
      </c>
      <c r="C36" s="39" t="s">
        <v>2393</v>
      </c>
      <c r="D36" s="40" t="s">
        <v>16</v>
      </c>
      <c r="E36" s="40" t="s">
        <v>768</v>
      </c>
      <c r="F36" s="40" t="s">
        <v>2359</v>
      </c>
      <c r="G36" s="40" t="s">
        <v>2394</v>
      </c>
      <c r="H36" s="40" t="s">
        <v>2395</v>
      </c>
      <c r="I36" s="40" t="s">
        <v>799</v>
      </c>
      <c r="J36" s="40" t="s">
        <v>800</v>
      </c>
      <c r="K36" s="41">
        <v>202</v>
      </c>
      <c r="L36" s="40">
        <v>718407</v>
      </c>
      <c r="M36" s="40">
        <v>479132</v>
      </c>
      <c r="N36" s="40">
        <v>1</v>
      </c>
      <c r="O36" s="42"/>
      <c r="P36" s="42"/>
      <c r="Q36" s="42"/>
      <c r="R36" s="26">
        <f t="shared" si="1"/>
        <v>0</v>
      </c>
      <c r="S36" s="27">
        <f t="shared" si="2"/>
        <v>0</v>
      </c>
      <c r="T36" s="42"/>
      <c r="U36" s="42"/>
      <c r="V36" s="26">
        <f t="shared" si="3"/>
        <v>0</v>
      </c>
      <c r="W36" s="27">
        <f t="shared" si="4"/>
        <v>0</v>
      </c>
    </row>
    <row r="37" spans="1:23" x14ac:dyDescent="0.25">
      <c r="A37" s="38">
        <v>3584378</v>
      </c>
      <c r="B37" s="38" t="s">
        <v>2423</v>
      </c>
      <c r="C37" s="39" t="s">
        <v>2424</v>
      </c>
      <c r="D37" s="40" t="s">
        <v>16</v>
      </c>
      <c r="E37" s="40" t="s">
        <v>768</v>
      </c>
      <c r="F37" s="40" t="s">
        <v>2425</v>
      </c>
      <c r="G37" s="40" t="s">
        <v>2426</v>
      </c>
      <c r="H37" s="40" t="s">
        <v>2427</v>
      </c>
      <c r="I37" s="40" t="s">
        <v>44</v>
      </c>
      <c r="J37" s="40" t="s">
        <v>23</v>
      </c>
      <c r="K37" s="41">
        <v>152</v>
      </c>
      <c r="L37" s="40">
        <v>711387</v>
      </c>
      <c r="M37" s="40">
        <v>475875</v>
      </c>
      <c r="N37" s="40">
        <v>1</v>
      </c>
      <c r="O37" s="42"/>
      <c r="P37" s="42"/>
      <c r="Q37" s="42"/>
      <c r="R37" s="26">
        <f t="shared" si="1"/>
        <v>0</v>
      </c>
      <c r="S37" s="27">
        <f t="shared" si="2"/>
        <v>0</v>
      </c>
      <c r="T37" s="42"/>
      <c r="U37" s="42"/>
      <c r="V37" s="26">
        <f t="shared" si="3"/>
        <v>0</v>
      </c>
      <c r="W37" s="27">
        <f t="shared" si="4"/>
        <v>0</v>
      </c>
    </row>
    <row r="38" spans="1:23" x14ac:dyDescent="0.25">
      <c r="A38" s="38">
        <v>3584911</v>
      </c>
      <c r="B38" s="38" t="s">
        <v>2428</v>
      </c>
      <c r="C38" s="39" t="s">
        <v>2429</v>
      </c>
      <c r="D38" s="40" t="s">
        <v>16</v>
      </c>
      <c r="E38" s="40" t="s">
        <v>768</v>
      </c>
      <c r="F38" s="40" t="s">
        <v>2425</v>
      </c>
      <c r="G38" s="40" t="s">
        <v>2430</v>
      </c>
      <c r="H38" s="40" t="s">
        <v>2431</v>
      </c>
      <c r="I38" s="40" t="s">
        <v>36</v>
      </c>
      <c r="J38" s="40" t="s">
        <v>37</v>
      </c>
      <c r="K38" s="41">
        <v>26</v>
      </c>
      <c r="L38" s="40">
        <v>718507</v>
      </c>
      <c r="M38" s="40">
        <v>474337</v>
      </c>
      <c r="N38" s="40">
        <v>1</v>
      </c>
      <c r="O38" s="42"/>
      <c r="P38" s="42"/>
      <c r="Q38" s="42"/>
      <c r="R38" s="26">
        <f t="shared" si="1"/>
        <v>0</v>
      </c>
      <c r="S38" s="27">
        <f t="shared" si="2"/>
        <v>0</v>
      </c>
      <c r="T38" s="42"/>
      <c r="U38" s="42"/>
      <c r="V38" s="26">
        <f t="shared" si="3"/>
        <v>0</v>
      </c>
      <c r="W38" s="27">
        <f t="shared" si="4"/>
        <v>0</v>
      </c>
    </row>
    <row r="39" spans="1:23" x14ac:dyDescent="0.25">
      <c r="A39" s="38">
        <v>3585422</v>
      </c>
      <c r="B39" s="38" t="s">
        <v>2436</v>
      </c>
      <c r="C39" s="39" t="s">
        <v>2437</v>
      </c>
      <c r="D39" s="40" t="s">
        <v>16</v>
      </c>
      <c r="E39" s="40" t="s">
        <v>768</v>
      </c>
      <c r="F39" s="40" t="s">
        <v>2425</v>
      </c>
      <c r="G39" s="40" t="s">
        <v>2438</v>
      </c>
      <c r="H39" s="40" t="s">
        <v>2425</v>
      </c>
      <c r="I39" s="40" t="s">
        <v>799</v>
      </c>
      <c r="J39" s="40" t="s">
        <v>800</v>
      </c>
      <c r="K39" s="41">
        <v>1</v>
      </c>
      <c r="L39" s="40">
        <v>714906</v>
      </c>
      <c r="M39" s="40">
        <v>476093</v>
      </c>
      <c r="N39" s="40">
        <v>1</v>
      </c>
      <c r="O39" s="42"/>
      <c r="P39" s="42"/>
      <c r="Q39" s="42"/>
      <c r="R39" s="26">
        <f t="shared" si="1"/>
        <v>0</v>
      </c>
      <c r="S39" s="27">
        <f t="shared" si="2"/>
        <v>0</v>
      </c>
      <c r="T39" s="42"/>
      <c r="U39" s="42"/>
      <c r="V39" s="26">
        <f t="shared" si="3"/>
        <v>0</v>
      </c>
      <c r="W39" s="27">
        <f t="shared" si="4"/>
        <v>0</v>
      </c>
    </row>
    <row r="40" spans="1:23" x14ac:dyDescent="0.25">
      <c r="A40" s="38">
        <v>3585599</v>
      </c>
      <c r="B40" s="38" t="s">
        <v>2439</v>
      </c>
      <c r="C40" s="39" t="s">
        <v>2440</v>
      </c>
      <c r="D40" s="40" t="s">
        <v>16</v>
      </c>
      <c r="E40" s="40" t="s">
        <v>768</v>
      </c>
      <c r="F40" s="40" t="s">
        <v>2425</v>
      </c>
      <c r="G40" s="40" t="s">
        <v>2438</v>
      </c>
      <c r="H40" s="40" t="s">
        <v>2425</v>
      </c>
      <c r="I40" s="40" t="s">
        <v>799</v>
      </c>
      <c r="J40" s="40" t="s">
        <v>800</v>
      </c>
      <c r="K40" s="41">
        <v>9</v>
      </c>
      <c r="L40" s="40">
        <v>714666</v>
      </c>
      <c r="M40" s="40">
        <v>475986</v>
      </c>
      <c r="N40" s="40">
        <v>1</v>
      </c>
      <c r="O40" s="42"/>
      <c r="P40" s="42"/>
      <c r="Q40" s="42"/>
      <c r="R40" s="26">
        <f t="shared" si="1"/>
        <v>0</v>
      </c>
      <c r="S40" s="27">
        <f t="shared" si="2"/>
        <v>0</v>
      </c>
      <c r="T40" s="42"/>
      <c r="U40" s="42"/>
      <c r="V40" s="26">
        <f t="shared" si="3"/>
        <v>0</v>
      </c>
      <c r="W40" s="27">
        <f t="shared" si="4"/>
        <v>0</v>
      </c>
    </row>
    <row r="41" spans="1:23" x14ac:dyDescent="0.25">
      <c r="A41" s="38">
        <v>3587533</v>
      </c>
      <c r="B41" s="38" t="s">
        <v>2543</v>
      </c>
      <c r="C41" s="39" t="s">
        <v>2544</v>
      </c>
      <c r="D41" s="40" t="s">
        <v>16</v>
      </c>
      <c r="E41" s="40" t="s">
        <v>768</v>
      </c>
      <c r="F41" s="40" t="s">
        <v>2536</v>
      </c>
      <c r="G41" s="40" t="s">
        <v>2545</v>
      </c>
      <c r="H41" s="40" t="s">
        <v>2536</v>
      </c>
      <c r="I41" s="40" t="s">
        <v>799</v>
      </c>
      <c r="J41" s="40" t="s">
        <v>800</v>
      </c>
      <c r="K41" s="41">
        <v>6</v>
      </c>
      <c r="L41" s="40">
        <v>721458</v>
      </c>
      <c r="M41" s="40">
        <v>492666</v>
      </c>
      <c r="N41" s="40">
        <v>1</v>
      </c>
      <c r="O41" s="42"/>
      <c r="P41" s="42"/>
      <c r="Q41" s="42"/>
      <c r="R41" s="26">
        <f t="shared" si="1"/>
        <v>0</v>
      </c>
      <c r="S41" s="27">
        <f t="shared" si="2"/>
        <v>0</v>
      </c>
      <c r="T41" s="42"/>
      <c r="U41" s="42"/>
      <c r="V41" s="26">
        <f t="shared" si="3"/>
        <v>0</v>
      </c>
      <c r="W41" s="27">
        <f t="shared" si="4"/>
        <v>0</v>
      </c>
    </row>
    <row r="42" spans="1:23" x14ac:dyDescent="0.25">
      <c r="A42" s="38">
        <v>3587535</v>
      </c>
      <c r="B42" s="38" t="s">
        <v>2546</v>
      </c>
      <c r="C42" s="39" t="s">
        <v>2547</v>
      </c>
      <c r="D42" s="40" t="s">
        <v>16</v>
      </c>
      <c r="E42" s="40" t="s">
        <v>768</v>
      </c>
      <c r="F42" s="40" t="s">
        <v>2536</v>
      </c>
      <c r="G42" s="40" t="s">
        <v>2545</v>
      </c>
      <c r="H42" s="40" t="s">
        <v>2536</v>
      </c>
      <c r="I42" s="40" t="s">
        <v>799</v>
      </c>
      <c r="J42" s="40" t="s">
        <v>800</v>
      </c>
      <c r="K42" s="41">
        <v>8</v>
      </c>
      <c r="L42" s="40">
        <v>721476</v>
      </c>
      <c r="M42" s="40">
        <v>492701</v>
      </c>
      <c r="N42" s="40">
        <v>1</v>
      </c>
      <c r="O42" s="42"/>
      <c r="P42" s="42"/>
      <c r="Q42" s="42"/>
      <c r="R42" s="26">
        <f t="shared" si="1"/>
        <v>0</v>
      </c>
      <c r="S42" s="27">
        <f t="shared" si="2"/>
        <v>0</v>
      </c>
      <c r="T42" s="42"/>
      <c r="U42" s="42"/>
      <c r="V42" s="26">
        <f t="shared" si="3"/>
        <v>0</v>
      </c>
      <c r="W42" s="27">
        <f t="shared" si="4"/>
        <v>0</v>
      </c>
    </row>
    <row r="43" spans="1:23" x14ac:dyDescent="0.25">
      <c r="A43" s="38">
        <v>3588814</v>
      </c>
      <c r="B43" s="38" t="s">
        <v>2609</v>
      </c>
      <c r="C43" s="39" t="s">
        <v>2610</v>
      </c>
      <c r="D43" s="40" t="s">
        <v>16</v>
      </c>
      <c r="E43" s="40" t="s">
        <v>768</v>
      </c>
      <c r="F43" s="40" t="s">
        <v>1949</v>
      </c>
      <c r="G43" s="40" t="s">
        <v>2611</v>
      </c>
      <c r="H43" s="40" t="s">
        <v>2612</v>
      </c>
      <c r="I43" s="40" t="s">
        <v>44</v>
      </c>
      <c r="J43" s="40" t="s">
        <v>23</v>
      </c>
      <c r="K43" s="41">
        <v>46</v>
      </c>
      <c r="L43" s="40">
        <v>730274</v>
      </c>
      <c r="M43" s="40">
        <v>468985</v>
      </c>
      <c r="N43" s="40">
        <v>1</v>
      </c>
      <c r="O43" s="42"/>
      <c r="P43" s="42"/>
      <c r="Q43" s="42"/>
      <c r="R43" s="26">
        <f t="shared" si="1"/>
        <v>0</v>
      </c>
      <c r="S43" s="27">
        <f t="shared" si="2"/>
        <v>0</v>
      </c>
      <c r="T43" s="42"/>
      <c r="U43" s="42"/>
      <c r="V43" s="26">
        <f t="shared" si="3"/>
        <v>0</v>
      </c>
      <c r="W43" s="27">
        <f t="shared" si="4"/>
        <v>0</v>
      </c>
    </row>
    <row r="44" spans="1:23" x14ac:dyDescent="0.25">
      <c r="A44" s="38">
        <v>3589159</v>
      </c>
      <c r="B44" s="38" t="s">
        <v>2613</v>
      </c>
      <c r="C44" s="39" t="s">
        <v>2614</v>
      </c>
      <c r="D44" s="40" t="s">
        <v>16</v>
      </c>
      <c r="E44" s="40" t="s">
        <v>768</v>
      </c>
      <c r="F44" s="40" t="s">
        <v>1949</v>
      </c>
      <c r="G44" s="40" t="s">
        <v>2615</v>
      </c>
      <c r="H44" s="40" t="s">
        <v>2616</v>
      </c>
      <c r="I44" s="40" t="s">
        <v>44</v>
      </c>
      <c r="J44" s="40" t="s">
        <v>23</v>
      </c>
      <c r="K44" s="41">
        <v>68</v>
      </c>
      <c r="L44" s="40">
        <v>722799</v>
      </c>
      <c r="M44" s="40">
        <v>468782</v>
      </c>
      <c r="N44" s="40">
        <v>1</v>
      </c>
      <c r="O44" s="42"/>
      <c r="P44" s="42"/>
      <c r="Q44" s="42"/>
      <c r="R44" s="26">
        <f t="shared" si="1"/>
        <v>0</v>
      </c>
      <c r="S44" s="27">
        <f t="shared" si="2"/>
        <v>0</v>
      </c>
      <c r="T44" s="42"/>
      <c r="U44" s="42"/>
      <c r="V44" s="26">
        <f t="shared" si="3"/>
        <v>0</v>
      </c>
      <c r="W44" s="27">
        <f t="shared" si="4"/>
        <v>0</v>
      </c>
    </row>
    <row r="45" spans="1:23" x14ac:dyDescent="0.25">
      <c r="A45" s="38">
        <v>9245522</v>
      </c>
      <c r="B45" s="38" t="s">
        <v>2617</v>
      </c>
      <c r="C45" s="39" t="s">
        <v>2618</v>
      </c>
      <c r="D45" s="40" t="s">
        <v>16</v>
      </c>
      <c r="E45" s="40" t="s">
        <v>768</v>
      </c>
      <c r="F45" s="40" t="s">
        <v>2619</v>
      </c>
      <c r="G45" s="40" t="s">
        <v>2620</v>
      </c>
      <c r="H45" s="40" t="s">
        <v>2621</v>
      </c>
      <c r="I45" s="40" t="s">
        <v>44</v>
      </c>
      <c r="J45" s="40" t="s">
        <v>23</v>
      </c>
      <c r="K45" s="41">
        <v>44</v>
      </c>
      <c r="L45" s="40">
        <v>709426</v>
      </c>
      <c r="M45" s="40">
        <v>470225</v>
      </c>
      <c r="N45" s="40">
        <v>1</v>
      </c>
      <c r="O45" s="42"/>
      <c r="P45" s="42"/>
      <c r="Q45" s="42"/>
      <c r="R45" s="26">
        <f t="shared" si="1"/>
        <v>0</v>
      </c>
      <c r="S45" s="27">
        <f t="shared" si="2"/>
        <v>0</v>
      </c>
      <c r="T45" s="42"/>
      <c r="U45" s="42"/>
      <c r="V45" s="26">
        <f t="shared" si="3"/>
        <v>0</v>
      </c>
      <c r="W45" s="27">
        <f t="shared" si="4"/>
        <v>0</v>
      </c>
    </row>
    <row r="46" spans="1:23" x14ac:dyDescent="0.25">
      <c r="A46" s="38">
        <v>3590812</v>
      </c>
      <c r="B46" s="38" t="s">
        <v>2622</v>
      </c>
      <c r="C46" s="39" t="s">
        <v>2623</v>
      </c>
      <c r="D46" s="40" t="s">
        <v>16</v>
      </c>
      <c r="E46" s="40" t="s">
        <v>768</v>
      </c>
      <c r="F46" s="40" t="s">
        <v>2619</v>
      </c>
      <c r="G46" s="40" t="s">
        <v>2624</v>
      </c>
      <c r="H46" s="40" t="s">
        <v>2625</v>
      </c>
      <c r="I46" s="40" t="s">
        <v>799</v>
      </c>
      <c r="J46" s="40" t="s">
        <v>800</v>
      </c>
      <c r="K46" s="41">
        <v>11</v>
      </c>
      <c r="L46" s="40">
        <v>700369</v>
      </c>
      <c r="M46" s="40">
        <v>464785</v>
      </c>
      <c r="N46" s="40">
        <v>1</v>
      </c>
      <c r="O46" s="42"/>
      <c r="P46" s="42"/>
      <c r="Q46" s="42"/>
      <c r="R46" s="26">
        <f t="shared" si="1"/>
        <v>0</v>
      </c>
      <c r="S46" s="27">
        <f t="shared" si="2"/>
        <v>0</v>
      </c>
      <c r="T46" s="42"/>
      <c r="U46" s="42"/>
      <c r="V46" s="26">
        <f t="shared" si="3"/>
        <v>0</v>
      </c>
      <c r="W46" s="27">
        <f t="shared" si="4"/>
        <v>0</v>
      </c>
    </row>
    <row r="47" spans="1:23" x14ac:dyDescent="0.25">
      <c r="A47" s="38">
        <v>3591232</v>
      </c>
      <c r="B47" s="38" t="s">
        <v>2626</v>
      </c>
      <c r="C47" s="39" t="s">
        <v>2627</v>
      </c>
      <c r="D47" s="40" t="s">
        <v>16</v>
      </c>
      <c r="E47" s="40" t="s">
        <v>768</v>
      </c>
      <c r="F47" s="40" t="s">
        <v>2619</v>
      </c>
      <c r="G47" s="40" t="s">
        <v>2628</v>
      </c>
      <c r="H47" s="40" t="s">
        <v>2619</v>
      </c>
      <c r="I47" s="40" t="s">
        <v>799</v>
      </c>
      <c r="J47" s="40" t="s">
        <v>800</v>
      </c>
      <c r="K47" s="41">
        <v>7</v>
      </c>
      <c r="L47" s="40">
        <v>703287</v>
      </c>
      <c r="M47" s="40">
        <v>467930</v>
      </c>
      <c r="N47" s="40">
        <v>1</v>
      </c>
      <c r="O47" s="42"/>
      <c r="P47" s="42"/>
      <c r="Q47" s="42"/>
      <c r="R47" s="26">
        <f t="shared" si="1"/>
        <v>0</v>
      </c>
      <c r="S47" s="27">
        <f t="shared" si="2"/>
        <v>0</v>
      </c>
      <c r="T47" s="42"/>
      <c r="U47" s="42"/>
      <c r="V47" s="26">
        <f t="shared" si="3"/>
        <v>0</v>
      </c>
      <c r="W47" s="27">
        <f t="shared" si="4"/>
        <v>0</v>
      </c>
    </row>
    <row r="48" spans="1:23" x14ac:dyDescent="0.25">
      <c r="A48" s="38">
        <v>3591591</v>
      </c>
      <c r="B48" s="38" t="s">
        <v>2629</v>
      </c>
      <c r="C48" s="39" t="s">
        <v>2630</v>
      </c>
      <c r="D48" s="40" t="s">
        <v>16</v>
      </c>
      <c r="E48" s="40" t="s">
        <v>768</v>
      </c>
      <c r="F48" s="40" t="s">
        <v>2631</v>
      </c>
      <c r="G48" s="40" t="s">
        <v>2632</v>
      </c>
      <c r="H48" s="40" t="s">
        <v>2633</v>
      </c>
      <c r="I48" s="40" t="s">
        <v>44</v>
      </c>
      <c r="J48" s="40" t="s">
        <v>23</v>
      </c>
      <c r="K48" s="41">
        <v>24</v>
      </c>
      <c r="L48" s="40">
        <v>730614</v>
      </c>
      <c r="M48" s="40">
        <v>474338</v>
      </c>
      <c r="N48" s="40">
        <v>1</v>
      </c>
      <c r="O48" s="42"/>
      <c r="P48" s="42"/>
      <c r="Q48" s="42"/>
      <c r="R48" s="26">
        <f t="shared" si="1"/>
        <v>0</v>
      </c>
      <c r="S48" s="27">
        <f t="shared" si="2"/>
        <v>0</v>
      </c>
      <c r="T48" s="42"/>
      <c r="U48" s="42"/>
      <c r="V48" s="26">
        <f t="shared" si="3"/>
        <v>0</v>
      </c>
      <c r="W48" s="27">
        <f t="shared" si="4"/>
        <v>0</v>
      </c>
    </row>
    <row r="49" spans="1:23" x14ac:dyDescent="0.25">
      <c r="A49" s="38">
        <v>3591678</v>
      </c>
      <c r="B49" s="38" t="s">
        <v>2634</v>
      </c>
      <c r="C49" s="39" t="s">
        <v>2635</v>
      </c>
      <c r="D49" s="40" t="s">
        <v>16</v>
      </c>
      <c r="E49" s="40" t="s">
        <v>768</v>
      </c>
      <c r="F49" s="40" t="s">
        <v>2631</v>
      </c>
      <c r="G49" s="40" t="s">
        <v>2636</v>
      </c>
      <c r="H49" s="40" t="s">
        <v>2637</v>
      </c>
      <c r="I49" s="40" t="s">
        <v>44</v>
      </c>
      <c r="J49" s="40" t="s">
        <v>23</v>
      </c>
      <c r="K49" s="41">
        <v>17</v>
      </c>
      <c r="L49" s="40">
        <v>729313</v>
      </c>
      <c r="M49" s="40">
        <v>477004</v>
      </c>
      <c r="N49" s="40">
        <v>1</v>
      </c>
      <c r="O49" s="42"/>
      <c r="P49" s="42"/>
      <c r="Q49" s="42"/>
      <c r="R49" s="26">
        <f t="shared" si="1"/>
        <v>0</v>
      </c>
      <c r="S49" s="27">
        <f t="shared" si="2"/>
        <v>0</v>
      </c>
      <c r="T49" s="42"/>
      <c r="U49" s="42"/>
      <c r="V49" s="26">
        <f t="shared" si="3"/>
        <v>0</v>
      </c>
      <c r="W49" s="27">
        <f t="shared" si="4"/>
        <v>0</v>
      </c>
    </row>
    <row r="50" spans="1:23" x14ac:dyDescent="0.25">
      <c r="A50" s="38">
        <v>3592177</v>
      </c>
      <c r="B50" s="38" t="s">
        <v>2642</v>
      </c>
      <c r="C50" s="39" t="s">
        <v>2643</v>
      </c>
      <c r="D50" s="40" t="s">
        <v>16</v>
      </c>
      <c r="E50" s="40" t="s">
        <v>768</v>
      </c>
      <c r="F50" s="40" t="s">
        <v>2631</v>
      </c>
      <c r="G50" s="40" t="s">
        <v>2644</v>
      </c>
      <c r="H50" s="40" t="s">
        <v>2645</v>
      </c>
      <c r="I50" s="40" t="s">
        <v>621</v>
      </c>
      <c r="J50" s="40" t="s">
        <v>622</v>
      </c>
      <c r="K50" s="41">
        <v>10</v>
      </c>
      <c r="L50" s="40">
        <v>733031</v>
      </c>
      <c r="M50" s="40">
        <v>469975</v>
      </c>
      <c r="N50" s="40">
        <v>1</v>
      </c>
      <c r="O50" s="42"/>
      <c r="P50" s="42"/>
      <c r="Q50" s="42"/>
      <c r="R50" s="26">
        <f t="shared" si="1"/>
        <v>0</v>
      </c>
      <c r="S50" s="27">
        <f t="shared" si="2"/>
        <v>0</v>
      </c>
      <c r="T50" s="42"/>
      <c r="U50" s="42"/>
      <c r="V50" s="26">
        <f t="shared" si="3"/>
        <v>0</v>
      </c>
      <c r="W50" s="27">
        <f t="shared" si="4"/>
        <v>0</v>
      </c>
    </row>
    <row r="51" spans="1:23" x14ac:dyDescent="0.25">
      <c r="A51" s="38">
        <v>3593200</v>
      </c>
      <c r="B51" s="38" t="s">
        <v>2654</v>
      </c>
      <c r="C51" s="39" t="s">
        <v>2655</v>
      </c>
      <c r="D51" s="40" t="s">
        <v>16</v>
      </c>
      <c r="E51" s="40" t="s">
        <v>768</v>
      </c>
      <c r="F51" s="40" t="s">
        <v>2631</v>
      </c>
      <c r="G51" s="40" t="s">
        <v>2656</v>
      </c>
      <c r="H51" s="40" t="s">
        <v>2657</v>
      </c>
      <c r="I51" s="40" t="s">
        <v>44</v>
      </c>
      <c r="J51" s="40" t="s">
        <v>23</v>
      </c>
      <c r="K51" s="41">
        <v>39</v>
      </c>
      <c r="L51" s="40">
        <v>732313</v>
      </c>
      <c r="M51" s="40">
        <v>478216</v>
      </c>
      <c r="N51" s="40">
        <v>1</v>
      </c>
      <c r="O51" s="42"/>
      <c r="P51" s="42"/>
      <c r="Q51" s="42"/>
      <c r="R51" s="26">
        <f t="shared" si="1"/>
        <v>0</v>
      </c>
      <c r="S51" s="27">
        <f t="shared" si="2"/>
        <v>0</v>
      </c>
      <c r="T51" s="42"/>
      <c r="U51" s="42"/>
      <c r="V51" s="26">
        <f t="shared" si="3"/>
        <v>0</v>
      </c>
      <c r="W51" s="27">
        <f t="shared" si="4"/>
        <v>0</v>
      </c>
    </row>
    <row r="52" spans="1:23" x14ac:dyDescent="0.25">
      <c r="A52" s="38">
        <v>3594631</v>
      </c>
      <c r="B52" s="38" t="s">
        <v>2658</v>
      </c>
      <c r="C52" s="39" t="s">
        <v>2659</v>
      </c>
      <c r="D52" s="40" t="s">
        <v>16</v>
      </c>
      <c r="E52" s="40" t="s">
        <v>768</v>
      </c>
      <c r="F52" s="40" t="s">
        <v>2631</v>
      </c>
      <c r="G52" s="40" t="s">
        <v>2660</v>
      </c>
      <c r="H52" s="40" t="s">
        <v>2631</v>
      </c>
      <c r="I52" s="40" t="s">
        <v>992</v>
      </c>
      <c r="J52" s="40" t="s">
        <v>993</v>
      </c>
      <c r="K52" s="41">
        <v>3</v>
      </c>
      <c r="L52" s="40">
        <v>735659</v>
      </c>
      <c r="M52" s="40">
        <v>474516</v>
      </c>
      <c r="N52" s="40">
        <v>1</v>
      </c>
      <c r="O52" s="42"/>
      <c r="P52" s="42"/>
      <c r="Q52" s="42"/>
      <c r="R52" s="26">
        <f t="shared" si="1"/>
        <v>0</v>
      </c>
      <c r="S52" s="27">
        <f t="shared" si="2"/>
        <v>0</v>
      </c>
      <c r="T52" s="42"/>
      <c r="U52" s="42"/>
      <c r="V52" s="26">
        <f t="shared" si="3"/>
        <v>0</v>
      </c>
      <c r="W52" s="27">
        <f t="shared" si="4"/>
        <v>0</v>
      </c>
    </row>
  </sheetData>
  <sheetProtection algorithmName="SHA-512" hashValue="RLb34xIDfSt5lCqQlgDVDXB44FimF2G7Mk+C5/zaF+FtrJAl67+ah0bVz3/uxiKYw51TgPWryNJH19XoMhD5NQ==" saltValue="vuealzpBC/Dahln53amZ0Q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30"/>
  <sheetViews>
    <sheetView topLeftCell="A15" workbookViewId="0">
      <selection activeCell="R22" sqref="R22"/>
    </sheetView>
  </sheetViews>
  <sheetFormatPr defaultColWidth="8.7109375" defaultRowHeight="15" x14ac:dyDescent="0.25"/>
  <cols>
    <col min="1" max="1" width="8.7109375" style="4"/>
    <col min="2" max="2" width="11.42578125" style="4" customWidth="1"/>
    <col min="3" max="11" width="8.7109375" style="4"/>
    <col min="12" max="12" width="15.42578125" style="4" customWidth="1"/>
    <col min="13" max="14" width="8.7109375" style="4"/>
    <col min="15" max="15" width="15.7109375" style="4" customWidth="1"/>
    <col min="16" max="16" width="12.42578125" style="4" customWidth="1"/>
    <col min="17" max="17" width="16.7109375" style="4" customWidth="1"/>
    <col min="18" max="18" width="8.7109375" style="4"/>
    <col min="19" max="19" width="17.140625" style="4" customWidth="1"/>
    <col min="20" max="20" width="8.7109375" style="4"/>
    <col min="21" max="21" width="17" style="4" customWidth="1"/>
    <col min="22" max="22" width="8.7109375" style="4"/>
    <col min="23" max="23" width="14.42578125" style="4" customWidth="1"/>
    <col min="24" max="16384" width="8.7109375" style="4"/>
  </cols>
  <sheetData>
    <row r="1" spans="1:23" ht="15.75" thickBot="1" x14ac:dyDescent="0.3">
      <c r="A1" s="1" t="s">
        <v>3474</v>
      </c>
      <c r="B1" s="1" t="s">
        <v>3478</v>
      </c>
      <c r="C1" s="1" t="s">
        <v>3480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3503</v>
      </c>
      <c r="B2" s="1">
        <f>M14</f>
        <v>15</v>
      </c>
      <c r="C2" s="1" t="str">
        <f>E16</f>
        <v>ŁOSICKI</v>
      </c>
      <c r="D2" s="1"/>
      <c r="E2" s="1"/>
      <c r="F2" s="1"/>
      <c r="G2" s="58" t="s">
        <v>3512</v>
      </c>
      <c r="H2" s="59"/>
      <c r="I2" s="60"/>
      <c r="J2" s="61" t="s">
        <v>3513</v>
      </c>
      <c r="K2" s="62"/>
      <c r="L2" s="63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3514</v>
      </c>
      <c r="G3" s="7" t="s">
        <v>3515</v>
      </c>
      <c r="H3" s="1" t="s">
        <v>3516</v>
      </c>
      <c r="I3" s="8" t="s">
        <v>3517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3518</v>
      </c>
      <c r="Q3" s="1" t="s">
        <v>3519</v>
      </c>
      <c r="S3" s="1"/>
      <c r="T3" s="1"/>
      <c r="U3" s="1"/>
      <c r="V3" s="1"/>
    </row>
    <row r="4" spans="1:23" ht="45" x14ac:dyDescent="0.25">
      <c r="A4" s="51" t="s">
        <v>3520</v>
      </c>
      <c r="B4" s="51"/>
      <c r="C4" s="51"/>
      <c r="D4" s="51"/>
      <c r="E4" s="51"/>
      <c r="F4" s="10" t="s">
        <v>3521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8">
        <f>ROUND(SUM(Q16:Q30)*60,2)</f>
        <v>0</v>
      </c>
      <c r="K4" s="2">
        <f>SUM(R16:R30)*60</f>
        <v>0</v>
      </c>
      <c r="L4" s="30">
        <f>SUM(S16:S30)*60</f>
        <v>0</v>
      </c>
      <c r="N4" s="52" t="s">
        <v>3522</v>
      </c>
      <c r="O4" s="53"/>
      <c r="P4" s="14">
        <v>1</v>
      </c>
      <c r="Q4" s="48"/>
      <c r="R4" s="49"/>
      <c r="S4" s="49"/>
      <c r="T4" s="49"/>
      <c r="U4" s="49"/>
      <c r="V4" s="50"/>
    </row>
    <row r="5" spans="1:23" ht="45" x14ac:dyDescent="0.25">
      <c r="A5" s="51" t="s">
        <v>3523</v>
      </c>
      <c r="B5" s="51"/>
      <c r="C5" s="51"/>
      <c r="D5" s="51"/>
      <c r="E5" s="51"/>
      <c r="F5" s="10" t="s">
        <v>3524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8">
        <f>ROUND(SUM(U16:U30)*60,2)</f>
        <v>0</v>
      </c>
      <c r="K5" s="2">
        <f>SUM(V16:V30)*60</f>
        <v>0</v>
      </c>
      <c r="L5" s="30">
        <f>SUM(W16:W30)*60</f>
        <v>0</v>
      </c>
      <c r="N5" s="52"/>
      <c r="O5" s="53"/>
      <c r="P5" s="14">
        <v>2</v>
      </c>
      <c r="Q5" s="48"/>
      <c r="R5" s="49"/>
      <c r="S5" s="49"/>
      <c r="T5" s="49"/>
      <c r="U5" s="49"/>
      <c r="V5" s="50"/>
    </row>
    <row r="6" spans="1:23" ht="68.25" x14ac:dyDescent="0.25">
      <c r="A6" s="54" t="s">
        <v>3525</v>
      </c>
      <c r="B6" s="54"/>
      <c r="C6" s="54"/>
      <c r="D6" s="54"/>
      <c r="E6" s="54"/>
      <c r="F6" s="3" t="s">
        <v>3526</v>
      </c>
      <c r="G6" s="15"/>
      <c r="H6" s="12">
        <f t="shared" ref="H6:H10" si="0">G6*0.23</f>
        <v>0</v>
      </c>
      <c r="I6" s="31">
        <f>ROUND(G6+H6,2)</f>
        <v>0</v>
      </c>
      <c r="J6" s="55" t="s">
        <v>3527</v>
      </c>
      <c r="K6" s="56"/>
      <c r="L6" s="57"/>
      <c r="P6" s="9" t="s">
        <v>3518</v>
      </c>
      <c r="Q6" s="1" t="s">
        <v>3519</v>
      </c>
      <c r="S6" s="5"/>
      <c r="T6" s="5"/>
    </row>
    <row r="7" spans="1:23" ht="68.25" x14ac:dyDescent="0.25">
      <c r="A7" s="54" t="s">
        <v>3528</v>
      </c>
      <c r="B7" s="54"/>
      <c r="C7" s="54"/>
      <c r="D7" s="54"/>
      <c r="E7" s="54"/>
      <c r="F7" s="3" t="s">
        <v>3529</v>
      </c>
      <c r="G7" s="15"/>
      <c r="H7" s="12">
        <f t="shared" si="0"/>
        <v>0</v>
      </c>
      <c r="I7" s="31">
        <f>ROUND(G6+H6,2)</f>
        <v>0</v>
      </c>
      <c r="J7" s="55" t="s">
        <v>3527</v>
      </c>
      <c r="K7" s="56"/>
      <c r="L7" s="57"/>
      <c r="P7" s="9"/>
      <c r="Q7" s="1"/>
      <c r="S7" s="5"/>
      <c r="T7" s="5"/>
    </row>
    <row r="8" spans="1:23" ht="57" x14ac:dyDescent="0.25">
      <c r="A8" s="54" t="s">
        <v>3530</v>
      </c>
      <c r="B8" s="54"/>
      <c r="C8" s="54"/>
      <c r="D8" s="54"/>
      <c r="E8" s="54"/>
      <c r="F8" s="3" t="s">
        <v>3531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2" t="s">
        <v>3532</v>
      </c>
      <c r="O8" s="53"/>
      <c r="P8" s="14">
        <v>1</v>
      </c>
      <c r="Q8" s="48"/>
      <c r="R8" s="49"/>
      <c r="S8" s="49"/>
      <c r="T8" s="49"/>
      <c r="U8" s="49"/>
      <c r="V8" s="50"/>
    </row>
    <row r="9" spans="1:23" ht="45.75" x14ac:dyDescent="0.25">
      <c r="A9" s="66" t="s">
        <v>3533</v>
      </c>
      <c r="B9" s="66"/>
      <c r="C9" s="66"/>
      <c r="D9" s="66"/>
      <c r="E9" s="66"/>
      <c r="F9" s="3" t="s">
        <v>3534</v>
      </c>
      <c r="G9" s="15"/>
      <c r="H9" s="12">
        <f t="shared" si="0"/>
        <v>0</v>
      </c>
      <c r="I9" s="31">
        <f>ROUND(G9+H9,2)</f>
        <v>0</v>
      </c>
      <c r="J9" s="67" t="s">
        <v>3527</v>
      </c>
      <c r="K9" s="68"/>
      <c r="L9" s="69"/>
      <c r="M9" s="1"/>
      <c r="N9" s="16"/>
    </row>
    <row r="10" spans="1:23" ht="57.75" thickBot="1" x14ac:dyDescent="0.3">
      <c r="A10" s="66" t="s">
        <v>3535</v>
      </c>
      <c r="B10" s="66"/>
      <c r="C10" s="66"/>
      <c r="D10" s="66"/>
      <c r="E10" s="66"/>
      <c r="F10" s="3" t="s">
        <v>3536</v>
      </c>
      <c r="G10" s="17"/>
      <c r="H10" s="18">
        <f t="shared" si="0"/>
        <v>0</v>
      </c>
      <c r="I10" s="31">
        <f>ROUND(G10+H10,2)</f>
        <v>0</v>
      </c>
      <c r="J10" s="70" t="s">
        <v>3527</v>
      </c>
      <c r="K10" s="71"/>
      <c r="L10" s="72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3"/>
      <c r="J11" s="74"/>
      <c r="K11" s="74"/>
      <c r="L11" s="75"/>
      <c r="M11" s="33" t="s">
        <v>3537</v>
      </c>
      <c r="N11" s="34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3538</v>
      </c>
      <c r="I12" s="76"/>
      <c r="J12" s="77"/>
      <c r="K12" s="77"/>
      <c r="L12" s="78"/>
      <c r="M12" s="79" t="s">
        <v>3539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3" ht="15.75" thickTop="1" x14ac:dyDescent="0.25"/>
    <row r="14" spans="1:23" ht="43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15</v>
      </c>
      <c r="N14" s="23">
        <f>SUM(N16:N30)</f>
        <v>15</v>
      </c>
      <c r="P14" s="64" t="s">
        <v>3540</v>
      </c>
      <c r="Q14" s="65"/>
      <c r="R14" s="65"/>
      <c r="S14" s="65"/>
      <c r="T14" s="64" t="s">
        <v>3541</v>
      </c>
      <c r="U14" s="65"/>
      <c r="V14" s="65"/>
      <c r="W14" s="65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24" t="s">
        <v>3542</v>
      </c>
      <c r="O15" s="25" t="s">
        <v>3543</v>
      </c>
      <c r="P15" s="25" t="s">
        <v>3544</v>
      </c>
      <c r="Q15" s="25" t="s">
        <v>3545</v>
      </c>
      <c r="R15" s="25" t="s">
        <v>3546</v>
      </c>
      <c r="S15" s="25" t="s">
        <v>3547</v>
      </c>
      <c r="T15" s="25" t="s">
        <v>3548</v>
      </c>
      <c r="U15" s="25" t="s">
        <v>3545</v>
      </c>
      <c r="V15" s="25" t="s">
        <v>3546</v>
      </c>
      <c r="W15" s="25" t="s">
        <v>3547</v>
      </c>
    </row>
    <row r="16" spans="1:23" x14ac:dyDescent="0.25">
      <c r="A16" s="38">
        <v>3110753</v>
      </c>
      <c r="B16" s="38" t="s">
        <v>763</v>
      </c>
      <c r="C16" s="39" t="s">
        <v>764</v>
      </c>
      <c r="D16" s="40" t="s">
        <v>16</v>
      </c>
      <c r="E16" s="40" t="s">
        <v>765</v>
      </c>
      <c r="F16" s="40" t="s">
        <v>766</v>
      </c>
      <c r="G16" s="40" t="s">
        <v>767</v>
      </c>
      <c r="H16" s="40" t="s">
        <v>766</v>
      </c>
      <c r="I16" s="40" t="s">
        <v>44</v>
      </c>
      <c r="J16" s="40" t="s">
        <v>23</v>
      </c>
      <c r="K16" s="40">
        <v>113</v>
      </c>
      <c r="L16" s="40">
        <v>762935</v>
      </c>
      <c r="M16" s="40">
        <v>481754</v>
      </c>
      <c r="N16" s="40">
        <v>1</v>
      </c>
      <c r="O16" s="42"/>
      <c r="P16" s="42"/>
      <c r="Q16" s="42"/>
      <c r="R16" s="26">
        <f>ROUND(Q16*0.23,2)</f>
        <v>0</v>
      </c>
      <c r="S16" s="27">
        <f>ROUND(SUM(Q16:R16),2)</f>
        <v>0</v>
      </c>
      <c r="T16" s="42"/>
      <c r="U16" s="42"/>
      <c r="V16" s="26">
        <f>ROUND(U16*0.23,2)</f>
        <v>0</v>
      </c>
      <c r="W16" s="27">
        <f>ROUND(SUM(U16:V16),2)</f>
        <v>0</v>
      </c>
    </row>
    <row r="17" spans="1:23" x14ac:dyDescent="0.25">
      <c r="A17" s="38">
        <v>3111268</v>
      </c>
      <c r="B17" s="38" t="s">
        <v>769</v>
      </c>
      <c r="C17" s="39" t="s">
        <v>770</v>
      </c>
      <c r="D17" s="40" t="s">
        <v>16</v>
      </c>
      <c r="E17" s="40" t="s">
        <v>765</v>
      </c>
      <c r="F17" s="40" t="s">
        <v>766</v>
      </c>
      <c r="G17" s="40" t="s">
        <v>771</v>
      </c>
      <c r="H17" s="40" t="s">
        <v>772</v>
      </c>
      <c r="I17" s="40" t="s">
        <v>44</v>
      </c>
      <c r="J17" s="40" t="s">
        <v>23</v>
      </c>
      <c r="K17" s="40">
        <v>10</v>
      </c>
      <c r="L17" s="40">
        <v>756349</v>
      </c>
      <c r="M17" s="40">
        <v>477532</v>
      </c>
      <c r="N17" s="40">
        <v>1</v>
      </c>
      <c r="O17" s="42"/>
      <c r="P17" s="42"/>
      <c r="Q17" s="42"/>
      <c r="R17" s="26">
        <f t="shared" ref="R17:R30" si="1">ROUND(Q17*0.23,2)</f>
        <v>0</v>
      </c>
      <c r="S17" s="27">
        <f t="shared" ref="S17:S30" si="2">ROUND(SUM(Q17:R17),2)</f>
        <v>0</v>
      </c>
      <c r="T17" s="42"/>
      <c r="U17" s="42"/>
      <c r="V17" s="26">
        <f t="shared" ref="V17:V30" si="3">ROUND(U17*0.23,2)</f>
        <v>0</v>
      </c>
      <c r="W17" s="27">
        <f t="shared" ref="W17:W30" si="4">ROUND(SUM(U17:V17),2)</f>
        <v>0</v>
      </c>
    </row>
    <row r="18" spans="1:23" x14ac:dyDescent="0.25">
      <c r="A18" s="38">
        <v>3113583</v>
      </c>
      <c r="B18" s="38" t="s">
        <v>773</v>
      </c>
      <c r="C18" s="39" t="s">
        <v>774</v>
      </c>
      <c r="D18" s="40" t="s">
        <v>16</v>
      </c>
      <c r="E18" s="40" t="s">
        <v>765</v>
      </c>
      <c r="F18" s="40" t="s">
        <v>775</v>
      </c>
      <c r="G18" s="40" t="s">
        <v>776</v>
      </c>
      <c r="H18" s="40" t="s">
        <v>777</v>
      </c>
      <c r="I18" s="40" t="s">
        <v>44</v>
      </c>
      <c r="J18" s="40" t="s">
        <v>23</v>
      </c>
      <c r="K18" s="40">
        <v>71</v>
      </c>
      <c r="L18" s="40">
        <v>758881</v>
      </c>
      <c r="M18" s="40">
        <v>487546</v>
      </c>
      <c r="N18" s="40">
        <v>1</v>
      </c>
      <c r="O18" s="42"/>
      <c r="P18" s="42"/>
      <c r="Q18" s="42"/>
      <c r="R18" s="26">
        <f t="shared" si="1"/>
        <v>0</v>
      </c>
      <c r="S18" s="27">
        <f t="shared" si="2"/>
        <v>0</v>
      </c>
      <c r="T18" s="42"/>
      <c r="U18" s="42"/>
      <c r="V18" s="26">
        <f t="shared" si="3"/>
        <v>0</v>
      </c>
      <c r="W18" s="27">
        <f t="shared" si="4"/>
        <v>0</v>
      </c>
    </row>
    <row r="19" spans="1:23" x14ac:dyDescent="0.25">
      <c r="A19" s="38">
        <v>3113760</v>
      </c>
      <c r="B19" s="38" t="s">
        <v>778</v>
      </c>
      <c r="C19" s="39" t="s">
        <v>779</v>
      </c>
      <c r="D19" s="40" t="s">
        <v>16</v>
      </c>
      <c r="E19" s="40" t="s">
        <v>765</v>
      </c>
      <c r="F19" s="40" t="s">
        <v>775</v>
      </c>
      <c r="G19" s="40" t="s">
        <v>780</v>
      </c>
      <c r="H19" s="40" t="s">
        <v>781</v>
      </c>
      <c r="I19" s="40" t="s">
        <v>44</v>
      </c>
      <c r="J19" s="40" t="s">
        <v>23</v>
      </c>
      <c r="K19" s="40">
        <v>61</v>
      </c>
      <c r="L19" s="40">
        <v>759699</v>
      </c>
      <c r="M19" s="40">
        <v>492256</v>
      </c>
      <c r="N19" s="40">
        <v>1</v>
      </c>
      <c r="O19" s="42"/>
      <c r="P19" s="42"/>
      <c r="Q19" s="42"/>
      <c r="R19" s="26">
        <f t="shared" si="1"/>
        <v>0</v>
      </c>
      <c r="S19" s="27">
        <f t="shared" si="2"/>
        <v>0</v>
      </c>
      <c r="T19" s="42"/>
      <c r="U19" s="42"/>
      <c r="V19" s="26">
        <f t="shared" si="3"/>
        <v>0</v>
      </c>
      <c r="W19" s="27">
        <f t="shared" si="4"/>
        <v>0</v>
      </c>
    </row>
    <row r="20" spans="1:23" x14ac:dyDescent="0.25">
      <c r="A20" s="38">
        <v>3115441</v>
      </c>
      <c r="B20" s="38" t="s">
        <v>783</v>
      </c>
      <c r="C20" s="39" t="s">
        <v>784</v>
      </c>
      <c r="D20" s="40" t="s">
        <v>16</v>
      </c>
      <c r="E20" s="40" t="s">
        <v>765</v>
      </c>
      <c r="F20" s="40" t="s">
        <v>782</v>
      </c>
      <c r="G20" s="40" t="s">
        <v>785</v>
      </c>
      <c r="H20" s="40" t="s">
        <v>782</v>
      </c>
      <c r="I20" s="40" t="s">
        <v>44</v>
      </c>
      <c r="J20" s="40" t="s">
        <v>23</v>
      </c>
      <c r="K20" s="40" t="s">
        <v>786</v>
      </c>
      <c r="L20" s="40">
        <v>750905</v>
      </c>
      <c r="M20" s="40">
        <v>482025</v>
      </c>
      <c r="N20" s="40">
        <v>1</v>
      </c>
      <c r="O20" s="42"/>
      <c r="P20" s="42"/>
      <c r="Q20" s="42"/>
      <c r="R20" s="26">
        <f t="shared" si="1"/>
        <v>0</v>
      </c>
      <c r="S20" s="27">
        <f t="shared" si="2"/>
        <v>0</v>
      </c>
      <c r="T20" s="42"/>
      <c r="U20" s="42"/>
      <c r="V20" s="26">
        <f t="shared" si="3"/>
        <v>0</v>
      </c>
      <c r="W20" s="27">
        <f t="shared" si="4"/>
        <v>0</v>
      </c>
    </row>
    <row r="21" spans="1:23" x14ac:dyDescent="0.25">
      <c r="A21" s="38">
        <v>3115661</v>
      </c>
      <c r="B21" s="38" t="s">
        <v>787</v>
      </c>
      <c r="C21" s="39" t="s">
        <v>788</v>
      </c>
      <c r="D21" s="40" t="s">
        <v>16</v>
      </c>
      <c r="E21" s="40" t="s">
        <v>765</v>
      </c>
      <c r="F21" s="40" t="s">
        <v>782</v>
      </c>
      <c r="G21" s="40" t="s">
        <v>789</v>
      </c>
      <c r="H21" s="40" t="s">
        <v>790</v>
      </c>
      <c r="I21" s="40" t="s">
        <v>44</v>
      </c>
      <c r="J21" s="40" t="s">
        <v>23</v>
      </c>
      <c r="K21" s="40">
        <v>90</v>
      </c>
      <c r="L21" s="40">
        <v>750047</v>
      </c>
      <c r="M21" s="40">
        <v>477880</v>
      </c>
      <c r="N21" s="40">
        <v>1</v>
      </c>
      <c r="O21" s="42"/>
      <c r="P21" s="42"/>
      <c r="Q21" s="42"/>
      <c r="R21" s="26">
        <f t="shared" si="1"/>
        <v>0</v>
      </c>
      <c r="S21" s="27">
        <f t="shared" si="2"/>
        <v>0</v>
      </c>
      <c r="T21" s="42"/>
      <c r="U21" s="42"/>
      <c r="V21" s="26">
        <f t="shared" si="3"/>
        <v>0</v>
      </c>
      <c r="W21" s="27">
        <f t="shared" si="4"/>
        <v>0</v>
      </c>
    </row>
    <row r="22" spans="1:23" x14ac:dyDescent="0.25">
      <c r="A22" s="38">
        <v>3115876</v>
      </c>
      <c r="B22" s="38" t="s">
        <v>791</v>
      </c>
      <c r="C22" s="39" t="s">
        <v>792</v>
      </c>
      <c r="D22" s="40" t="s">
        <v>16</v>
      </c>
      <c r="E22" s="40" t="s">
        <v>765</v>
      </c>
      <c r="F22" s="40" t="s">
        <v>782</v>
      </c>
      <c r="G22" s="40" t="s">
        <v>793</v>
      </c>
      <c r="H22" s="40" t="s">
        <v>794</v>
      </c>
      <c r="I22" s="40" t="s">
        <v>44</v>
      </c>
      <c r="J22" s="40" t="s">
        <v>23</v>
      </c>
      <c r="K22" s="40">
        <v>62</v>
      </c>
      <c r="L22" s="40">
        <v>747431</v>
      </c>
      <c r="M22" s="40">
        <v>480004</v>
      </c>
      <c r="N22" s="40">
        <v>1</v>
      </c>
      <c r="O22" s="42"/>
      <c r="P22" s="42"/>
      <c r="Q22" s="42"/>
      <c r="R22" s="26">
        <f t="shared" si="1"/>
        <v>0</v>
      </c>
      <c r="S22" s="27">
        <f t="shared" si="2"/>
        <v>0</v>
      </c>
      <c r="T22" s="42"/>
      <c r="U22" s="42"/>
      <c r="V22" s="26">
        <f t="shared" si="3"/>
        <v>0</v>
      </c>
      <c r="W22" s="27">
        <f t="shared" si="4"/>
        <v>0</v>
      </c>
    </row>
    <row r="23" spans="1:23" x14ac:dyDescent="0.25">
      <c r="A23" s="38">
        <v>3117468</v>
      </c>
      <c r="B23" s="38" t="s">
        <v>796</v>
      </c>
      <c r="C23" s="39" t="s">
        <v>797</v>
      </c>
      <c r="D23" s="40" t="s">
        <v>16</v>
      </c>
      <c r="E23" s="40" t="s">
        <v>765</v>
      </c>
      <c r="F23" s="40" t="s">
        <v>795</v>
      </c>
      <c r="G23" s="40" t="s">
        <v>798</v>
      </c>
      <c r="H23" s="40" t="s">
        <v>795</v>
      </c>
      <c r="I23" s="40" t="s">
        <v>799</v>
      </c>
      <c r="J23" s="40" t="s">
        <v>800</v>
      </c>
      <c r="K23" s="40">
        <v>7</v>
      </c>
      <c r="L23" s="40">
        <v>760770</v>
      </c>
      <c r="M23" s="40">
        <v>499428</v>
      </c>
      <c r="N23" s="40">
        <v>1</v>
      </c>
      <c r="O23" s="42"/>
      <c r="P23" s="42"/>
      <c r="Q23" s="42"/>
      <c r="R23" s="26">
        <f t="shared" si="1"/>
        <v>0</v>
      </c>
      <c r="S23" s="27">
        <f t="shared" si="2"/>
        <v>0</v>
      </c>
      <c r="T23" s="42"/>
      <c r="U23" s="42"/>
      <c r="V23" s="26">
        <f t="shared" si="3"/>
        <v>0</v>
      </c>
      <c r="W23" s="27">
        <f t="shared" si="4"/>
        <v>0</v>
      </c>
    </row>
    <row r="24" spans="1:23" x14ac:dyDescent="0.25">
      <c r="A24" s="38">
        <v>3117630</v>
      </c>
      <c r="B24" s="38" t="s">
        <v>801</v>
      </c>
      <c r="C24" s="39" t="s">
        <v>802</v>
      </c>
      <c r="D24" s="40" t="s">
        <v>16</v>
      </c>
      <c r="E24" s="40" t="s">
        <v>765</v>
      </c>
      <c r="F24" s="40" t="s">
        <v>795</v>
      </c>
      <c r="G24" s="40" t="s">
        <v>803</v>
      </c>
      <c r="H24" s="40" t="s">
        <v>804</v>
      </c>
      <c r="I24" s="40" t="s">
        <v>44</v>
      </c>
      <c r="J24" s="40" t="s">
        <v>23</v>
      </c>
      <c r="K24" s="40">
        <v>104</v>
      </c>
      <c r="L24" s="40">
        <v>753788</v>
      </c>
      <c r="M24" s="40">
        <v>501624</v>
      </c>
      <c r="N24" s="40">
        <v>1</v>
      </c>
      <c r="O24" s="42"/>
      <c r="P24" s="42"/>
      <c r="Q24" s="42"/>
      <c r="R24" s="26">
        <f t="shared" si="1"/>
        <v>0</v>
      </c>
      <c r="S24" s="27">
        <f t="shared" si="2"/>
        <v>0</v>
      </c>
      <c r="T24" s="42"/>
      <c r="U24" s="42"/>
      <c r="V24" s="26">
        <f t="shared" si="3"/>
        <v>0</v>
      </c>
      <c r="W24" s="27">
        <f t="shared" si="4"/>
        <v>0</v>
      </c>
    </row>
    <row r="25" spans="1:23" x14ac:dyDescent="0.25">
      <c r="A25" s="38">
        <v>3119586</v>
      </c>
      <c r="B25" s="38" t="s">
        <v>805</v>
      </c>
      <c r="C25" s="39" t="s">
        <v>806</v>
      </c>
      <c r="D25" s="40" t="s">
        <v>16</v>
      </c>
      <c r="E25" s="40" t="s">
        <v>765</v>
      </c>
      <c r="F25" s="40" t="s">
        <v>807</v>
      </c>
      <c r="G25" s="40" t="s">
        <v>808</v>
      </c>
      <c r="H25" s="40" t="s">
        <v>807</v>
      </c>
      <c r="I25" s="40" t="s">
        <v>640</v>
      </c>
      <c r="J25" s="40" t="s">
        <v>641</v>
      </c>
      <c r="K25" s="40">
        <v>27</v>
      </c>
      <c r="L25" s="40">
        <v>764845</v>
      </c>
      <c r="M25" s="40">
        <v>501385</v>
      </c>
      <c r="N25" s="40">
        <v>1</v>
      </c>
      <c r="O25" s="42"/>
      <c r="P25" s="42"/>
      <c r="Q25" s="42"/>
      <c r="R25" s="26">
        <f t="shared" si="1"/>
        <v>0</v>
      </c>
      <c r="S25" s="27">
        <f t="shared" si="2"/>
        <v>0</v>
      </c>
      <c r="T25" s="42"/>
      <c r="U25" s="42"/>
      <c r="V25" s="26">
        <f t="shared" si="3"/>
        <v>0</v>
      </c>
      <c r="W25" s="27">
        <f t="shared" si="4"/>
        <v>0</v>
      </c>
    </row>
    <row r="26" spans="1:23" x14ac:dyDescent="0.25">
      <c r="A26" s="38">
        <v>3119645</v>
      </c>
      <c r="B26" s="38" t="s">
        <v>809</v>
      </c>
      <c r="C26" s="39" t="s">
        <v>810</v>
      </c>
      <c r="D26" s="40" t="s">
        <v>16</v>
      </c>
      <c r="E26" s="40" t="s">
        <v>765</v>
      </c>
      <c r="F26" s="40" t="s">
        <v>807</v>
      </c>
      <c r="G26" s="40" t="s">
        <v>811</v>
      </c>
      <c r="H26" s="40" t="s">
        <v>812</v>
      </c>
      <c r="I26" s="40" t="s">
        <v>44</v>
      </c>
      <c r="J26" s="40" t="s">
        <v>23</v>
      </c>
      <c r="K26" s="40">
        <v>83</v>
      </c>
      <c r="L26" s="40">
        <v>776215</v>
      </c>
      <c r="M26" s="40">
        <v>498189</v>
      </c>
      <c r="N26" s="40">
        <v>1</v>
      </c>
      <c r="O26" s="42"/>
      <c r="P26" s="42"/>
      <c r="Q26" s="42"/>
      <c r="R26" s="26">
        <f t="shared" si="1"/>
        <v>0</v>
      </c>
      <c r="S26" s="27">
        <f t="shared" si="2"/>
        <v>0</v>
      </c>
      <c r="T26" s="42"/>
      <c r="U26" s="42"/>
      <c r="V26" s="26">
        <f t="shared" si="3"/>
        <v>0</v>
      </c>
      <c r="W26" s="27">
        <f t="shared" si="4"/>
        <v>0</v>
      </c>
    </row>
    <row r="27" spans="1:23" x14ac:dyDescent="0.25">
      <c r="A27" s="38">
        <v>3120325</v>
      </c>
      <c r="B27" s="38" t="s">
        <v>813</v>
      </c>
      <c r="C27" s="39" t="s">
        <v>814</v>
      </c>
      <c r="D27" s="40" t="s">
        <v>16</v>
      </c>
      <c r="E27" s="40" t="s">
        <v>765</v>
      </c>
      <c r="F27" s="40" t="s">
        <v>815</v>
      </c>
      <c r="G27" s="40" t="s">
        <v>816</v>
      </c>
      <c r="H27" s="40" t="s">
        <v>817</v>
      </c>
      <c r="I27" s="40" t="s">
        <v>44</v>
      </c>
      <c r="J27" s="40" t="s">
        <v>23</v>
      </c>
      <c r="K27" s="40">
        <v>114</v>
      </c>
      <c r="L27" s="40">
        <v>766407</v>
      </c>
      <c r="M27" s="40">
        <v>484362</v>
      </c>
      <c r="N27" s="40">
        <v>1</v>
      </c>
      <c r="O27" s="42"/>
      <c r="P27" s="42"/>
      <c r="Q27" s="42"/>
      <c r="R27" s="26">
        <f t="shared" si="1"/>
        <v>0</v>
      </c>
      <c r="S27" s="27">
        <f t="shared" si="2"/>
        <v>0</v>
      </c>
      <c r="T27" s="42"/>
      <c r="U27" s="42"/>
      <c r="V27" s="26">
        <f t="shared" si="3"/>
        <v>0</v>
      </c>
      <c r="W27" s="27">
        <f t="shared" si="4"/>
        <v>0</v>
      </c>
    </row>
    <row r="28" spans="1:23" x14ac:dyDescent="0.25">
      <c r="A28" s="38">
        <v>3120390</v>
      </c>
      <c r="B28" s="38" t="s">
        <v>818</v>
      </c>
      <c r="C28" s="39" t="s">
        <v>819</v>
      </c>
      <c r="D28" s="40" t="s">
        <v>16</v>
      </c>
      <c r="E28" s="40" t="s">
        <v>765</v>
      </c>
      <c r="F28" s="40" t="s">
        <v>815</v>
      </c>
      <c r="G28" s="40" t="s">
        <v>820</v>
      </c>
      <c r="H28" s="40" t="s">
        <v>821</v>
      </c>
      <c r="I28" s="40" t="s">
        <v>44</v>
      </c>
      <c r="J28" s="40" t="s">
        <v>23</v>
      </c>
      <c r="K28" s="40">
        <v>55</v>
      </c>
      <c r="L28" s="40">
        <v>772580</v>
      </c>
      <c r="M28" s="40">
        <v>489910</v>
      </c>
      <c r="N28" s="40">
        <v>1</v>
      </c>
      <c r="O28" s="42"/>
      <c r="P28" s="42"/>
      <c r="Q28" s="42"/>
      <c r="R28" s="26">
        <f t="shared" si="1"/>
        <v>0</v>
      </c>
      <c r="S28" s="27">
        <f t="shared" si="2"/>
        <v>0</v>
      </c>
      <c r="T28" s="42"/>
      <c r="U28" s="42"/>
      <c r="V28" s="26">
        <f t="shared" si="3"/>
        <v>0</v>
      </c>
      <c r="W28" s="27">
        <f t="shared" si="4"/>
        <v>0</v>
      </c>
    </row>
    <row r="29" spans="1:23" x14ac:dyDescent="0.25">
      <c r="A29" s="38">
        <v>9633393</v>
      </c>
      <c r="B29" s="38" t="s">
        <v>822</v>
      </c>
      <c r="C29" s="39" t="s">
        <v>823</v>
      </c>
      <c r="D29" s="40" t="s">
        <v>16</v>
      </c>
      <c r="E29" s="40" t="s">
        <v>765</v>
      </c>
      <c r="F29" s="40" t="s">
        <v>815</v>
      </c>
      <c r="G29" s="40" t="s">
        <v>824</v>
      </c>
      <c r="H29" s="40" t="s">
        <v>815</v>
      </c>
      <c r="I29" s="40" t="s">
        <v>44</v>
      </c>
      <c r="J29" s="40" t="s">
        <v>23</v>
      </c>
      <c r="K29" s="40">
        <v>172</v>
      </c>
      <c r="L29" s="40">
        <v>768929</v>
      </c>
      <c r="M29" s="40">
        <v>487045</v>
      </c>
      <c r="N29" s="40">
        <v>1</v>
      </c>
      <c r="O29" s="42"/>
      <c r="P29" s="42"/>
      <c r="Q29" s="42"/>
      <c r="R29" s="26">
        <f t="shared" si="1"/>
        <v>0</v>
      </c>
      <c r="S29" s="27">
        <f t="shared" si="2"/>
        <v>0</v>
      </c>
      <c r="T29" s="42"/>
      <c r="U29" s="42"/>
      <c r="V29" s="26">
        <f t="shared" si="3"/>
        <v>0</v>
      </c>
      <c r="W29" s="27">
        <f t="shared" si="4"/>
        <v>0</v>
      </c>
    </row>
    <row r="30" spans="1:23" x14ac:dyDescent="0.25">
      <c r="A30" s="38">
        <v>9633124</v>
      </c>
      <c r="B30" s="38" t="s">
        <v>3466</v>
      </c>
      <c r="C30" s="39" t="s">
        <v>3467</v>
      </c>
      <c r="D30" s="40" t="s">
        <v>16</v>
      </c>
      <c r="E30" s="40" t="s">
        <v>765</v>
      </c>
      <c r="F30" s="40" t="s">
        <v>775</v>
      </c>
      <c r="G30" s="40" t="s">
        <v>3468</v>
      </c>
      <c r="H30" s="40" t="s">
        <v>3469</v>
      </c>
      <c r="I30" s="40" t="s">
        <v>44</v>
      </c>
      <c r="J30" s="40" t="s">
        <v>23</v>
      </c>
      <c r="K30" s="40">
        <v>157</v>
      </c>
      <c r="L30" s="40">
        <v>752259</v>
      </c>
      <c r="M30" s="40">
        <v>494934</v>
      </c>
      <c r="N30" s="40">
        <v>1</v>
      </c>
      <c r="O30" s="42"/>
      <c r="P30" s="42"/>
      <c r="Q30" s="42"/>
      <c r="R30" s="26">
        <f t="shared" si="1"/>
        <v>0</v>
      </c>
      <c r="S30" s="27">
        <f t="shared" si="2"/>
        <v>0</v>
      </c>
      <c r="T30" s="42"/>
      <c r="U30" s="42"/>
      <c r="V30" s="26">
        <f t="shared" si="3"/>
        <v>0</v>
      </c>
      <c r="W30" s="27">
        <f t="shared" si="4"/>
        <v>0</v>
      </c>
    </row>
  </sheetData>
  <sheetProtection algorithmName="SHA-512" hashValue="HmCZLpHo1g+EAR0AC8LXJec2aNGUvViNzV5Wo32+/UnDE7WXsGDr7noEGbDIiZ8X8wUA4Cb+8s4vaH9rP7g1ZQ==" saltValue="7vH+h0t+qh73PG7OEz/JOg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32</vt:i4>
      </vt:variant>
    </vt:vector>
  </HeadingPairs>
  <TitlesOfParts>
    <vt:vector size="32" baseType="lpstr">
      <vt:lpstr>Części_raport</vt:lpstr>
      <vt:lpstr>Części_wykaz</vt:lpstr>
      <vt:lpstr>23P</vt:lpstr>
      <vt:lpstr>23P.1</vt:lpstr>
      <vt:lpstr>22P</vt:lpstr>
      <vt:lpstr>22P.1</vt:lpstr>
      <vt:lpstr>21P</vt:lpstr>
      <vt:lpstr>21P.1</vt:lpstr>
      <vt:lpstr>20P</vt:lpstr>
      <vt:lpstr>20P.1</vt:lpstr>
      <vt:lpstr>19P</vt:lpstr>
      <vt:lpstr>19P.1</vt:lpstr>
      <vt:lpstr>18P</vt:lpstr>
      <vt:lpstr>17P</vt:lpstr>
      <vt:lpstr>16P</vt:lpstr>
      <vt:lpstr>15P</vt:lpstr>
      <vt:lpstr>14P</vt:lpstr>
      <vt:lpstr>13P</vt:lpstr>
      <vt:lpstr>12P</vt:lpstr>
      <vt:lpstr>12P.1</vt:lpstr>
      <vt:lpstr>11P</vt:lpstr>
      <vt:lpstr>10P</vt:lpstr>
      <vt:lpstr>9P</vt:lpstr>
      <vt:lpstr>8P</vt:lpstr>
      <vt:lpstr>7P</vt:lpstr>
      <vt:lpstr>6P</vt:lpstr>
      <vt:lpstr>5P</vt:lpstr>
      <vt:lpstr>4P</vt:lpstr>
      <vt:lpstr>3P</vt:lpstr>
      <vt:lpstr>3P.1</vt:lpstr>
      <vt:lpstr>2P</vt:lpstr>
      <vt:lpstr>1P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Żytecki Paweł</cp:lastModifiedBy>
  <dcterms:created xsi:type="dcterms:W3CDTF">2018-11-26T10:53:06Z</dcterms:created>
  <dcterms:modified xsi:type="dcterms:W3CDTF">2018-12-05T14:36:26Z</dcterms:modified>
</cp:coreProperties>
</file>