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en_skoroszyt"/>
  <mc:AlternateContent xmlns:mc="http://schemas.openxmlformats.org/markup-compatibility/2006">
    <mc:Choice Requires="x15">
      <x15ac:absPath xmlns:x15ac="http://schemas.microsoft.com/office/spreadsheetml/2010/11/ac" url="\\admin\ZamPubliczne\Zamowienia\2018 zamówienia\Postępowania OSE\ZZ.2131.519.2018.MWI [OSE-S] [OSE-B] [OSE2019] - system bezpieczeństwa dla OSE\02 zmiana dokumentów\na strone\"/>
    </mc:Choice>
  </mc:AlternateContent>
  <xr:revisionPtr revIDLastSave="0" documentId="13_ncr:1_{94E62539-2CC2-4A67-9E28-91ED255EE76A}" xr6:coauthVersionLast="38" xr6:coauthVersionMax="38" xr10:uidLastSave="{00000000-0000-0000-0000-000000000000}"/>
  <bookViews>
    <workbookView xWindow="0" yWindow="0" windowWidth="28800" windowHeight="12225" tabRatio="881" xr2:uid="{00000000-000D-0000-FFFF-FFFF00000000}"/>
  </bookViews>
  <sheets>
    <sheet name="Infrastruktura Bezpieczeństwa" sheetId="2" r:id="rId1"/>
    <sheet name="Arkusz1" sheetId="8" state="hidden" r:id="rId2"/>
  </sheets>
  <definedNames>
    <definedName name="_xlnm.Print_Area" localSheetId="0">'Infrastruktura Bezpieczeństwa'!$A$1:$I$53</definedName>
    <definedName name="OLE_LINK15" localSheetId="0">'Infrastruktura Bezpieczeństwa'!$C$11</definedName>
  </definedNames>
  <calcPr calcId="181029"/>
  <customWorkbookViews>
    <customWorkbookView name="Firchał Dariusz - Widok osobisty" guid="{375DAD3B-3CF6-4E51-8E21-7B92DAFDA6CC}" mergeInterval="0" personalView="1" maximized="1" xWindow="-1928" yWindow="-8" windowWidth="1936" windowHeight="1056" activeSheetId="2"/>
  </customWorkbookViews>
</workbook>
</file>

<file path=xl/calcChain.xml><?xml version="1.0" encoding="utf-8"?>
<calcChain xmlns="http://schemas.openxmlformats.org/spreadsheetml/2006/main">
  <c r="F37" i="2" l="1"/>
  <c r="F36" i="2"/>
  <c r="G35" i="2" l="1"/>
  <c r="H35" i="2" l="1"/>
  <c r="I35" i="2" s="1"/>
  <c r="G36" i="2"/>
  <c r="G17" i="2" l="1"/>
  <c r="H17" i="2" s="1"/>
  <c r="G18" i="2"/>
  <c r="H18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3" i="2"/>
  <c r="H23" i="2" s="1"/>
  <c r="G24" i="2"/>
  <c r="H24" i="2" s="1"/>
  <c r="I24" i="2" s="1"/>
  <c r="G25" i="2"/>
  <c r="H25" i="2" s="1"/>
  <c r="I25" i="2" s="1"/>
  <c r="G26" i="2"/>
  <c r="H26" i="2" s="1"/>
  <c r="I26" i="2" s="1"/>
  <c r="G27" i="2"/>
  <c r="H27" i="2" s="1"/>
  <c r="G28" i="2"/>
  <c r="G29" i="2"/>
  <c r="H29" i="2" s="1"/>
  <c r="I29" i="2" s="1"/>
  <c r="G30" i="2"/>
  <c r="H30" i="2" s="1"/>
  <c r="I30" i="2" s="1"/>
  <c r="G31" i="2"/>
  <c r="H31" i="2" s="1"/>
  <c r="I31" i="2" s="1"/>
  <c r="G32" i="2"/>
  <c r="H32" i="2" s="1"/>
  <c r="I32" i="2" s="1"/>
  <c r="G33" i="2"/>
  <c r="H33" i="2" s="1"/>
  <c r="I33" i="2" s="1"/>
  <c r="G34" i="2"/>
  <c r="H34" i="2" s="1"/>
  <c r="G37" i="2"/>
  <c r="G39" i="2" s="1"/>
  <c r="G16" i="2"/>
  <c r="H16" i="2" s="1"/>
  <c r="B17" i="2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8" i="2" s="1"/>
  <c r="B39" i="2" s="1"/>
  <c r="H37" i="2"/>
  <c r="H44" i="2"/>
  <c r="H36" i="2"/>
  <c r="I23" i="2"/>
  <c r="H28" i="2"/>
  <c r="I28" i="2" s="1"/>
  <c r="I27" i="2"/>
  <c r="I19" i="2"/>
  <c r="I34" i="2" l="1"/>
  <c r="I37" i="2"/>
  <c r="I44" i="2" s="1"/>
  <c r="I36" i="2"/>
  <c r="H39" i="2"/>
  <c r="I39" i="2" l="1"/>
  <c r="G38" i="2" l="1"/>
  <c r="I17" i="2"/>
  <c r="I16" i="2"/>
  <c r="I18" i="2"/>
  <c r="G40" i="2" l="1"/>
  <c r="H43" i="2"/>
  <c r="H47" i="2" s="1"/>
  <c r="H38" i="2"/>
  <c r="I38" i="2" l="1"/>
  <c r="H40" i="2"/>
  <c r="I40" i="2" l="1"/>
  <c r="I43" i="2"/>
  <c r="I47" i="2" s="1"/>
</calcChain>
</file>

<file path=xl/sharedStrings.xml><?xml version="1.0" encoding="utf-8"?>
<sst xmlns="http://schemas.openxmlformats.org/spreadsheetml/2006/main" count="80" uniqueCount="57">
  <si>
    <t>Lp.</t>
  </si>
  <si>
    <t>Sposób rozliczenia</t>
  </si>
  <si>
    <t>Wartość podatku VAT (zł)</t>
  </si>
  <si>
    <t>Cena brutto (zł)</t>
  </si>
  <si>
    <t>Tabela 1</t>
  </si>
  <si>
    <t>WYKONAWCA:</t>
  </si>
  <si>
    <t>Nazwa</t>
  </si>
  <si>
    <t>Adres</t>
  </si>
  <si>
    <t>Miejscowość</t>
  </si>
  <si>
    <t>Data</t>
  </si>
  <si>
    <t>podpis Wykonawcy</t>
  </si>
  <si>
    <t>lub upoważnionego przedstawiciela wykonawcy</t>
  </si>
  <si>
    <t>Wartość netto (zł)</t>
  </si>
  <si>
    <t>* Proszę wypełnić tylko pola oznaczone kolorem pomarańczowym</t>
  </si>
  <si>
    <t>Cena jednostkowa netto (zł) *</t>
  </si>
  <si>
    <t>Podsumowanie</t>
  </si>
  <si>
    <t>ZAMAWIAJĄCY:</t>
  </si>
  <si>
    <t>ul. Kolska 12, 01-045 Warszawa</t>
  </si>
  <si>
    <t>Opłata jednorazowa</t>
  </si>
  <si>
    <t>Sumaryczna wartość dostawy i wdrożenia węzłów OSE</t>
  </si>
  <si>
    <r>
      <t>Formularz cenowy</t>
    </r>
    <r>
      <rPr>
        <sz val="20"/>
        <color theme="1"/>
        <rFont val="Calibri"/>
        <family val="2"/>
        <charset val="238"/>
        <scheme val="minor"/>
      </rPr>
      <t>  </t>
    </r>
  </si>
  <si>
    <t>Opłata abonamentowa</t>
  </si>
  <si>
    <t>Dostawa i wdrożenie Węzła Centralnego  - WAW Core</t>
  </si>
  <si>
    <t>Dostawa i wdrożenie Węzła Centralnego - POZ Core</t>
  </si>
  <si>
    <t>Dostawa i wdrożenie Węzła Laboratoryjnego</t>
  </si>
  <si>
    <t>Dostawa i wdrożenie Węzła Regionalnego - KAT</t>
  </si>
  <si>
    <t>Dostawa i wdrożenie Węzła Regionalnego - KRA</t>
  </si>
  <si>
    <t>Dostawa i wdrożenie Węzła Regionalnego - POZ</t>
  </si>
  <si>
    <t>Dostawa i wdrożenie Węzła Regionalnego - WAW</t>
  </si>
  <si>
    <t>Dostawa i wdrożenie Węzła Regionalnego - WRO</t>
  </si>
  <si>
    <t>Dostawa i wdrożenie Węzła Regionalnego - BYG</t>
  </si>
  <si>
    <t>Dostawa i wdrożenie Węzła Regionalnego - GDA</t>
  </si>
  <si>
    <t>Dostawa i wdrożenie Węzła Regionalnego - BIA</t>
  </si>
  <si>
    <t>Dostawa i wdrożenie Węzła Regionalnego - RZE</t>
  </si>
  <si>
    <t>Dostawa i wdrożenie Węzła Regionalnego - LUB</t>
  </si>
  <si>
    <t>Dostawa i wdrożenie Węzła Regionalnego - OPO</t>
  </si>
  <si>
    <t>Dostawa i wdrożenie Węzła Regionalnego - SZC</t>
  </si>
  <si>
    <t>Dostawa i wdrożenie Węzła Regionalnego - KIE</t>
  </si>
  <si>
    <t>Dostawa i wdrożenie Węzła Regionalnego - LOD</t>
  </si>
  <si>
    <t>Dostawa i wdrożenie Węzła Regionalnego - OLS</t>
  </si>
  <si>
    <t>Dostawa i wdrożenie Węzła Regionalnego - ZGO</t>
  </si>
  <si>
    <t>Znak postępowania:</t>
  </si>
  <si>
    <t>Liczba wystąpień</t>
  </si>
  <si>
    <t>Wartość  netto (zł)</t>
  </si>
  <si>
    <t>Wartość  brutto (zł)</t>
  </si>
  <si>
    <t>ZZ.2131.519.2018.MWI [OSE-S] [OSE-B] [OSE2019]</t>
  </si>
  <si>
    <t>Dot. „Dostawa Systemu stanowiącego Infrastrukturę bezpieczeństwa OSE w ramach projektu Budowa Ogólnopolskiej Sieci Edukacyjnej”</t>
  </si>
  <si>
    <t>Utrzymanie sieci przez okres 1 miesiąca</t>
  </si>
  <si>
    <t>Sumaryczna wartość utrzymania (6 + 6 miesiące)</t>
  </si>
  <si>
    <t>Wartość wynagrodzenia - zamówienie w ramach prawa opcji:</t>
  </si>
  <si>
    <t>Załącznik nr 4 do Zapytania ofertowego</t>
  </si>
  <si>
    <t>Utrzymanie sieci przez okres 6 miesięcy **</t>
  </si>
  <si>
    <r>
      <t xml:space="preserve">Utrzymanie sieci przez 2 okresy 3 miesięczne - </t>
    </r>
    <r>
      <rPr>
        <b/>
        <sz val="11"/>
        <color theme="1"/>
        <rFont val="Calibri"/>
        <family val="2"/>
        <charset val="238"/>
        <scheme val="minor"/>
      </rPr>
      <t xml:space="preserve">zamówienie w ramach prawa opcji </t>
    </r>
    <r>
      <rPr>
        <sz val="11"/>
        <color theme="1"/>
        <rFont val="Calibri"/>
        <family val="2"/>
        <charset val="238"/>
        <scheme val="minor"/>
      </rPr>
      <t>**</t>
    </r>
  </si>
  <si>
    <t>Wartość wynagrodzenia podstawowego:</t>
  </si>
  <si>
    <t>Cena oferty:</t>
  </si>
  <si>
    <t>Naukowa i Akademicka Sieć Komputerowa
Państwowy Instytut Badawczy</t>
  </si>
  <si>
    <t>** Cena za Utrzymanie sieci dla okresu podstawowego oraz dla zamówienia w ramach prawa opcji jest obliczana na podstawie tej samej ceny za Utrzymanie sieci wskazanej w pozycji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</si>
</sst>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0" fillId="0" borderId="6" xfId="0" applyBorder="1"/>
    <xf numFmtId="0" fontId="0" fillId="0" borderId="4" xfId="0" applyBorder="1" applyAlignment="1"/>
    <xf numFmtId="0" fontId="3" fillId="0" borderId="0" xfId="0" applyFont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12" xfId="0" applyBorder="1" applyAlignment="1"/>
    <xf numFmtId="0" fontId="6" fillId="0" borderId="8" xfId="0" applyFont="1" applyBorder="1"/>
    <xf numFmtId="0" fontId="0" fillId="0" borderId="3" xfId="0" applyBorder="1"/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2" xfId="0" applyBorder="1"/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/>
    <xf numFmtId="0" fontId="0" fillId="0" borderId="10" xfId="0" applyBorder="1"/>
    <xf numFmtId="0" fontId="0" fillId="0" borderId="3" xfId="0" applyBorder="1"/>
    <xf numFmtId="0" fontId="4" fillId="0" borderId="8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4" fontId="0" fillId="2" borderId="1" xfId="0" applyNumberForma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9" fillId="0" borderId="2" xfId="0" applyFont="1" applyBorder="1"/>
    <xf numFmtId="4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wrapText="1"/>
    </xf>
    <xf numFmtId="0" fontId="0" fillId="0" borderId="7" xfId="0" applyBorder="1"/>
    <xf numFmtId="43" fontId="13" fillId="0" borderId="19" xfId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3" borderId="27" xfId="0" applyFill="1" applyBorder="1"/>
    <xf numFmtId="0" fontId="2" fillId="3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43" fontId="12" fillId="5" borderId="29" xfId="0" applyNumberFormat="1" applyFont="1" applyFill="1" applyBorder="1" applyAlignment="1" applyProtection="1">
      <alignment vertical="center"/>
      <protection locked="0"/>
    </xf>
    <xf numFmtId="4" fontId="12" fillId="2" borderId="25" xfId="0" applyNumberFormat="1" applyFont="1" applyFill="1" applyBorder="1" applyAlignment="1">
      <alignment horizontal="right" vertical="center"/>
    </xf>
    <xf numFmtId="4" fontId="12" fillId="2" borderId="29" xfId="0" applyNumberFormat="1" applyFont="1" applyFill="1" applyBorder="1" applyAlignment="1">
      <alignment horizontal="right" vertical="center"/>
    </xf>
    <xf numFmtId="4" fontId="0" fillId="2" borderId="25" xfId="0" applyNumberFormat="1" applyFill="1" applyBorder="1" applyAlignment="1">
      <alignment horizontal="right" vertical="center"/>
    </xf>
    <xf numFmtId="0" fontId="0" fillId="0" borderId="2" xfId="0" applyBorder="1"/>
    <xf numFmtId="0" fontId="0" fillId="0" borderId="18" xfId="0" applyFont="1" applyFill="1" applyBorder="1" applyAlignment="1">
      <alignment horizontal="left" vertical="center" wrapText="1"/>
    </xf>
    <xf numFmtId="43" fontId="4" fillId="0" borderId="19" xfId="1" applyFont="1" applyFill="1" applyBorder="1" applyAlignment="1">
      <alignment horizontal="center" vertical="center"/>
    </xf>
    <xf numFmtId="43" fontId="0" fillId="2" borderId="25" xfId="0" applyNumberFormat="1" applyFill="1" applyBorder="1" applyAlignment="1" applyProtection="1">
      <alignment horizontal="center" vertical="center" wrapText="1"/>
    </xf>
    <xf numFmtId="43" fontId="4" fillId="4" borderId="21" xfId="1" applyFont="1" applyFill="1" applyBorder="1" applyAlignment="1">
      <alignment horizontal="left" vertical="center"/>
    </xf>
    <xf numFmtId="0" fontId="14" fillId="4" borderId="22" xfId="0" applyFont="1" applyFill="1" applyBorder="1" applyAlignment="1"/>
    <xf numFmtId="0" fontId="0" fillId="0" borderId="15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9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3" xfId="0" applyFont="1" applyBorder="1" applyAlignment="1"/>
    <xf numFmtId="0" fontId="0" fillId="0" borderId="11" xfId="0" applyBorder="1" applyAlignment="1"/>
    <xf numFmtId="0" fontId="0" fillId="0" borderId="6" xfId="0" applyBorder="1" applyAlignment="1"/>
    <xf numFmtId="0" fontId="4" fillId="0" borderId="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4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43" fontId="13" fillId="7" borderId="21" xfId="1" applyFont="1" applyFill="1" applyBorder="1" applyAlignment="1">
      <alignment horizontal="left" vertical="center" wrapText="1"/>
    </xf>
    <xf numFmtId="43" fontId="13" fillId="7" borderId="22" xfId="1" applyFont="1" applyFill="1" applyBorder="1" applyAlignment="1">
      <alignment horizontal="left" vertical="center" wrapText="1"/>
    </xf>
    <xf numFmtId="43" fontId="13" fillId="4" borderId="21" xfId="1" applyFont="1" applyFill="1" applyBorder="1" applyAlignment="1">
      <alignment horizontal="left" vertical="center"/>
    </xf>
    <xf numFmtId="43" fontId="13" fillId="4" borderId="22" xfId="1" applyFont="1" applyFill="1" applyBorder="1" applyAlignment="1">
      <alignment horizontal="left" vertical="center"/>
    </xf>
    <xf numFmtId="0" fontId="0" fillId="7" borderId="12" xfId="0" applyFill="1" applyBorder="1" applyAlignment="1" applyProtection="1">
      <alignment wrapText="1"/>
      <protection locked="0"/>
    </xf>
    <xf numFmtId="0" fontId="0" fillId="7" borderId="16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5" borderId="12" xfId="0" applyFill="1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2" borderId="15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59"/>
  <sheetViews>
    <sheetView tabSelected="1" topLeftCell="A16" zoomScale="70" zoomScaleNormal="70" workbookViewId="0">
      <selection activeCell="C35" sqref="C35"/>
    </sheetView>
  </sheetViews>
  <sheetFormatPr defaultColWidth="8.7109375" defaultRowHeight="15" x14ac:dyDescent="0.25"/>
  <cols>
    <col min="1" max="1" width="4.85546875" style="3" customWidth="1"/>
    <col min="2" max="2" width="13" style="3" customWidth="1"/>
    <col min="3" max="3" width="44.85546875" style="3" customWidth="1"/>
    <col min="4" max="4" width="23.140625" style="3" customWidth="1"/>
    <col min="5" max="5" width="19" style="3" customWidth="1"/>
    <col min="6" max="6" width="21.5703125" style="3" bestFit="1" customWidth="1"/>
    <col min="7" max="7" width="18.42578125" style="3" customWidth="1"/>
    <col min="8" max="8" width="23.140625" style="3" bestFit="1" customWidth="1"/>
    <col min="9" max="9" width="23.85546875" style="3" bestFit="1" customWidth="1"/>
    <col min="10" max="10" width="14.85546875" style="3" bestFit="1" customWidth="1"/>
    <col min="11" max="16384" width="8.7109375" style="3"/>
  </cols>
  <sheetData>
    <row r="1" spans="1:11" x14ac:dyDescent="0.25">
      <c r="A1" s="7"/>
      <c r="B1" s="5"/>
      <c r="C1" s="5"/>
      <c r="E1" s="8"/>
      <c r="F1" s="11"/>
      <c r="G1" s="8" t="s">
        <v>50</v>
      </c>
      <c r="H1" s="9"/>
    </row>
    <row r="2" spans="1:11" ht="24.75" customHeight="1" x14ac:dyDescent="0.25">
      <c r="A2" s="7"/>
      <c r="B2" s="78" t="s">
        <v>20</v>
      </c>
      <c r="C2" s="79"/>
      <c r="D2" s="79"/>
      <c r="E2" s="79"/>
      <c r="F2" s="79"/>
      <c r="G2" s="79"/>
      <c r="H2" s="79"/>
      <c r="I2" s="80"/>
    </row>
    <row r="3" spans="1:11" ht="19.5" thickBot="1" x14ac:dyDescent="0.35">
      <c r="A3" s="7"/>
      <c r="B3" s="15" t="s">
        <v>5</v>
      </c>
      <c r="C3" s="26"/>
      <c r="D3" s="26"/>
      <c r="E3" s="12"/>
      <c r="G3" s="36" t="s">
        <v>16</v>
      </c>
      <c r="I3" s="10"/>
    </row>
    <row r="4" spans="1:11" ht="39" customHeight="1" thickBot="1" x14ac:dyDescent="0.35">
      <c r="A4" s="14"/>
      <c r="B4" s="38" t="s">
        <v>6</v>
      </c>
      <c r="C4" s="70"/>
      <c r="D4" s="71"/>
      <c r="E4" s="33"/>
      <c r="G4" s="89" t="s">
        <v>55</v>
      </c>
      <c r="H4" s="90"/>
      <c r="I4" s="91"/>
    </row>
    <row r="5" spans="1:11" ht="40.5" customHeight="1" thickBot="1" x14ac:dyDescent="0.35">
      <c r="A5" s="14"/>
      <c r="B5" s="38" t="s">
        <v>7</v>
      </c>
      <c r="C5" s="70"/>
      <c r="D5" s="71"/>
      <c r="E5" s="12"/>
      <c r="G5" s="84" t="s">
        <v>17</v>
      </c>
      <c r="H5" s="85"/>
      <c r="I5" s="86"/>
    </row>
    <row r="6" spans="1:11" ht="18.75" x14ac:dyDescent="0.3">
      <c r="A6" s="2"/>
      <c r="B6" s="5"/>
      <c r="C6" s="12"/>
      <c r="D6" s="12"/>
      <c r="E6" s="12"/>
      <c r="G6" s="81"/>
      <c r="H6" s="82"/>
      <c r="I6" s="83"/>
    </row>
    <row r="7" spans="1:11" ht="18.75" x14ac:dyDescent="0.3">
      <c r="A7" s="2"/>
      <c r="C7" s="12"/>
      <c r="D7" s="12"/>
      <c r="E7" s="12"/>
    </row>
    <row r="8" spans="1:11" ht="18.75" x14ac:dyDescent="0.3">
      <c r="A8" s="2"/>
      <c r="C8" s="12"/>
      <c r="D8" s="12"/>
      <c r="E8" s="12"/>
    </row>
    <row r="9" spans="1:11" ht="18" customHeight="1" x14ac:dyDescent="0.3">
      <c r="A9" s="35"/>
      <c r="B9" s="87" t="s">
        <v>46</v>
      </c>
      <c r="C9" s="88"/>
      <c r="D9" s="88"/>
      <c r="E9" s="88"/>
      <c r="F9" s="88"/>
      <c r="G9" s="88"/>
      <c r="H9" s="88"/>
      <c r="I9" s="88"/>
      <c r="J9" s="31"/>
    </row>
    <row r="10" spans="1:11" ht="19.5" thickBot="1" x14ac:dyDescent="0.35">
      <c r="A10" s="2"/>
      <c r="C10" s="17"/>
      <c r="D10" s="17"/>
      <c r="E10" s="34"/>
      <c r="F10" s="30"/>
      <c r="I10" s="10"/>
    </row>
    <row r="11" spans="1:11" ht="27" customHeight="1" thickBot="1" x14ac:dyDescent="0.3">
      <c r="A11" s="2"/>
      <c r="C11" s="39" t="s">
        <v>41</v>
      </c>
      <c r="D11" s="99" t="s">
        <v>45</v>
      </c>
      <c r="E11" s="100"/>
      <c r="F11" s="101"/>
      <c r="G11" s="10"/>
      <c r="H11" s="16"/>
      <c r="I11" s="10"/>
      <c r="J11" s="10"/>
      <c r="K11" s="10"/>
    </row>
    <row r="12" spans="1:11" ht="6.75" customHeight="1" x14ac:dyDescent="0.3">
      <c r="A12" s="2"/>
      <c r="C12" s="18"/>
      <c r="D12" s="18"/>
      <c r="E12" s="18"/>
      <c r="I12" s="10"/>
    </row>
    <row r="13" spans="1:11" ht="19.5" thickBot="1" x14ac:dyDescent="0.35">
      <c r="A13" s="7"/>
      <c r="B13" s="40" t="s">
        <v>4</v>
      </c>
      <c r="C13" s="13"/>
      <c r="D13" s="8"/>
      <c r="E13" s="18"/>
      <c r="F13" s="11"/>
      <c r="G13" s="9"/>
      <c r="H13" s="9"/>
      <c r="I13" s="10"/>
    </row>
    <row r="14" spans="1:11" ht="30.75" thickBot="1" x14ac:dyDescent="0.3">
      <c r="A14" s="4"/>
      <c r="B14" s="1" t="s">
        <v>0</v>
      </c>
      <c r="C14" s="1" t="s">
        <v>6</v>
      </c>
      <c r="D14" s="21" t="s">
        <v>1</v>
      </c>
      <c r="E14" s="21" t="s">
        <v>42</v>
      </c>
      <c r="F14" s="21" t="s">
        <v>14</v>
      </c>
      <c r="G14" s="21" t="s">
        <v>12</v>
      </c>
      <c r="H14" s="21" t="s">
        <v>2</v>
      </c>
      <c r="I14" s="21" t="s">
        <v>3</v>
      </c>
      <c r="J14" s="6"/>
    </row>
    <row r="15" spans="1:11" x14ac:dyDescent="0.25">
      <c r="A15" s="4"/>
      <c r="B15" s="52"/>
      <c r="C15" s="42">
        <v>1</v>
      </c>
      <c r="D15" s="53">
        <v>2</v>
      </c>
      <c r="E15" s="42">
        <v>3</v>
      </c>
      <c r="F15" s="53">
        <v>4</v>
      </c>
      <c r="G15" s="42">
        <v>6</v>
      </c>
      <c r="H15" s="53">
        <v>7</v>
      </c>
      <c r="I15" s="42">
        <v>8</v>
      </c>
      <c r="J15" s="6"/>
    </row>
    <row r="16" spans="1:11" ht="24.95" customHeight="1" x14ac:dyDescent="0.25">
      <c r="A16" s="4"/>
      <c r="B16" s="47">
        <v>1</v>
      </c>
      <c r="C16" s="49" t="s">
        <v>22</v>
      </c>
      <c r="D16" s="54" t="s">
        <v>18</v>
      </c>
      <c r="E16" s="57">
        <v>1</v>
      </c>
      <c r="F16" s="60"/>
      <c r="G16" s="61">
        <f t="shared" ref="G16:G37" si="0">ROUND(E16*F16,2)</f>
        <v>0</v>
      </c>
      <c r="H16" s="62">
        <f>ROUND(G16*0.23,2)</f>
        <v>0</v>
      </c>
      <c r="I16" s="61">
        <f t="shared" ref="I16:I38" si="1">G16+H16</f>
        <v>0</v>
      </c>
      <c r="J16" s="6"/>
    </row>
    <row r="17" spans="1:11" s="31" customFormat="1" ht="24.95" customHeight="1" x14ac:dyDescent="0.25">
      <c r="A17" s="23"/>
      <c r="B17" s="47">
        <f>B16+1</f>
        <v>2</v>
      </c>
      <c r="C17" s="49" t="s">
        <v>23</v>
      </c>
      <c r="D17" s="54" t="s">
        <v>18</v>
      </c>
      <c r="E17" s="57">
        <v>1</v>
      </c>
      <c r="F17" s="60"/>
      <c r="G17" s="61">
        <f t="shared" si="0"/>
        <v>0</v>
      </c>
      <c r="H17" s="62">
        <f t="shared" ref="H17:H37" si="2">ROUND(G17*0.23,2)</f>
        <v>0</v>
      </c>
      <c r="I17" s="61">
        <f t="shared" ref="I17" si="3">G17+H17</f>
        <v>0</v>
      </c>
      <c r="J17" s="29"/>
    </row>
    <row r="18" spans="1:11" ht="24.95" customHeight="1" x14ac:dyDescent="0.25">
      <c r="A18" s="4"/>
      <c r="B18" s="47">
        <f>B17+1</f>
        <v>3</v>
      </c>
      <c r="C18" s="50" t="s">
        <v>25</v>
      </c>
      <c r="D18" s="55" t="s">
        <v>18</v>
      </c>
      <c r="E18" s="58">
        <v>1</v>
      </c>
      <c r="F18" s="60"/>
      <c r="G18" s="61">
        <f t="shared" si="0"/>
        <v>0</v>
      </c>
      <c r="H18" s="62">
        <f t="shared" si="2"/>
        <v>0</v>
      </c>
      <c r="I18" s="63">
        <f t="shared" si="1"/>
        <v>0</v>
      </c>
      <c r="J18" s="6"/>
      <c r="K18" s="31"/>
    </row>
    <row r="19" spans="1:11" s="31" customFormat="1" ht="24.95" customHeight="1" x14ac:dyDescent="0.25">
      <c r="A19" s="23"/>
      <c r="B19" s="47">
        <f t="shared" ref="B19:B39" si="4">B18+1</f>
        <v>4</v>
      </c>
      <c r="C19" s="50" t="s">
        <v>26</v>
      </c>
      <c r="D19" s="55" t="s">
        <v>18</v>
      </c>
      <c r="E19" s="58">
        <v>1</v>
      </c>
      <c r="F19" s="60"/>
      <c r="G19" s="61">
        <f t="shared" si="0"/>
        <v>0</v>
      </c>
      <c r="H19" s="62">
        <f t="shared" si="2"/>
        <v>0</v>
      </c>
      <c r="I19" s="63">
        <f t="shared" ref="I19:I33" si="5">G19+H19</f>
        <v>0</v>
      </c>
      <c r="J19" s="29"/>
    </row>
    <row r="20" spans="1:11" s="31" customFormat="1" ht="24.95" customHeight="1" x14ac:dyDescent="0.25">
      <c r="A20" s="23"/>
      <c r="B20" s="47">
        <f t="shared" si="4"/>
        <v>5</v>
      </c>
      <c r="C20" s="50" t="s">
        <v>27</v>
      </c>
      <c r="D20" s="55" t="s">
        <v>18</v>
      </c>
      <c r="E20" s="58">
        <v>1</v>
      </c>
      <c r="F20" s="60"/>
      <c r="G20" s="61">
        <f t="shared" si="0"/>
        <v>0</v>
      </c>
      <c r="H20" s="62">
        <f t="shared" si="2"/>
        <v>0</v>
      </c>
      <c r="I20" s="63">
        <f t="shared" si="5"/>
        <v>0</v>
      </c>
      <c r="J20" s="29"/>
    </row>
    <row r="21" spans="1:11" s="31" customFormat="1" ht="24.95" customHeight="1" x14ac:dyDescent="0.25">
      <c r="A21" s="23"/>
      <c r="B21" s="47">
        <f t="shared" si="4"/>
        <v>6</v>
      </c>
      <c r="C21" s="50" t="s">
        <v>28</v>
      </c>
      <c r="D21" s="55" t="s">
        <v>18</v>
      </c>
      <c r="E21" s="58">
        <v>1</v>
      </c>
      <c r="F21" s="60"/>
      <c r="G21" s="61">
        <f t="shared" si="0"/>
        <v>0</v>
      </c>
      <c r="H21" s="62">
        <f t="shared" si="2"/>
        <v>0</v>
      </c>
      <c r="I21" s="63">
        <f t="shared" si="5"/>
        <v>0</v>
      </c>
      <c r="J21" s="29"/>
    </row>
    <row r="22" spans="1:11" s="31" customFormat="1" ht="24.95" customHeight="1" x14ac:dyDescent="0.25">
      <c r="A22" s="23"/>
      <c r="B22" s="47">
        <f t="shared" si="4"/>
        <v>7</v>
      </c>
      <c r="C22" s="50" t="s">
        <v>29</v>
      </c>
      <c r="D22" s="55" t="s">
        <v>18</v>
      </c>
      <c r="E22" s="58">
        <v>1</v>
      </c>
      <c r="F22" s="60"/>
      <c r="G22" s="61">
        <f t="shared" si="0"/>
        <v>0</v>
      </c>
      <c r="H22" s="62">
        <f t="shared" si="2"/>
        <v>0</v>
      </c>
      <c r="I22" s="63">
        <f t="shared" si="5"/>
        <v>0</v>
      </c>
      <c r="J22" s="29"/>
    </row>
    <row r="23" spans="1:11" s="31" customFormat="1" ht="24.95" customHeight="1" x14ac:dyDescent="0.25">
      <c r="A23" s="23"/>
      <c r="B23" s="47">
        <f t="shared" si="4"/>
        <v>8</v>
      </c>
      <c r="C23" s="50" t="s">
        <v>30</v>
      </c>
      <c r="D23" s="55" t="s">
        <v>18</v>
      </c>
      <c r="E23" s="58">
        <v>1</v>
      </c>
      <c r="F23" s="60"/>
      <c r="G23" s="61">
        <f t="shared" si="0"/>
        <v>0</v>
      </c>
      <c r="H23" s="62">
        <f t="shared" si="2"/>
        <v>0</v>
      </c>
      <c r="I23" s="63">
        <f t="shared" si="5"/>
        <v>0</v>
      </c>
      <c r="J23" s="29"/>
    </row>
    <row r="24" spans="1:11" s="31" customFormat="1" ht="24.95" customHeight="1" x14ac:dyDescent="0.25">
      <c r="A24" s="23"/>
      <c r="B24" s="47">
        <f t="shared" si="4"/>
        <v>9</v>
      </c>
      <c r="C24" s="50" t="s">
        <v>31</v>
      </c>
      <c r="D24" s="55" t="s">
        <v>18</v>
      </c>
      <c r="E24" s="58">
        <v>1</v>
      </c>
      <c r="F24" s="60"/>
      <c r="G24" s="61">
        <f t="shared" si="0"/>
        <v>0</v>
      </c>
      <c r="H24" s="62">
        <f t="shared" si="2"/>
        <v>0</v>
      </c>
      <c r="I24" s="63">
        <f t="shared" si="5"/>
        <v>0</v>
      </c>
      <c r="J24" s="29"/>
    </row>
    <row r="25" spans="1:11" s="31" customFormat="1" ht="24.95" customHeight="1" x14ac:dyDescent="0.25">
      <c r="A25" s="23"/>
      <c r="B25" s="47">
        <f t="shared" si="4"/>
        <v>10</v>
      </c>
      <c r="C25" s="50" t="s">
        <v>32</v>
      </c>
      <c r="D25" s="55" t="s">
        <v>18</v>
      </c>
      <c r="E25" s="58">
        <v>1</v>
      </c>
      <c r="F25" s="60"/>
      <c r="G25" s="61">
        <f t="shared" si="0"/>
        <v>0</v>
      </c>
      <c r="H25" s="62">
        <f t="shared" si="2"/>
        <v>0</v>
      </c>
      <c r="I25" s="63">
        <f t="shared" si="5"/>
        <v>0</v>
      </c>
      <c r="J25" s="29"/>
    </row>
    <row r="26" spans="1:11" s="31" customFormat="1" ht="24.95" customHeight="1" x14ac:dyDescent="0.25">
      <c r="A26" s="23"/>
      <c r="B26" s="47">
        <f t="shared" si="4"/>
        <v>11</v>
      </c>
      <c r="C26" s="50" t="s">
        <v>33</v>
      </c>
      <c r="D26" s="55" t="s">
        <v>18</v>
      </c>
      <c r="E26" s="58">
        <v>1</v>
      </c>
      <c r="F26" s="60"/>
      <c r="G26" s="61">
        <f t="shared" si="0"/>
        <v>0</v>
      </c>
      <c r="H26" s="62">
        <f t="shared" si="2"/>
        <v>0</v>
      </c>
      <c r="I26" s="63">
        <f t="shared" si="5"/>
        <v>0</v>
      </c>
      <c r="J26" s="29"/>
    </row>
    <row r="27" spans="1:11" s="31" customFormat="1" ht="24.95" customHeight="1" x14ac:dyDescent="0.25">
      <c r="A27" s="23"/>
      <c r="B27" s="47">
        <f t="shared" si="4"/>
        <v>12</v>
      </c>
      <c r="C27" s="50" t="s">
        <v>34</v>
      </c>
      <c r="D27" s="55" t="s">
        <v>18</v>
      </c>
      <c r="E27" s="58">
        <v>1</v>
      </c>
      <c r="F27" s="60"/>
      <c r="G27" s="61">
        <f t="shared" si="0"/>
        <v>0</v>
      </c>
      <c r="H27" s="62">
        <f t="shared" si="2"/>
        <v>0</v>
      </c>
      <c r="I27" s="63">
        <f t="shared" si="5"/>
        <v>0</v>
      </c>
      <c r="J27" s="29"/>
    </row>
    <row r="28" spans="1:11" s="31" customFormat="1" ht="24.95" customHeight="1" x14ac:dyDescent="0.25">
      <c r="A28" s="23"/>
      <c r="B28" s="47">
        <f t="shared" si="4"/>
        <v>13</v>
      </c>
      <c r="C28" s="50" t="s">
        <v>35</v>
      </c>
      <c r="D28" s="55" t="s">
        <v>18</v>
      </c>
      <c r="E28" s="58">
        <v>1</v>
      </c>
      <c r="F28" s="60"/>
      <c r="G28" s="61">
        <f t="shared" si="0"/>
        <v>0</v>
      </c>
      <c r="H28" s="62">
        <f t="shared" si="2"/>
        <v>0</v>
      </c>
      <c r="I28" s="63">
        <f t="shared" si="5"/>
        <v>0</v>
      </c>
      <c r="J28" s="29"/>
    </row>
    <row r="29" spans="1:11" s="31" customFormat="1" ht="24.95" customHeight="1" x14ac:dyDescent="0.25">
      <c r="A29" s="23"/>
      <c r="B29" s="47">
        <f t="shared" si="4"/>
        <v>14</v>
      </c>
      <c r="C29" s="50" t="s">
        <v>36</v>
      </c>
      <c r="D29" s="55" t="s">
        <v>18</v>
      </c>
      <c r="E29" s="58">
        <v>1</v>
      </c>
      <c r="F29" s="60"/>
      <c r="G29" s="61">
        <f t="shared" si="0"/>
        <v>0</v>
      </c>
      <c r="H29" s="62">
        <f t="shared" si="2"/>
        <v>0</v>
      </c>
      <c r="I29" s="63">
        <f t="shared" si="5"/>
        <v>0</v>
      </c>
      <c r="J29" s="29"/>
    </row>
    <row r="30" spans="1:11" s="31" customFormat="1" ht="24.95" customHeight="1" x14ac:dyDescent="0.25">
      <c r="A30" s="23"/>
      <c r="B30" s="47">
        <f t="shared" si="4"/>
        <v>15</v>
      </c>
      <c r="C30" s="50" t="s">
        <v>37</v>
      </c>
      <c r="D30" s="55" t="s">
        <v>18</v>
      </c>
      <c r="E30" s="58">
        <v>1</v>
      </c>
      <c r="F30" s="60"/>
      <c r="G30" s="61">
        <f t="shared" si="0"/>
        <v>0</v>
      </c>
      <c r="H30" s="62">
        <f t="shared" si="2"/>
        <v>0</v>
      </c>
      <c r="I30" s="63">
        <f t="shared" ref="I30:I31" si="6">G30+H30</f>
        <v>0</v>
      </c>
      <c r="J30" s="29"/>
    </row>
    <row r="31" spans="1:11" s="31" customFormat="1" ht="24.95" customHeight="1" x14ac:dyDescent="0.25">
      <c r="A31" s="23"/>
      <c r="B31" s="47">
        <f t="shared" si="4"/>
        <v>16</v>
      </c>
      <c r="C31" s="50" t="s">
        <v>38</v>
      </c>
      <c r="D31" s="55" t="s">
        <v>18</v>
      </c>
      <c r="E31" s="58">
        <v>1</v>
      </c>
      <c r="F31" s="60"/>
      <c r="G31" s="61">
        <f t="shared" si="0"/>
        <v>0</v>
      </c>
      <c r="H31" s="62">
        <f t="shared" si="2"/>
        <v>0</v>
      </c>
      <c r="I31" s="63">
        <f t="shared" si="6"/>
        <v>0</v>
      </c>
      <c r="J31" s="29"/>
    </row>
    <row r="32" spans="1:11" s="31" customFormat="1" ht="24.95" customHeight="1" x14ac:dyDescent="0.25">
      <c r="A32" s="23"/>
      <c r="B32" s="47">
        <f t="shared" si="4"/>
        <v>17</v>
      </c>
      <c r="C32" s="50" t="s">
        <v>39</v>
      </c>
      <c r="D32" s="55" t="s">
        <v>18</v>
      </c>
      <c r="E32" s="58">
        <v>1</v>
      </c>
      <c r="F32" s="60"/>
      <c r="G32" s="61">
        <f t="shared" si="0"/>
        <v>0</v>
      </c>
      <c r="H32" s="62">
        <f t="shared" si="2"/>
        <v>0</v>
      </c>
      <c r="I32" s="63">
        <f t="shared" si="5"/>
        <v>0</v>
      </c>
      <c r="J32" s="29"/>
    </row>
    <row r="33" spans="1:10" s="31" customFormat="1" ht="24.95" customHeight="1" x14ac:dyDescent="0.25">
      <c r="A33" s="23"/>
      <c r="B33" s="47">
        <f t="shared" si="4"/>
        <v>18</v>
      </c>
      <c r="C33" s="50" t="s">
        <v>40</v>
      </c>
      <c r="D33" s="55" t="s">
        <v>18</v>
      </c>
      <c r="E33" s="58">
        <v>1</v>
      </c>
      <c r="F33" s="60"/>
      <c r="G33" s="61">
        <f t="shared" si="0"/>
        <v>0</v>
      </c>
      <c r="H33" s="62">
        <f t="shared" si="2"/>
        <v>0</v>
      </c>
      <c r="I33" s="63">
        <f t="shared" si="5"/>
        <v>0</v>
      </c>
      <c r="J33" s="29"/>
    </row>
    <row r="34" spans="1:10" s="31" customFormat="1" ht="24.95" customHeight="1" x14ac:dyDescent="0.25">
      <c r="A34" s="23"/>
      <c r="B34" s="47">
        <f t="shared" si="4"/>
        <v>19</v>
      </c>
      <c r="C34" s="50" t="s">
        <v>24</v>
      </c>
      <c r="D34" s="55" t="s">
        <v>18</v>
      </c>
      <c r="E34" s="58">
        <v>1</v>
      </c>
      <c r="F34" s="60"/>
      <c r="G34" s="61">
        <f t="shared" si="0"/>
        <v>0</v>
      </c>
      <c r="H34" s="62">
        <f t="shared" si="2"/>
        <v>0</v>
      </c>
      <c r="I34" s="63">
        <f t="shared" si="1"/>
        <v>0</v>
      </c>
      <c r="J34" s="29"/>
    </row>
    <row r="35" spans="1:10" s="31" customFormat="1" ht="24.95" customHeight="1" x14ac:dyDescent="0.25">
      <c r="A35" s="23"/>
      <c r="B35" s="47">
        <v>20</v>
      </c>
      <c r="C35" s="50" t="s">
        <v>47</v>
      </c>
      <c r="D35" s="55" t="s">
        <v>21</v>
      </c>
      <c r="E35" s="58">
        <v>1</v>
      </c>
      <c r="F35" s="60"/>
      <c r="G35" s="61">
        <f t="shared" si="0"/>
        <v>0</v>
      </c>
      <c r="H35" s="62">
        <f t="shared" si="2"/>
        <v>0</v>
      </c>
      <c r="I35" s="63">
        <f t="shared" si="1"/>
        <v>0</v>
      </c>
      <c r="J35" s="29"/>
    </row>
    <row r="36" spans="1:10" s="31" customFormat="1" ht="31.5" customHeight="1" x14ac:dyDescent="0.25">
      <c r="A36" s="23"/>
      <c r="B36" s="47">
        <v>21</v>
      </c>
      <c r="C36" s="50" t="s">
        <v>51</v>
      </c>
      <c r="D36" s="55" t="s">
        <v>21</v>
      </c>
      <c r="E36" s="58">
        <v>6</v>
      </c>
      <c r="F36" s="67">
        <f>F35*E36</f>
        <v>0</v>
      </c>
      <c r="G36" s="61">
        <f t="shared" si="0"/>
        <v>0</v>
      </c>
      <c r="H36" s="62">
        <f t="shared" si="2"/>
        <v>0</v>
      </c>
      <c r="I36" s="63">
        <f t="shared" si="1"/>
        <v>0</v>
      </c>
      <c r="J36" s="29"/>
    </row>
    <row r="37" spans="1:10" s="31" customFormat="1" ht="31.5" customHeight="1" thickBot="1" x14ac:dyDescent="0.3">
      <c r="A37" s="23"/>
      <c r="B37" s="48">
        <v>22</v>
      </c>
      <c r="C37" s="51" t="s">
        <v>52</v>
      </c>
      <c r="D37" s="56" t="s">
        <v>21</v>
      </c>
      <c r="E37" s="59">
        <v>6</v>
      </c>
      <c r="F37" s="67">
        <f>F35*E37</f>
        <v>0</v>
      </c>
      <c r="G37" s="61">
        <f t="shared" si="0"/>
        <v>0</v>
      </c>
      <c r="H37" s="62">
        <f t="shared" si="2"/>
        <v>0</v>
      </c>
      <c r="I37" s="63">
        <f t="shared" si="1"/>
        <v>0</v>
      </c>
      <c r="J37" s="29"/>
    </row>
    <row r="38" spans="1:10" s="31" customFormat="1" ht="24.95" customHeight="1" thickBot="1" x14ac:dyDescent="0.3">
      <c r="A38" s="23"/>
      <c r="B38" s="41">
        <f t="shared" si="4"/>
        <v>23</v>
      </c>
      <c r="C38" s="105" t="s">
        <v>19</v>
      </c>
      <c r="D38" s="106"/>
      <c r="E38" s="107"/>
      <c r="F38" s="108"/>
      <c r="G38" s="37">
        <f>SUM(G16:G34)</f>
        <v>0</v>
      </c>
      <c r="H38" s="37">
        <f>ROUND($G$38*0.23,2)</f>
        <v>0</v>
      </c>
      <c r="I38" s="37">
        <f t="shared" si="1"/>
        <v>0</v>
      </c>
      <c r="J38" s="29"/>
    </row>
    <row r="39" spans="1:10" s="31" customFormat="1" ht="24.95" customHeight="1" thickBot="1" x14ac:dyDescent="0.3">
      <c r="A39" s="23"/>
      <c r="B39" s="41">
        <f t="shared" si="4"/>
        <v>24</v>
      </c>
      <c r="C39" s="105" t="s">
        <v>48</v>
      </c>
      <c r="D39" s="106"/>
      <c r="E39" s="107"/>
      <c r="F39" s="108"/>
      <c r="G39" s="37">
        <f>G36+G37</f>
        <v>0</v>
      </c>
      <c r="H39" s="37">
        <f>ROUND($G$39*0.23,2)</f>
        <v>0</v>
      </c>
      <c r="I39" s="37">
        <f t="shared" ref="I39" si="7">G39+H39</f>
        <v>0</v>
      </c>
      <c r="J39" s="29"/>
    </row>
    <row r="40" spans="1:10" ht="26.25" customHeight="1" thickBot="1" x14ac:dyDescent="0.3">
      <c r="A40" s="4"/>
      <c r="B40" s="109" t="s">
        <v>15</v>
      </c>
      <c r="C40" s="110"/>
      <c r="D40" s="110"/>
      <c r="E40" s="110"/>
      <c r="F40" s="110"/>
      <c r="G40" s="32">
        <f>SUM(G38:G39)</f>
        <v>0</v>
      </c>
      <c r="H40" s="32">
        <f>SUM(H38:H39)</f>
        <v>0</v>
      </c>
      <c r="I40" s="32">
        <f>SUM(I38:I39)</f>
        <v>0</v>
      </c>
      <c r="J40" s="20"/>
    </row>
    <row r="41" spans="1:10" x14ac:dyDescent="0.25">
      <c r="A41" s="2"/>
      <c r="B41" s="5"/>
      <c r="C41" s="24"/>
      <c r="D41" s="24"/>
      <c r="E41" s="24"/>
      <c r="F41" s="5"/>
      <c r="G41" s="5"/>
      <c r="H41" s="24"/>
      <c r="I41" s="24"/>
    </row>
    <row r="42" spans="1:10" s="22" customFormat="1" ht="21" customHeight="1" x14ac:dyDescent="0.25">
      <c r="B42" s="102" t="s">
        <v>13</v>
      </c>
      <c r="C42" s="103"/>
      <c r="D42" s="104"/>
      <c r="F42" s="45"/>
      <c r="G42" s="10"/>
      <c r="H42" s="44" t="s">
        <v>43</v>
      </c>
      <c r="I42" s="44" t="s">
        <v>44</v>
      </c>
      <c r="J42" s="29"/>
    </row>
    <row r="43" spans="1:10" s="22" customFormat="1" ht="31.5" customHeight="1" x14ac:dyDescent="0.25">
      <c r="B43" s="96" t="s">
        <v>56</v>
      </c>
      <c r="C43" s="97"/>
      <c r="D43" s="98"/>
      <c r="E43" s="25"/>
      <c r="F43" s="94" t="s">
        <v>53</v>
      </c>
      <c r="G43" s="95"/>
      <c r="H43" s="46">
        <f>G36+G38</f>
        <v>0</v>
      </c>
      <c r="I43" s="46">
        <f>I36+I38</f>
        <v>0</v>
      </c>
      <c r="J43" s="29"/>
    </row>
    <row r="44" spans="1:10" s="22" customFormat="1" ht="34.5" customHeight="1" x14ac:dyDescent="0.25">
      <c r="B44" s="64"/>
      <c r="C44" s="64"/>
      <c r="D44" s="64"/>
      <c r="E44" s="65"/>
      <c r="F44" s="92" t="s">
        <v>49</v>
      </c>
      <c r="G44" s="93"/>
      <c r="H44" s="46">
        <f>G37</f>
        <v>0</v>
      </c>
      <c r="I44" s="46">
        <f>I37</f>
        <v>0</v>
      </c>
      <c r="J44" s="27"/>
    </row>
    <row r="45" spans="1:10" s="64" customFormat="1" ht="17.25" customHeight="1" x14ac:dyDescent="0.25">
      <c r="A45" s="25"/>
      <c r="E45" s="65"/>
    </row>
    <row r="46" spans="1:10" s="64" customFormat="1" ht="22.5" customHeight="1" x14ac:dyDescent="0.25">
      <c r="A46" s="25"/>
      <c r="H46" s="44" t="s">
        <v>43</v>
      </c>
      <c r="I46" s="44" t="s">
        <v>44</v>
      </c>
    </row>
    <row r="47" spans="1:10" s="64" customFormat="1" ht="48.75" customHeight="1" x14ac:dyDescent="0.3">
      <c r="B47" s="75"/>
      <c r="C47" s="76"/>
      <c r="D47" s="77"/>
      <c r="E47" s="65"/>
      <c r="F47" s="68" t="s">
        <v>54</v>
      </c>
      <c r="G47" s="69"/>
      <c r="H47" s="66">
        <f>H44+H43</f>
        <v>0</v>
      </c>
      <c r="I47" s="66">
        <f>I43+I44</f>
        <v>0</v>
      </c>
    </row>
    <row r="48" spans="1:10" x14ac:dyDescent="0.25">
      <c r="B48" s="64"/>
      <c r="C48" s="64"/>
      <c r="D48" s="64"/>
      <c r="F48" s="43"/>
      <c r="G48" s="28"/>
      <c r="H48" s="64"/>
      <c r="I48" s="64"/>
      <c r="J48" s="27"/>
    </row>
    <row r="49" spans="1:10" x14ac:dyDescent="0.25">
      <c r="A49" s="16"/>
      <c r="B49" s="64"/>
      <c r="C49" s="64"/>
      <c r="D49" s="64"/>
      <c r="F49" s="31"/>
      <c r="G49" s="31"/>
      <c r="H49" s="64"/>
      <c r="I49" s="64"/>
      <c r="J49" s="31"/>
    </row>
    <row r="50" spans="1:10" s="31" customFormat="1" x14ac:dyDescent="0.25">
      <c r="G50" s="27" t="s">
        <v>10</v>
      </c>
    </row>
    <row r="51" spans="1:10" s="31" customFormat="1" ht="15.75" thickBot="1" x14ac:dyDescent="0.3">
      <c r="G51" s="30" t="s">
        <v>11</v>
      </c>
      <c r="H51" s="27"/>
      <c r="I51" s="27"/>
    </row>
    <row r="52" spans="1:10" ht="35.25" customHeight="1" thickBot="1" x14ac:dyDescent="0.3">
      <c r="B52" s="38" t="s">
        <v>8</v>
      </c>
      <c r="C52" s="70"/>
      <c r="D52" s="71"/>
      <c r="E52" s="27"/>
      <c r="F52" s="27"/>
      <c r="G52" s="72"/>
      <c r="H52" s="73"/>
      <c r="I52" s="74"/>
    </row>
    <row r="53" spans="1:10" ht="34.5" customHeight="1" thickBot="1" x14ac:dyDescent="0.3">
      <c r="B53" s="38" t="s">
        <v>9</v>
      </c>
      <c r="C53" s="70"/>
      <c r="D53" s="71"/>
      <c r="E53" s="27"/>
      <c r="F53" s="27"/>
      <c r="G53" s="27"/>
      <c r="H53" s="27"/>
    </row>
    <row r="54" spans="1:10" x14ac:dyDescent="0.25">
      <c r="B54" s="27"/>
      <c r="C54" s="27"/>
      <c r="D54" s="27"/>
      <c r="E54" s="27"/>
      <c r="F54" s="27"/>
    </row>
    <row r="55" spans="1:10" x14ac:dyDescent="0.25">
      <c r="B55" s="27"/>
      <c r="C55" s="27"/>
      <c r="D55" s="27"/>
      <c r="E55" s="27"/>
      <c r="F55" s="27"/>
    </row>
    <row r="56" spans="1:10" x14ac:dyDescent="0.25">
      <c r="E56" s="19"/>
    </row>
    <row r="57" spans="1:10" ht="45" customHeight="1" x14ac:dyDescent="0.25">
      <c r="B57" s="64"/>
      <c r="C57" s="64"/>
      <c r="D57" s="64"/>
      <c r="E57" s="64"/>
      <c r="F57" s="64"/>
      <c r="G57" s="64"/>
      <c r="H57" s="64"/>
      <c r="I57" s="64"/>
    </row>
    <row r="58" spans="1:10" x14ac:dyDescent="0.25">
      <c r="B58" s="64"/>
      <c r="C58" s="64"/>
      <c r="D58" s="64"/>
      <c r="E58" s="64"/>
      <c r="F58" s="64"/>
      <c r="G58" s="64"/>
      <c r="H58" s="64"/>
      <c r="I58" s="64"/>
    </row>
    <row r="59" spans="1:10" x14ac:dyDescent="0.25">
      <c r="B59" s="64"/>
      <c r="C59" s="64"/>
      <c r="D59" s="64"/>
      <c r="E59" s="64"/>
      <c r="F59" s="64"/>
      <c r="G59" s="64"/>
      <c r="H59" s="64"/>
      <c r="I59" s="64"/>
    </row>
  </sheetData>
  <sheetProtection algorithmName="SHA-512" hashValue="maj+u/2uVdQigE0miimHOFTzPFy3WJvom+3xGijcmrRbLXyR+AH9wdQ43BpbXmXGbyDsx7563dK5rbx5FbAvnA==" saltValue="wzjMtroWMUki48fIA49mjQ==" spinCount="100000" sheet="1" formatCells="0" formatColumns="0" formatRows="0" insertColumns="0" insertRows="0" insertHyperlinks="0" deleteColumns="0" deleteRows="0" sort="0" autoFilter="0" pivotTables="0"/>
  <protectedRanges>
    <protectedRange sqref="F16:F35" name="Rozstęp1"/>
  </protectedRanges>
  <customSheetViews>
    <customSheetView guid="{375DAD3B-3CF6-4E51-8E21-7B92DAFDA6CC}" scale="70">
      <selection activeCell="D7" sqref="D7:E7"/>
      <pageMargins left="0.7" right="0.7" top="0.75" bottom="0.75" header="0.3" footer="0.3"/>
      <pageSetup paperSize="9" scale="53" orientation="portrait" r:id="rId1"/>
    </customSheetView>
  </customSheetViews>
  <mergeCells count="20">
    <mergeCell ref="F44:G44"/>
    <mergeCell ref="F43:G43"/>
    <mergeCell ref="B43:D43"/>
    <mergeCell ref="D11:F11"/>
    <mergeCell ref="B42:D42"/>
    <mergeCell ref="C39:F39"/>
    <mergeCell ref="C38:F38"/>
    <mergeCell ref="B40:F40"/>
    <mergeCell ref="B2:I2"/>
    <mergeCell ref="G6:I6"/>
    <mergeCell ref="G5:I5"/>
    <mergeCell ref="B9:I9"/>
    <mergeCell ref="C5:D5"/>
    <mergeCell ref="C4:D4"/>
    <mergeCell ref="G4:I4"/>
    <mergeCell ref="F47:G47"/>
    <mergeCell ref="C52:D52"/>
    <mergeCell ref="C53:D53"/>
    <mergeCell ref="G52:I52"/>
    <mergeCell ref="B47:D47"/>
  </mergeCells>
  <pageMargins left="0.82677165354330717" right="0.82677165354330717" top="0.55118110236220474" bottom="0.55118110236220474" header="0" footer="0"/>
  <pageSetup paperSize="9" scale="4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customSheetViews>
    <customSheetView guid="{375DAD3B-3CF6-4E51-8E21-7B92DAFDA6CC}" state="hidden">
      <selection activeCell="A7" sqref="A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Infrastruktura Bezpieczeństwa</vt:lpstr>
      <vt:lpstr>Arkusz1</vt:lpstr>
      <vt:lpstr>'Infrastruktura Bezpieczeństwa'!Obszar_wydruku</vt:lpstr>
      <vt:lpstr>'Infrastruktura Bezpieczeństwa'!OLE_LINK15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creator>Kraska Marcin</dc:creator>
  <cp:lastModifiedBy>Wiąckiewicz Monika</cp:lastModifiedBy>
  <cp:lastPrinted>2018-11-21T11:27:08Z</cp:lastPrinted>
  <dcterms:created xsi:type="dcterms:W3CDTF">2018-05-14T12:41:30Z</dcterms:created>
  <dcterms:modified xsi:type="dcterms:W3CDTF">2018-11-27T15:51:45Z</dcterms:modified>
</cp:coreProperties>
</file>