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rianku\Desktop\przetarg_najnowsze\Formularze Przetargu Łącza\"/>
    </mc:Choice>
  </mc:AlternateContent>
  <bookViews>
    <workbookView xWindow="0" yWindow="0" windowWidth="19200" windowHeight="7050" tabRatio="874" activeTab="8"/>
  </bookViews>
  <sheets>
    <sheet name="58" sheetId="14" r:id="rId1"/>
    <sheet name="59" sheetId="15" r:id="rId2"/>
    <sheet name="60" sheetId="16" r:id="rId3"/>
    <sheet name="61" sheetId="24" r:id="rId4"/>
    <sheet name="62" sheetId="17" r:id="rId5"/>
    <sheet name="63" sheetId="18" r:id="rId6"/>
    <sheet name="64" sheetId="19" r:id="rId7"/>
    <sheet name="65" sheetId="25" r:id="rId8"/>
    <sheet name="66" sheetId="21" r:id="rId9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5" l="1"/>
  <c r="J6" i="16"/>
  <c r="J6" i="24"/>
  <c r="J6" i="17"/>
  <c r="J6" i="18"/>
  <c r="J6" i="19"/>
  <c r="J6" i="25"/>
  <c r="J6" i="21"/>
  <c r="J6" i="14"/>
  <c r="J4" i="15"/>
  <c r="J4" i="16"/>
  <c r="J4" i="24"/>
  <c r="J4" i="17"/>
  <c r="J4" i="18"/>
  <c r="J4" i="19"/>
  <c r="J4" i="25"/>
  <c r="J4" i="21"/>
  <c r="J4" i="14"/>
  <c r="K6" i="15"/>
  <c r="L6" i="15"/>
  <c r="K4" i="15"/>
  <c r="L4" i="15"/>
  <c r="L3" i="15"/>
  <c r="K3" i="15"/>
  <c r="J3" i="15"/>
  <c r="K6" i="16"/>
  <c r="L6" i="16"/>
  <c r="K4" i="16"/>
  <c r="L4" i="16"/>
  <c r="L3" i="16"/>
  <c r="K3" i="16"/>
  <c r="J3" i="16"/>
  <c r="K6" i="24"/>
  <c r="L6" i="24"/>
  <c r="K4" i="24"/>
  <c r="L4" i="24"/>
  <c r="L3" i="24"/>
  <c r="K3" i="24"/>
  <c r="J3" i="24"/>
  <c r="K6" i="17"/>
  <c r="L6" i="17"/>
  <c r="K4" i="17"/>
  <c r="L4" i="17"/>
  <c r="L3" i="17"/>
  <c r="K3" i="17"/>
  <c r="J3" i="17"/>
  <c r="K6" i="18"/>
  <c r="L6" i="18"/>
  <c r="K4" i="18"/>
  <c r="L4" i="18"/>
  <c r="L3" i="18"/>
  <c r="K3" i="18"/>
  <c r="J3" i="18"/>
  <c r="K6" i="19"/>
  <c r="L6" i="19"/>
  <c r="K4" i="19"/>
  <c r="L4" i="19"/>
  <c r="L3" i="19"/>
  <c r="K3" i="19"/>
  <c r="J3" i="19"/>
  <c r="K6" i="25"/>
  <c r="L6" i="25"/>
  <c r="K4" i="25"/>
  <c r="L4" i="25"/>
  <c r="L3" i="25"/>
  <c r="K3" i="25"/>
  <c r="J3" i="25"/>
  <c r="K6" i="21"/>
  <c r="L6" i="21"/>
  <c r="K4" i="21"/>
  <c r="L4" i="21"/>
  <c r="L3" i="21"/>
  <c r="K3" i="21"/>
  <c r="J3" i="21"/>
  <c r="K6" i="14"/>
  <c r="L6" i="14"/>
  <c r="K4" i="14"/>
  <c r="L4" i="14"/>
  <c r="L3" i="14"/>
  <c r="K3" i="14"/>
  <c r="J3" i="14"/>
  <c r="G4" i="19"/>
  <c r="T23" i="19"/>
  <c r="U23" i="19"/>
  <c r="T24" i="19"/>
  <c r="U24" i="19"/>
  <c r="T25" i="19"/>
  <c r="U25" i="19"/>
  <c r="T26" i="19"/>
  <c r="U26" i="19"/>
  <c r="T27" i="19"/>
  <c r="U27" i="19"/>
  <c r="T28" i="19"/>
  <c r="U28" i="19"/>
  <c r="T29" i="19"/>
  <c r="U29" i="19"/>
  <c r="T30" i="19"/>
  <c r="U30" i="19"/>
  <c r="T31" i="19"/>
  <c r="U31" i="19"/>
  <c r="T32" i="19"/>
  <c r="U32" i="19"/>
  <c r="T33" i="19"/>
  <c r="U33" i="19"/>
  <c r="T34" i="19"/>
  <c r="U34" i="19"/>
  <c r="T35" i="19"/>
  <c r="U35" i="19"/>
  <c r="T36" i="19"/>
  <c r="U36" i="19"/>
  <c r="T37" i="19"/>
  <c r="U37" i="19"/>
  <c r="T38" i="19"/>
  <c r="U38" i="19"/>
  <c r="T39" i="19"/>
  <c r="U39" i="19"/>
  <c r="T40" i="19"/>
  <c r="U40" i="19"/>
  <c r="T41" i="19"/>
  <c r="U41" i="19"/>
  <c r="T42" i="19"/>
  <c r="U42" i="19"/>
  <c r="T43" i="19"/>
  <c r="U43" i="19"/>
  <c r="T44" i="19"/>
  <c r="U44" i="19"/>
  <c r="T45" i="19"/>
  <c r="U45" i="19"/>
  <c r="T46" i="19"/>
  <c r="U46" i="19"/>
  <c r="T47" i="19"/>
  <c r="U47" i="19"/>
  <c r="T23" i="21"/>
  <c r="U23" i="21"/>
  <c r="T24" i="21"/>
  <c r="U24" i="21"/>
  <c r="T25" i="21"/>
  <c r="U25" i="21"/>
  <c r="T26" i="21"/>
  <c r="U26" i="21"/>
  <c r="T27" i="21"/>
  <c r="U27" i="21"/>
  <c r="T28" i="21"/>
  <c r="U28" i="21"/>
  <c r="G4" i="21"/>
  <c r="G4" i="25"/>
  <c r="T23" i="18"/>
  <c r="U23" i="18"/>
  <c r="T24" i="18"/>
  <c r="U24" i="18"/>
  <c r="T25" i="18"/>
  <c r="U25" i="18"/>
  <c r="T26" i="18"/>
  <c r="U26" i="18"/>
  <c r="T27" i="18"/>
  <c r="U27" i="18"/>
  <c r="T28" i="18"/>
  <c r="U28" i="18"/>
  <c r="T29" i="18"/>
  <c r="U29" i="18"/>
  <c r="T30" i="18"/>
  <c r="U30" i="18"/>
  <c r="T31" i="18"/>
  <c r="U31" i="18"/>
  <c r="T32" i="18"/>
  <c r="U32" i="18"/>
  <c r="T33" i="18"/>
  <c r="U33" i="18"/>
  <c r="T34" i="18"/>
  <c r="U34" i="18"/>
  <c r="T35" i="18"/>
  <c r="U35" i="18"/>
  <c r="T36" i="18"/>
  <c r="U36" i="18"/>
  <c r="T37" i="18"/>
  <c r="U37" i="18"/>
  <c r="T38" i="18"/>
  <c r="U38" i="18"/>
  <c r="T39" i="18"/>
  <c r="U39" i="18"/>
  <c r="T40" i="18"/>
  <c r="U40" i="18"/>
  <c r="T41" i="18"/>
  <c r="U41" i="18"/>
  <c r="T42" i="18"/>
  <c r="U42" i="18"/>
  <c r="T43" i="18"/>
  <c r="U43" i="18"/>
  <c r="T44" i="18"/>
  <c r="U44" i="18"/>
  <c r="T45" i="18"/>
  <c r="U45" i="18"/>
  <c r="T46" i="18"/>
  <c r="U46" i="18"/>
  <c r="T47" i="18"/>
  <c r="U47" i="18"/>
  <c r="T48" i="18"/>
  <c r="U48" i="18"/>
  <c r="T49" i="18"/>
  <c r="U49" i="18"/>
  <c r="B2" i="19"/>
  <c r="G4" i="18"/>
  <c r="T23" i="17"/>
  <c r="U23" i="17"/>
  <c r="T24" i="17"/>
  <c r="U24" i="17"/>
  <c r="T25" i="17"/>
  <c r="U25" i="17"/>
  <c r="T26" i="17"/>
  <c r="U26" i="17"/>
  <c r="T27" i="17"/>
  <c r="U27" i="17"/>
  <c r="T28" i="17"/>
  <c r="U28" i="17"/>
  <c r="T29" i="17"/>
  <c r="U29" i="17"/>
  <c r="T30" i="17"/>
  <c r="U30" i="17"/>
  <c r="T31" i="17"/>
  <c r="U31" i="17"/>
  <c r="T32" i="17"/>
  <c r="U32" i="17"/>
  <c r="T33" i="17"/>
  <c r="U33" i="17"/>
  <c r="G4" i="17"/>
  <c r="T23" i="24"/>
  <c r="U23" i="24"/>
  <c r="T24" i="24"/>
  <c r="U24" i="24"/>
  <c r="T25" i="24"/>
  <c r="U25" i="24"/>
  <c r="T26" i="24"/>
  <c r="U26" i="24"/>
  <c r="G4" i="24"/>
  <c r="T23" i="16"/>
  <c r="U23" i="16"/>
  <c r="T24" i="16"/>
  <c r="U24" i="16"/>
  <c r="T25" i="16"/>
  <c r="U25" i="16"/>
  <c r="T26" i="16"/>
  <c r="U26" i="16"/>
  <c r="T27" i="16"/>
  <c r="U27" i="16"/>
  <c r="T28" i="16"/>
  <c r="U28" i="16"/>
  <c r="T29" i="16"/>
  <c r="U29" i="16"/>
  <c r="T30" i="16"/>
  <c r="U30" i="16"/>
  <c r="T31" i="16"/>
  <c r="U31" i="16"/>
  <c r="T32" i="16"/>
  <c r="U32" i="16"/>
  <c r="T33" i="16"/>
  <c r="U33" i="16"/>
  <c r="T34" i="16"/>
  <c r="U34" i="16"/>
  <c r="T35" i="16"/>
  <c r="U35" i="16"/>
  <c r="T36" i="16"/>
  <c r="U36" i="16"/>
  <c r="T37" i="16"/>
  <c r="U37" i="16"/>
  <c r="T38" i="16"/>
  <c r="U38" i="16"/>
  <c r="T39" i="16"/>
  <c r="U39" i="16"/>
  <c r="T40" i="16"/>
  <c r="U40" i="16"/>
  <c r="T41" i="16"/>
  <c r="U41" i="16"/>
  <c r="T42" i="16"/>
  <c r="U42" i="16"/>
  <c r="T43" i="16"/>
  <c r="U43" i="16"/>
  <c r="T44" i="16"/>
  <c r="U44" i="16"/>
  <c r="T45" i="16"/>
  <c r="U45" i="16"/>
  <c r="T46" i="16"/>
  <c r="U46" i="16"/>
  <c r="T47" i="16"/>
  <c r="U47" i="16"/>
  <c r="T48" i="16"/>
  <c r="U48" i="16"/>
  <c r="T49" i="16"/>
  <c r="U49" i="16"/>
  <c r="T50" i="16"/>
  <c r="U50" i="16"/>
  <c r="T51" i="16"/>
  <c r="U51" i="16"/>
  <c r="T52" i="16"/>
  <c r="U52" i="16"/>
  <c r="T53" i="16"/>
  <c r="U53" i="16"/>
  <c r="T54" i="16"/>
  <c r="U54" i="16"/>
  <c r="T55" i="16"/>
  <c r="U55" i="16"/>
  <c r="T56" i="16"/>
  <c r="U56" i="16"/>
  <c r="T57" i="16"/>
  <c r="U57" i="16"/>
  <c r="T58" i="16"/>
  <c r="U58" i="16"/>
  <c r="T59" i="16"/>
  <c r="U59" i="16"/>
  <c r="T60" i="16"/>
  <c r="U60" i="16"/>
  <c r="T61" i="16"/>
  <c r="U61" i="16"/>
  <c r="T62" i="16"/>
  <c r="U62" i="16"/>
  <c r="T63" i="16"/>
  <c r="U63" i="16"/>
  <c r="T64" i="16"/>
  <c r="U64" i="16"/>
  <c r="T65" i="16"/>
  <c r="U65" i="16"/>
  <c r="T66" i="16"/>
  <c r="U66" i="16"/>
  <c r="P12" i="16"/>
  <c r="G4" i="16"/>
  <c r="T23" i="15"/>
  <c r="U23" i="15"/>
  <c r="T24" i="15"/>
  <c r="U24" i="15"/>
  <c r="T25" i="15"/>
  <c r="U25" i="15"/>
  <c r="T26" i="15"/>
  <c r="U26" i="15"/>
  <c r="T27" i="15"/>
  <c r="U27" i="15"/>
  <c r="T28" i="15"/>
  <c r="U28" i="15"/>
  <c r="T29" i="15"/>
  <c r="U29" i="15"/>
  <c r="T30" i="15"/>
  <c r="U30" i="15"/>
  <c r="T31" i="15"/>
  <c r="U31" i="15"/>
  <c r="T32" i="15"/>
  <c r="U32" i="15"/>
  <c r="T33" i="15"/>
  <c r="U33" i="15"/>
  <c r="T34" i="15"/>
  <c r="U34" i="15"/>
  <c r="T35" i="15"/>
  <c r="U35" i="15"/>
  <c r="T36" i="15"/>
  <c r="U36" i="15"/>
  <c r="T37" i="15"/>
  <c r="U37" i="15"/>
  <c r="T38" i="15"/>
  <c r="U38" i="15"/>
  <c r="T39" i="15"/>
  <c r="U39" i="15"/>
  <c r="T40" i="15"/>
  <c r="U40" i="15"/>
  <c r="T41" i="15"/>
  <c r="U41" i="15"/>
  <c r="T42" i="15"/>
  <c r="U42" i="15"/>
  <c r="T43" i="15"/>
  <c r="U43" i="15"/>
  <c r="G4" i="15"/>
  <c r="T23" i="14"/>
  <c r="U23" i="14"/>
  <c r="T24" i="14"/>
  <c r="U24" i="14"/>
  <c r="T25" i="14"/>
  <c r="U25" i="14"/>
  <c r="T26" i="14"/>
  <c r="U26" i="14"/>
  <c r="T27" i="14"/>
  <c r="U27" i="14"/>
  <c r="T28" i="14"/>
  <c r="U28" i="14"/>
  <c r="T29" i="14"/>
  <c r="U29" i="14"/>
  <c r="T30" i="14"/>
  <c r="U30" i="14"/>
  <c r="T31" i="14"/>
  <c r="U31" i="14"/>
  <c r="T32" i="14"/>
  <c r="U32" i="14"/>
  <c r="T33" i="14"/>
  <c r="U33" i="14"/>
  <c r="T34" i="14"/>
  <c r="U34" i="14"/>
  <c r="T35" i="14"/>
  <c r="U35" i="14"/>
  <c r="T36" i="14"/>
  <c r="U36" i="14"/>
  <c r="T37" i="14"/>
  <c r="U37" i="14"/>
  <c r="T38" i="14"/>
  <c r="U38" i="14"/>
  <c r="T39" i="14"/>
  <c r="U39" i="14"/>
  <c r="T40" i="14"/>
  <c r="U40" i="14"/>
  <c r="T41" i="14"/>
  <c r="U41" i="14"/>
  <c r="T42" i="14"/>
  <c r="U42" i="14"/>
  <c r="T43" i="14"/>
  <c r="U43" i="14"/>
  <c r="T44" i="14"/>
  <c r="U44" i="14"/>
  <c r="T45" i="14"/>
  <c r="U45" i="14"/>
  <c r="T46" i="14"/>
  <c r="U46" i="14"/>
  <c r="T47" i="14"/>
  <c r="U47" i="14"/>
  <c r="T48" i="14"/>
  <c r="U48" i="14"/>
  <c r="T49" i="14"/>
  <c r="U49" i="14"/>
  <c r="T50" i="14"/>
  <c r="U50" i="14"/>
  <c r="T51" i="14"/>
  <c r="U51" i="14"/>
  <c r="T52" i="14"/>
  <c r="U52" i="14"/>
  <c r="T53" i="14"/>
  <c r="U53" i="14"/>
  <c r="T54" i="14"/>
  <c r="U54" i="14"/>
  <c r="T55" i="14"/>
  <c r="U55" i="14"/>
  <c r="T56" i="14"/>
  <c r="U56" i="14"/>
  <c r="T57" i="14"/>
  <c r="U57" i="14"/>
  <c r="T58" i="14"/>
  <c r="U58" i="14"/>
  <c r="T59" i="14"/>
  <c r="U59" i="14"/>
  <c r="T60" i="14"/>
  <c r="U60" i="14"/>
  <c r="T61" i="14"/>
  <c r="U61" i="14"/>
  <c r="T62" i="14"/>
  <c r="U62" i="14"/>
  <c r="T63" i="14"/>
  <c r="U63" i="14"/>
  <c r="T64" i="14"/>
  <c r="U64" i="14"/>
  <c r="T65" i="14"/>
  <c r="U65" i="14"/>
  <c r="T66" i="14"/>
  <c r="U66" i="14"/>
  <c r="G4" i="14"/>
  <c r="T22" i="15"/>
  <c r="U22" i="15"/>
  <c r="T21" i="15"/>
  <c r="U21" i="15"/>
  <c r="T20" i="15"/>
  <c r="U20" i="15"/>
  <c r="T19" i="15"/>
  <c r="U19" i="15"/>
  <c r="T18" i="15"/>
  <c r="U18" i="15"/>
  <c r="T17" i="15"/>
  <c r="U17" i="15"/>
  <c r="T16" i="15"/>
  <c r="U16" i="15"/>
  <c r="T15" i="15"/>
  <c r="U15" i="15"/>
  <c r="T14" i="15"/>
  <c r="U14" i="15"/>
  <c r="T22" i="16"/>
  <c r="U22" i="16"/>
  <c r="T21" i="16"/>
  <c r="U21" i="16"/>
  <c r="T20" i="16"/>
  <c r="U20" i="16"/>
  <c r="T19" i="16"/>
  <c r="U19" i="16"/>
  <c r="T18" i="16"/>
  <c r="U18" i="16"/>
  <c r="T17" i="16"/>
  <c r="U17" i="16"/>
  <c r="T16" i="16"/>
  <c r="U16" i="16"/>
  <c r="T15" i="16"/>
  <c r="U15" i="16"/>
  <c r="T14" i="16"/>
  <c r="U14" i="16"/>
  <c r="T22" i="24"/>
  <c r="U22" i="24"/>
  <c r="T21" i="24"/>
  <c r="U21" i="24"/>
  <c r="T20" i="24"/>
  <c r="U20" i="24"/>
  <c r="T19" i="24"/>
  <c r="U19" i="24"/>
  <c r="T18" i="24"/>
  <c r="U18" i="24"/>
  <c r="T17" i="24"/>
  <c r="U17" i="24"/>
  <c r="T16" i="24"/>
  <c r="U16" i="24"/>
  <c r="T15" i="24"/>
  <c r="U15" i="24"/>
  <c r="T14" i="24"/>
  <c r="U14" i="24"/>
  <c r="T22" i="17"/>
  <c r="U22" i="17"/>
  <c r="T21" i="17"/>
  <c r="U21" i="17"/>
  <c r="T20" i="17"/>
  <c r="U20" i="17"/>
  <c r="T19" i="17"/>
  <c r="U19" i="17"/>
  <c r="T18" i="17"/>
  <c r="U18" i="17"/>
  <c r="T17" i="17"/>
  <c r="U17" i="17"/>
  <c r="T16" i="17"/>
  <c r="U16" i="17"/>
  <c r="T15" i="17"/>
  <c r="U15" i="17"/>
  <c r="T14" i="17"/>
  <c r="U14" i="17"/>
  <c r="T22" i="18"/>
  <c r="U22" i="18"/>
  <c r="T21" i="18"/>
  <c r="U21" i="18"/>
  <c r="T20" i="18"/>
  <c r="U20" i="18"/>
  <c r="T19" i="18"/>
  <c r="U19" i="18"/>
  <c r="T18" i="18"/>
  <c r="U18" i="18"/>
  <c r="T17" i="18"/>
  <c r="U17" i="18"/>
  <c r="T16" i="18"/>
  <c r="U16" i="18"/>
  <c r="T15" i="18"/>
  <c r="U15" i="18"/>
  <c r="T14" i="18"/>
  <c r="U14" i="18"/>
  <c r="T22" i="19"/>
  <c r="U22" i="19"/>
  <c r="T21" i="19"/>
  <c r="U21" i="19"/>
  <c r="T20" i="19"/>
  <c r="U20" i="19"/>
  <c r="T19" i="19"/>
  <c r="U19" i="19"/>
  <c r="T18" i="19"/>
  <c r="U18" i="19"/>
  <c r="T17" i="19"/>
  <c r="U17" i="19"/>
  <c r="T16" i="19"/>
  <c r="U16" i="19"/>
  <c r="T15" i="19"/>
  <c r="U15" i="19"/>
  <c r="T14" i="19"/>
  <c r="U14" i="19"/>
  <c r="T22" i="25"/>
  <c r="U22" i="25"/>
  <c r="T21" i="25"/>
  <c r="U21" i="25"/>
  <c r="T20" i="25"/>
  <c r="U20" i="25"/>
  <c r="T19" i="25"/>
  <c r="U19" i="25"/>
  <c r="T18" i="25"/>
  <c r="U18" i="25"/>
  <c r="T17" i="25"/>
  <c r="U17" i="25"/>
  <c r="T16" i="25"/>
  <c r="U16" i="25"/>
  <c r="T15" i="25"/>
  <c r="U15" i="25"/>
  <c r="T14" i="25"/>
  <c r="U14" i="25"/>
  <c r="T22" i="21"/>
  <c r="U22" i="21"/>
  <c r="T21" i="21"/>
  <c r="U21" i="21"/>
  <c r="T20" i="21"/>
  <c r="U20" i="21"/>
  <c r="T19" i="21"/>
  <c r="U19" i="21"/>
  <c r="T18" i="21"/>
  <c r="U18" i="21"/>
  <c r="T17" i="21"/>
  <c r="U17" i="21"/>
  <c r="T16" i="21"/>
  <c r="U16" i="21"/>
  <c r="T15" i="21"/>
  <c r="U15" i="21"/>
  <c r="T14" i="21"/>
  <c r="U14" i="21"/>
  <c r="T22" i="14"/>
  <c r="U22" i="14"/>
  <c r="T21" i="14"/>
  <c r="U21" i="14"/>
  <c r="T20" i="14"/>
  <c r="U20" i="14"/>
  <c r="T19" i="14"/>
  <c r="U19" i="14"/>
  <c r="T18" i="14"/>
  <c r="U18" i="14"/>
  <c r="T17" i="14"/>
  <c r="U17" i="14"/>
  <c r="T16" i="14"/>
  <c r="U16" i="14"/>
  <c r="T15" i="14"/>
  <c r="U15" i="14"/>
  <c r="T14" i="14"/>
  <c r="U14" i="14"/>
  <c r="H8" i="15"/>
  <c r="I8" i="15"/>
  <c r="H7" i="15"/>
  <c r="I7" i="15"/>
  <c r="H6" i="15"/>
  <c r="I6" i="15"/>
  <c r="H5" i="15"/>
  <c r="I5" i="15"/>
  <c r="B2" i="15"/>
  <c r="H8" i="16"/>
  <c r="I8" i="16"/>
  <c r="H7" i="16"/>
  <c r="I7" i="16"/>
  <c r="H6" i="16"/>
  <c r="I6" i="16"/>
  <c r="H5" i="16"/>
  <c r="I5" i="16"/>
  <c r="H4" i="16"/>
  <c r="B2" i="16"/>
  <c r="H8" i="24"/>
  <c r="I8" i="24"/>
  <c r="H7" i="24"/>
  <c r="I7" i="24"/>
  <c r="H6" i="24"/>
  <c r="I6" i="24"/>
  <c r="H5" i="24"/>
  <c r="I5" i="24"/>
  <c r="B2" i="24"/>
  <c r="H8" i="17"/>
  <c r="I8" i="17"/>
  <c r="H7" i="17"/>
  <c r="I7" i="17"/>
  <c r="H6" i="17"/>
  <c r="I6" i="17"/>
  <c r="H5" i="17"/>
  <c r="I5" i="17"/>
  <c r="H4" i="17"/>
  <c r="B2" i="17"/>
  <c r="H8" i="18"/>
  <c r="I8" i="18"/>
  <c r="H7" i="18"/>
  <c r="I7" i="18"/>
  <c r="H6" i="18"/>
  <c r="I6" i="18"/>
  <c r="H5" i="18"/>
  <c r="I5" i="18"/>
  <c r="B2" i="18"/>
  <c r="H8" i="19"/>
  <c r="I8" i="19"/>
  <c r="H7" i="19"/>
  <c r="I7" i="19"/>
  <c r="H6" i="19"/>
  <c r="I6" i="19"/>
  <c r="H5" i="19"/>
  <c r="I5" i="19"/>
  <c r="H4" i="19"/>
  <c r="H8" i="25"/>
  <c r="I8" i="25"/>
  <c r="H7" i="25"/>
  <c r="I7" i="25"/>
  <c r="H6" i="25"/>
  <c r="I6" i="25"/>
  <c r="H5" i="25"/>
  <c r="I5" i="25"/>
  <c r="B2" i="25"/>
  <c r="H8" i="21"/>
  <c r="I8" i="21"/>
  <c r="H7" i="21"/>
  <c r="I7" i="21"/>
  <c r="H6" i="21"/>
  <c r="I6" i="21"/>
  <c r="H5" i="21"/>
  <c r="I5" i="21"/>
  <c r="H4" i="21"/>
  <c r="B2" i="21"/>
  <c r="H8" i="14"/>
  <c r="I8" i="14"/>
  <c r="H7" i="14"/>
  <c r="I7" i="14"/>
  <c r="H6" i="14"/>
  <c r="I6" i="14"/>
  <c r="H5" i="14"/>
  <c r="I5" i="14"/>
  <c r="B2" i="14"/>
  <c r="H4" i="25"/>
  <c r="I4" i="25"/>
  <c r="I4" i="19"/>
  <c r="H4" i="24"/>
  <c r="I4" i="24"/>
  <c r="I4" i="16"/>
  <c r="I4" i="21"/>
  <c r="H4" i="18"/>
  <c r="I4" i="18"/>
  <c r="I4" i="17"/>
  <c r="H4" i="15"/>
  <c r="I4" i="15"/>
  <c r="H4" i="14"/>
  <c r="I4" i="14"/>
</calcChain>
</file>

<file path=xl/sharedStrings.xml><?xml version="1.0" encoding="utf-8"?>
<sst xmlns="http://schemas.openxmlformats.org/spreadsheetml/2006/main" count="3615" uniqueCount="1404">
  <si>
    <t>Identyfikatory</t>
  </si>
  <si>
    <t>ID_2016</t>
  </si>
  <si>
    <t>duplikaty 2016 --&gt; 2017</t>
  </si>
  <si>
    <t>ID_2017</t>
  </si>
  <si>
    <t>GML_ID</t>
  </si>
  <si>
    <t>ID_PODMIOT_SZKOŁA
RSPO</t>
  </si>
  <si>
    <t>wojewodztwo</t>
  </si>
  <si>
    <t>powiat</t>
  </si>
  <si>
    <t>gmina</t>
  </si>
  <si>
    <t>SIMC</t>
  </si>
  <si>
    <t>miejscowosc</t>
  </si>
  <si>
    <t>ULIC</t>
  </si>
  <si>
    <t>ULICA</t>
  </si>
  <si>
    <t>NR_DOMU</t>
  </si>
  <si>
    <t>X92</t>
  </si>
  <si>
    <t>Y92</t>
  </si>
  <si>
    <t>NIE</t>
  </si>
  <si>
    <t>PODLASKIE</t>
  </si>
  <si>
    <t>HAJNOWSKI</t>
  </si>
  <si>
    <t>1A</t>
  </si>
  <si>
    <t/>
  </si>
  <si>
    <t>ŁOMŻYŃSKI</t>
  </si>
  <si>
    <t>2</t>
  </si>
  <si>
    <t>BIELSKI</t>
  </si>
  <si>
    <t>BIELSK PODLASKI</t>
  </si>
  <si>
    <t>99999</t>
  </si>
  <si>
    <t>30</t>
  </si>
  <si>
    <t>40</t>
  </si>
  <si>
    <t>1</t>
  </si>
  <si>
    <t>4</t>
  </si>
  <si>
    <t>35</t>
  </si>
  <si>
    <t>BIAŁOSTOCKI</t>
  </si>
  <si>
    <t>16033</t>
  </si>
  <si>
    <t>UL. PIASKOWA</t>
  </si>
  <si>
    <t>7</t>
  </si>
  <si>
    <t>5000000087997090</t>
  </si>
  <si>
    <t>6992763</t>
  </si>
  <si>
    <t>111450,114862</t>
  </si>
  <si>
    <t>CZARNA BIAŁOSTOCKA</t>
  </si>
  <si>
    <t>0025454</t>
  </si>
  <si>
    <t>CZARNA WIEŚ KOŚCIELNA</t>
  </si>
  <si>
    <t>21970</t>
  </si>
  <si>
    <t>UL. SZKOLNA</t>
  </si>
  <si>
    <t>SOKÓLSKI</t>
  </si>
  <si>
    <t>DĄBROWA BIAŁOSTOCKA</t>
  </si>
  <si>
    <t>17A</t>
  </si>
  <si>
    <t>33</t>
  </si>
  <si>
    <t>41</t>
  </si>
  <si>
    <t>23</t>
  </si>
  <si>
    <t>1000000000991703</t>
  </si>
  <si>
    <t>7947885</t>
  </si>
  <si>
    <t>128315,18684,21301,21302</t>
  </si>
  <si>
    <t>0026778</t>
  </si>
  <si>
    <t>RÓŻANYSTOK</t>
  </si>
  <si>
    <t>13B</t>
  </si>
  <si>
    <t>1000000000991692</t>
  </si>
  <si>
    <t>7629772</t>
  </si>
  <si>
    <t>28764</t>
  </si>
  <si>
    <t>1000000000991698</t>
  </si>
  <si>
    <t>5525883</t>
  </si>
  <si>
    <t>28761</t>
  </si>
  <si>
    <t>17</t>
  </si>
  <si>
    <t>DOBRZYNIEWO DUŻE</t>
  </si>
  <si>
    <t>14</t>
  </si>
  <si>
    <t>5000000088817768</t>
  </si>
  <si>
    <t>2404962</t>
  </si>
  <si>
    <t>86721</t>
  </si>
  <si>
    <t>0027134</t>
  </si>
  <si>
    <t>FASTY</t>
  </si>
  <si>
    <t>01184</t>
  </si>
  <si>
    <t>UL. BIAŁOSTOCKA</t>
  </si>
  <si>
    <t>5</t>
  </si>
  <si>
    <t>5000000088815715</t>
  </si>
  <si>
    <t>7757064</t>
  </si>
  <si>
    <t>51815</t>
  </si>
  <si>
    <t>0027298</t>
  </si>
  <si>
    <t>POGORZAŁKI</t>
  </si>
  <si>
    <t>127</t>
  </si>
  <si>
    <t>12</t>
  </si>
  <si>
    <t>16</t>
  </si>
  <si>
    <t>34</t>
  </si>
  <si>
    <t>1000000000768894</t>
  </si>
  <si>
    <t>1202633</t>
  </si>
  <si>
    <t>24437,24439</t>
  </si>
  <si>
    <t>GRÓDEK</t>
  </si>
  <si>
    <t>0029015</t>
  </si>
  <si>
    <t>27090</t>
  </si>
  <si>
    <t>UL. ALEKSANDRA I GRZEGORZA CHODKIEWICZÓW</t>
  </si>
  <si>
    <t>18</t>
  </si>
  <si>
    <t>HAJNÓWKA</t>
  </si>
  <si>
    <t>05635</t>
  </si>
  <si>
    <t>UL. GŁÓWNA</t>
  </si>
  <si>
    <t>22</t>
  </si>
  <si>
    <t>MONIECKI</t>
  </si>
  <si>
    <t>08682</t>
  </si>
  <si>
    <t>UL. KNYSZYŃSKA</t>
  </si>
  <si>
    <t>21</t>
  </si>
  <si>
    <t>SUWALSKI</t>
  </si>
  <si>
    <t>20</t>
  </si>
  <si>
    <t>36</t>
  </si>
  <si>
    <t>10</t>
  </si>
  <si>
    <t>50</t>
  </si>
  <si>
    <t>48</t>
  </si>
  <si>
    <t>ŁAPY</t>
  </si>
  <si>
    <t>19834</t>
  </si>
  <si>
    <t>UL. HENRYKA SIENKIEWICZA</t>
  </si>
  <si>
    <t>MOŃKI</t>
  </si>
  <si>
    <t>12740</t>
  </si>
  <si>
    <t>UL. ADAMA MICKIEWICZA</t>
  </si>
  <si>
    <t>9100000003211459</t>
  </si>
  <si>
    <t>4508226</t>
  </si>
  <si>
    <t>31042,31092</t>
  </si>
  <si>
    <t>NOWY DWÓR</t>
  </si>
  <si>
    <t>0037612</t>
  </si>
  <si>
    <t>08828</t>
  </si>
  <si>
    <t>UL. KOLEJOWA</t>
  </si>
  <si>
    <t>6</t>
  </si>
  <si>
    <t>32</t>
  </si>
  <si>
    <t>8</t>
  </si>
  <si>
    <t>5000000085565423</t>
  </si>
  <si>
    <t>7439003</t>
  </si>
  <si>
    <t>81019</t>
  </si>
  <si>
    <t>SIDRA</t>
  </si>
  <si>
    <t>0039090</t>
  </si>
  <si>
    <t>JACOWLANY</t>
  </si>
  <si>
    <t>13</t>
  </si>
  <si>
    <t>5000000085565694</t>
  </si>
  <si>
    <t>2472062</t>
  </si>
  <si>
    <t>86396,86440</t>
  </si>
  <si>
    <t>0039284</t>
  </si>
  <si>
    <t>38</t>
  </si>
  <si>
    <t>SOKÓŁKA</t>
  </si>
  <si>
    <t>24</t>
  </si>
  <si>
    <t>42</t>
  </si>
  <si>
    <t>103</t>
  </si>
  <si>
    <t>3</t>
  </si>
  <si>
    <t>SUCHOWOLA</t>
  </si>
  <si>
    <t>1000000001018600</t>
  </si>
  <si>
    <t>5017624</t>
  </si>
  <si>
    <t>35202</t>
  </si>
  <si>
    <t>0041045</t>
  </si>
  <si>
    <t>JATWIEŹ DUŻA</t>
  </si>
  <si>
    <t>29</t>
  </si>
  <si>
    <t>0041312</t>
  </si>
  <si>
    <t>1000000001017655</t>
  </si>
  <si>
    <t>1238045</t>
  </si>
  <si>
    <t>64517</t>
  </si>
  <si>
    <t>9000000124449192</t>
  </si>
  <si>
    <t>4953675</t>
  </si>
  <si>
    <t>30534</t>
  </si>
  <si>
    <t>SUPRAŚL</t>
  </si>
  <si>
    <t>0041588</t>
  </si>
  <si>
    <t>OGRODNICZKI</t>
  </si>
  <si>
    <t>25368</t>
  </si>
  <si>
    <t>UL. ZAGÓRNA</t>
  </si>
  <si>
    <t>1000000006181947</t>
  </si>
  <si>
    <t>5781158</t>
  </si>
  <si>
    <t>30781,30835</t>
  </si>
  <si>
    <t>0041619</t>
  </si>
  <si>
    <t>SOBOLEWO</t>
  </si>
  <si>
    <t>16793</t>
  </si>
  <si>
    <t>UL. PODLASKA</t>
  </si>
  <si>
    <t>09546</t>
  </si>
  <si>
    <t>UL. KOŚCIELNA</t>
  </si>
  <si>
    <t>WASILKÓW</t>
  </si>
  <si>
    <t>23884</t>
  </si>
  <si>
    <t>UL. WESOŁA</t>
  </si>
  <si>
    <t>WYSOKOMAZOWIECKI</t>
  </si>
  <si>
    <t>13A</t>
  </si>
  <si>
    <t>9</t>
  </si>
  <si>
    <t>17011</t>
  </si>
  <si>
    <t>UL. POLNA</t>
  </si>
  <si>
    <t>19</t>
  </si>
  <si>
    <t>KOLNEŃSKI</t>
  </si>
  <si>
    <t>5000000072578699</t>
  </si>
  <si>
    <t>6037387</t>
  </si>
  <si>
    <t>4029</t>
  </si>
  <si>
    <t>GRAJEWSKI</t>
  </si>
  <si>
    <t>GRAJEWO</t>
  </si>
  <si>
    <t>0397351</t>
  </si>
  <si>
    <t>BIAŁASZEWO</t>
  </si>
  <si>
    <t>09282</t>
  </si>
  <si>
    <t>UL. MIKOŁAJA KOPERNIKA</t>
  </si>
  <si>
    <t>1000000000855119</t>
  </si>
  <si>
    <t>6675827</t>
  </si>
  <si>
    <t>4031</t>
  </si>
  <si>
    <t>0397463</t>
  </si>
  <si>
    <t>DANÓWEK</t>
  </si>
  <si>
    <t>1000000000855929</t>
  </si>
  <si>
    <t>1219220</t>
  </si>
  <si>
    <t>4030</t>
  </si>
  <si>
    <t>0397753</t>
  </si>
  <si>
    <t>RUDA</t>
  </si>
  <si>
    <t>1000000000855578</t>
  </si>
  <si>
    <t>7885527</t>
  </si>
  <si>
    <t>4028</t>
  </si>
  <si>
    <t>0397859</t>
  </si>
  <si>
    <t>WIERZBOWO</t>
  </si>
  <si>
    <t>72</t>
  </si>
  <si>
    <t>11139</t>
  </si>
  <si>
    <t>UL. LIPOWA</t>
  </si>
  <si>
    <t>11</t>
  </si>
  <si>
    <t>37</t>
  </si>
  <si>
    <t>KOLNO</t>
  </si>
  <si>
    <t>1000000000901348</t>
  </si>
  <si>
    <t>7246213</t>
  </si>
  <si>
    <t>48623,49512</t>
  </si>
  <si>
    <t>0399670</t>
  </si>
  <si>
    <t>LACHOWO</t>
  </si>
  <si>
    <t>1000000000902961</t>
  </si>
  <si>
    <t>6992685</t>
  </si>
  <si>
    <t>64896,64897</t>
  </si>
  <si>
    <t>0399901</t>
  </si>
  <si>
    <t>ZABIELE</t>
  </si>
  <si>
    <t>110</t>
  </si>
  <si>
    <t>66</t>
  </si>
  <si>
    <t>5000000079254926</t>
  </si>
  <si>
    <t>2123250</t>
  </si>
  <si>
    <t>49967,53701</t>
  </si>
  <si>
    <t>ZAMBROWSKI</t>
  </si>
  <si>
    <t>KOŁAKI KOŚCIELNE</t>
  </si>
  <si>
    <t>0400113</t>
  </si>
  <si>
    <t>26</t>
  </si>
  <si>
    <t>1000000001056008</t>
  </si>
  <si>
    <t>4975376</t>
  </si>
  <si>
    <t>103955,103960</t>
  </si>
  <si>
    <t>KULESZE KOŚCIELNE</t>
  </si>
  <si>
    <t>0400372</t>
  </si>
  <si>
    <t>ŁOMŻA</t>
  </si>
  <si>
    <t>5000000076462327</t>
  </si>
  <si>
    <t>7693581</t>
  </si>
  <si>
    <t>90348</t>
  </si>
  <si>
    <t>0400716</t>
  </si>
  <si>
    <t>JARNUTY</t>
  </si>
  <si>
    <t>1000000000915677</t>
  </si>
  <si>
    <t>3934056</t>
  </si>
  <si>
    <t>90339</t>
  </si>
  <si>
    <t>0400780</t>
  </si>
  <si>
    <t>KONARZYCE</t>
  </si>
  <si>
    <t>5000000076461392</t>
  </si>
  <si>
    <t>2328045</t>
  </si>
  <si>
    <t>90329</t>
  </si>
  <si>
    <t>0400811</t>
  </si>
  <si>
    <t>LUTOSTAŃ</t>
  </si>
  <si>
    <t>1000000000917390</t>
  </si>
  <si>
    <t>6739675</t>
  </si>
  <si>
    <t>90325</t>
  </si>
  <si>
    <t>0400917</t>
  </si>
  <si>
    <t>PNIEWO</t>
  </si>
  <si>
    <t>00157</t>
  </si>
  <si>
    <t>UL. AKACJOWA</t>
  </si>
  <si>
    <t>5000000076463244</t>
  </si>
  <si>
    <t>2114473</t>
  </si>
  <si>
    <t>90349</t>
  </si>
  <si>
    <t>0400998</t>
  </si>
  <si>
    <t>PUCHAŁY</t>
  </si>
  <si>
    <t>31</t>
  </si>
  <si>
    <t>1000000000916841</t>
  </si>
  <si>
    <t>5974543</t>
  </si>
  <si>
    <t>90331</t>
  </si>
  <si>
    <t>0401147</t>
  </si>
  <si>
    <t>WYGODA</t>
  </si>
  <si>
    <t>11659</t>
  </si>
  <si>
    <t>UL. ŁOMŻYŃSKA</t>
  </si>
  <si>
    <t>MIASTKOWO</t>
  </si>
  <si>
    <t>15</t>
  </si>
  <si>
    <t>5000000089605849</t>
  </si>
  <si>
    <t>8076038</t>
  </si>
  <si>
    <t>126698</t>
  </si>
  <si>
    <t>0401940</t>
  </si>
  <si>
    <t>RYDZEWO</t>
  </si>
  <si>
    <t>12555</t>
  </si>
  <si>
    <t>UL. MAZURSKA</t>
  </si>
  <si>
    <t>45A</t>
  </si>
  <si>
    <t>1000000000921702</t>
  </si>
  <si>
    <t>1942264</t>
  </si>
  <si>
    <t>47760</t>
  </si>
  <si>
    <t>PIĄTNICA</t>
  </si>
  <si>
    <t>0403494</t>
  </si>
  <si>
    <t>DOBRZYJAŁOWO</t>
  </si>
  <si>
    <t>25944</t>
  </si>
  <si>
    <t>UL. ZDROJOWA</t>
  </si>
  <si>
    <t>5000000070039581</t>
  </si>
  <si>
    <t>5463249</t>
  </si>
  <si>
    <t>47766</t>
  </si>
  <si>
    <t>0403502</t>
  </si>
  <si>
    <t>DROZDOWO</t>
  </si>
  <si>
    <t>49</t>
  </si>
  <si>
    <t>28</t>
  </si>
  <si>
    <t>1000000000862070</t>
  </si>
  <si>
    <t>1221883</t>
  </si>
  <si>
    <t>5324</t>
  </si>
  <si>
    <t>RAJGRÓD</t>
  </si>
  <si>
    <t>0404766</t>
  </si>
  <si>
    <t>BEŁDA</t>
  </si>
  <si>
    <t>1000000000861759</t>
  </si>
  <si>
    <t>6929989</t>
  </si>
  <si>
    <t>11702</t>
  </si>
  <si>
    <t>0404967</t>
  </si>
  <si>
    <t>MIECZE</t>
  </si>
  <si>
    <t>1000000001073144</t>
  </si>
  <si>
    <t>3997967</t>
  </si>
  <si>
    <t>10263</t>
  </si>
  <si>
    <t>RUTKI</t>
  </si>
  <si>
    <t>0405197</t>
  </si>
  <si>
    <t>GRĄDY-WONIECKO</t>
  </si>
  <si>
    <t>5000000076464728</t>
  </si>
  <si>
    <t>5527581</t>
  </si>
  <si>
    <t>10265,9534</t>
  </si>
  <si>
    <t>0405441</t>
  </si>
  <si>
    <t>RUTKI-KOSSAKI</t>
  </si>
  <si>
    <t>11205</t>
  </si>
  <si>
    <t>UL. 11 LISTOPADA</t>
  </si>
  <si>
    <t>7A</t>
  </si>
  <si>
    <t>45</t>
  </si>
  <si>
    <t>1000000000864269</t>
  </si>
  <si>
    <t>6992452</t>
  </si>
  <si>
    <t>12955,12956,8631</t>
  </si>
  <si>
    <t>SZCZUCZYN</t>
  </si>
  <si>
    <t>0406943</t>
  </si>
  <si>
    <t>NIEĆKOWO</t>
  </si>
  <si>
    <t>63</t>
  </si>
  <si>
    <t>51</t>
  </si>
  <si>
    <t>11937</t>
  </si>
  <si>
    <t>UL. 3 MAJA</t>
  </si>
  <si>
    <t>96</t>
  </si>
  <si>
    <t>27</t>
  </si>
  <si>
    <t>WĄSOSZ</t>
  </si>
  <si>
    <t>WYSOKIE MAZOWIECKIE</t>
  </si>
  <si>
    <t>ZAMBRÓW</t>
  </si>
  <si>
    <t>9100000002699130</t>
  </si>
  <si>
    <t>2045997</t>
  </si>
  <si>
    <t>34262</t>
  </si>
  <si>
    <t>0411157</t>
  </si>
  <si>
    <t>PORYTE-JABŁOŃ</t>
  </si>
  <si>
    <t>AUGUSTOWSKI</t>
  </si>
  <si>
    <t>AUGUSTÓW</t>
  </si>
  <si>
    <t>25</t>
  </si>
  <si>
    <t>09186</t>
  </si>
  <si>
    <t>UL. MARII KONOPNICKIEJ</t>
  </si>
  <si>
    <t>SEJNEŃSKI</t>
  </si>
  <si>
    <t>24628</t>
  </si>
  <si>
    <t>UL. WOJSKA POLSKIEGO</t>
  </si>
  <si>
    <t>1000000000751970</t>
  </si>
  <si>
    <t>5144149</t>
  </si>
  <si>
    <t>22376</t>
  </si>
  <si>
    <t>LIPSK</t>
  </si>
  <si>
    <t>0761704</t>
  </si>
  <si>
    <t>BARTNIKI</t>
  </si>
  <si>
    <t>SEJNY</t>
  </si>
  <si>
    <t>SUWAŁKI</t>
  </si>
  <si>
    <t>1000000001036686</t>
  </si>
  <si>
    <t>5143852</t>
  </si>
  <si>
    <t>91527,91528</t>
  </si>
  <si>
    <t>0769090</t>
  </si>
  <si>
    <t>PŁOCICZNO-TARTAK</t>
  </si>
  <si>
    <t>19648</t>
  </si>
  <si>
    <t>UL. SEJNEŃSKA</t>
  </si>
  <si>
    <t>43</t>
  </si>
  <si>
    <t>5000000067695794</t>
  </si>
  <si>
    <t>5143828</t>
  </si>
  <si>
    <t>6747,71604,71647</t>
  </si>
  <si>
    <t>BIAŁYSTOK</t>
  </si>
  <si>
    <t>0922410</t>
  </si>
  <si>
    <t>00362</t>
  </si>
  <si>
    <t>UL. ANTONIUK FABRYCZNY</t>
  </si>
  <si>
    <t>1000000001086875</t>
  </si>
  <si>
    <t>5782147</t>
  </si>
  <si>
    <t>67836,71192,71193,91452</t>
  </si>
  <si>
    <t>5000000067697198</t>
  </si>
  <si>
    <t>2173377</t>
  </si>
  <si>
    <t>57393</t>
  </si>
  <si>
    <t>5000000067704998</t>
  </si>
  <si>
    <t>2134317</t>
  </si>
  <si>
    <t>81650</t>
  </si>
  <si>
    <t>00432</t>
  </si>
  <si>
    <t>UL. ARMII KRAJOWEJ</t>
  </si>
  <si>
    <t>5000000067702572</t>
  </si>
  <si>
    <t>4571465</t>
  </si>
  <si>
    <t>70902,70904</t>
  </si>
  <si>
    <t>01014</t>
  </si>
  <si>
    <t>UL. GEN. JÓZEFA BEMA</t>
  </si>
  <si>
    <t>105</t>
  </si>
  <si>
    <t>5000000067706278</t>
  </si>
  <si>
    <t>2042685</t>
  </si>
  <si>
    <t>106408,21465</t>
  </si>
  <si>
    <t>5000000067699279</t>
  </si>
  <si>
    <t>8840965</t>
  </si>
  <si>
    <t>55316,55317</t>
  </si>
  <si>
    <t>01485</t>
  </si>
  <si>
    <t>UL. ŚW. ANDRZEJA BOBOLI</t>
  </si>
  <si>
    <t>47</t>
  </si>
  <si>
    <t>5000000067692636</t>
  </si>
  <si>
    <t>4826142</t>
  </si>
  <si>
    <t>81621</t>
  </si>
  <si>
    <t>01651</t>
  </si>
  <si>
    <t>UL. BOHATERÓW MONTE CASSINO</t>
  </si>
  <si>
    <t>5000000067718489</t>
  </si>
  <si>
    <t>3361174</t>
  </si>
  <si>
    <t>110300</t>
  </si>
  <si>
    <t>01888</t>
  </si>
  <si>
    <t>UL. BORUTY</t>
  </si>
  <si>
    <t>5000000067708008</t>
  </si>
  <si>
    <t>8075988</t>
  </si>
  <si>
    <t>91506</t>
  </si>
  <si>
    <t>02125</t>
  </si>
  <si>
    <t>UL. WŁADYSŁAWA BRONIEWSKIEGO</t>
  </si>
  <si>
    <t>5000000067697843</t>
  </si>
  <si>
    <t>2084405</t>
  </si>
  <si>
    <t>13287</t>
  </si>
  <si>
    <t>02180</t>
  </si>
  <si>
    <t>UL. BRUKOWA</t>
  </si>
  <si>
    <t>5000000067701499</t>
  </si>
  <si>
    <t>7630007</t>
  </si>
  <si>
    <t>90951</t>
  </si>
  <si>
    <t>03032</t>
  </si>
  <si>
    <t>UL. CIEPŁA</t>
  </si>
  <si>
    <t>9100000005157020</t>
  </si>
  <si>
    <t>2114632</t>
  </si>
  <si>
    <t>31091</t>
  </si>
  <si>
    <t>03061</t>
  </si>
  <si>
    <t>UL. CIESZYŃSKA</t>
  </si>
  <si>
    <t>3A</t>
  </si>
  <si>
    <t>5000000067703215</t>
  </si>
  <si>
    <t>2329221</t>
  </si>
  <si>
    <t>125565</t>
  </si>
  <si>
    <t>03221</t>
  </si>
  <si>
    <t>UL. TADEUSZA CZACKIEGO</t>
  </si>
  <si>
    <t>9100000002031361</t>
  </si>
  <si>
    <t>6292436</t>
  </si>
  <si>
    <t>81629</t>
  </si>
  <si>
    <t>03458</t>
  </si>
  <si>
    <t>UL. CZĘSTOCHOWSKA</t>
  </si>
  <si>
    <t>6A</t>
  </si>
  <si>
    <t>1000000006165700</t>
  </si>
  <si>
    <t>8138014</t>
  </si>
  <si>
    <t>12861</t>
  </si>
  <si>
    <t>03682</t>
  </si>
  <si>
    <t>UL. JANA HENRYKA DĄBROWSKIEGO</t>
  </si>
  <si>
    <t>5000000067695907</t>
  </si>
  <si>
    <t>8076035</t>
  </si>
  <si>
    <t>70080,70095</t>
  </si>
  <si>
    <t>04626</t>
  </si>
  <si>
    <t>UL. DZIELNA</t>
  </si>
  <si>
    <t>5000000067698723</t>
  </si>
  <si>
    <t>2266501</t>
  </si>
  <si>
    <t>110358,89452,89454</t>
  </si>
  <si>
    <t>04863</t>
  </si>
  <si>
    <t>UL. FABRYCZNA</t>
  </si>
  <si>
    <t>5000000067718405</t>
  </si>
  <si>
    <t>2305454</t>
  </si>
  <si>
    <t>64991,81628</t>
  </si>
  <si>
    <t>05431</t>
  </si>
  <si>
    <t>UL. GDAŃSKA</t>
  </si>
  <si>
    <t>23/1</t>
  </si>
  <si>
    <t>5000000067717734</t>
  </si>
  <si>
    <t>2209478</t>
  </si>
  <si>
    <t>11972</t>
  </si>
  <si>
    <t>06206</t>
  </si>
  <si>
    <t>UL. ARTURA GROTTGERA</t>
  </si>
  <si>
    <t>5000000067715712</t>
  </si>
  <si>
    <t>6929077</t>
  </si>
  <si>
    <t>9837,9838,9839</t>
  </si>
  <si>
    <t>06637</t>
  </si>
  <si>
    <t>UL. HETMAŃSKA</t>
  </si>
  <si>
    <t>5000000067700600</t>
  </si>
  <si>
    <t>8840901</t>
  </si>
  <si>
    <t>64739</t>
  </si>
  <si>
    <t>07394</t>
  </si>
  <si>
    <t>UL. JAWOROWA</t>
  </si>
  <si>
    <t>5000000067703446</t>
  </si>
  <si>
    <t>8776909</t>
  </si>
  <si>
    <t>56586,81638</t>
  </si>
  <si>
    <t>07499</t>
  </si>
  <si>
    <t>UL. JESIENNA</t>
  </si>
  <si>
    <t>5000000067701055</t>
  </si>
  <si>
    <t>7757169</t>
  </si>
  <si>
    <t>12858</t>
  </si>
  <si>
    <t>07689</t>
  </si>
  <si>
    <t>UL. JUROWIECKA</t>
  </si>
  <si>
    <t>5000000067707148</t>
  </si>
  <si>
    <t>4126922</t>
  </si>
  <si>
    <t>24780,24781</t>
  </si>
  <si>
    <t>07804</t>
  </si>
  <si>
    <t>UL. KALINOWA</t>
  </si>
  <si>
    <t>5000000067706403</t>
  </si>
  <si>
    <t>2116635</t>
  </si>
  <si>
    <t>64849,91505</t>
  </si>
  <si>
    <t>07879</t>
  </si>
  <si>
    <t>UL. KAMIENNA</t>
  </si>
  <si>
    <t>1000000001144198</t>
  </si>
  <si>
    <t>5908727</t>
  </si>
  <si>
    <t>118561</t>
  </si>
  <si>
    <t>08222</t>
  </si>
  <si>
    <t>UL. KAWALERYJSKA</t>
  </si>
  <si>
    <t>5000000067691394</t>
  </si>
  <si>
    <t>3425061</t>
  </si>
  <si>
    <t>66156</t>
  </si>
  <si>
    <t>08596</t>
  </si>
  <si>
    <t>UL. JANA KRZYSZTOFA KLUKA</t>
  </si>
  <si>
    <t>11A</t>
  </si>
  <si>
    <t>9100000002031374</t>
  </si>
  <si>
    <t>8840930</t>
  </si>
  <si>
    <t>71248,88656</t>
  </si>
  <si>
    <t>5000000067691589</t>
  </si>
  <si>
    <t>2441352</t>
  </si>
  <si>
    <t>81631</t>
  </si>
  <si>
    <t>09066</t>
  </si>
  <si>
    <t>UL. KOMISJI EDUKACJI NARODOWEJ</t>
  </si>
  <si>
    <t>5000000067693404</t>
  </si>
  <si>
    <t>5591192</t>
  </si>
  <si>
    <t>81642</t>
  </si>
  <si>
    <t>5000000067699551</t>
  </si>
  <si>
    <t>2040585</t>
  </si>
  <si>
    <t>12091,56593,84569</t>
  </si>
  <si>
    <t>5000000067694169</t>
  </si>
  <si>
    <t>8840963</t>
  </si>
  <si>
    <t>114173,74158,89110</t>
  </si>
  <si>
    <t>5000000067699552</t>
  </si>
  <si>
    <t>3488997</t>
  </si>
  <si>
    <t>71320,71323</t>
  </si>
  <si>
    <t>09796</t>
  </si>
  <si>
    <t>UL. KRAKOWSKA</t>
  </si>
  <si>
    <t>5000000067707033</t>
  </si>
  <si>
    <t>2198459</t>
  </si>
  <si>
    <t>110132,120319,15392</t>
  </si>
  <si>
    <t>1000000001131967</t>
  </si>
  <si>
    <t>3360052</t>
  </si>
  <si>
    <t>14962,88189</t>
  </si>
  <si>
    <t>09871</t>
  </si>
  <si>
    <t>UL. JÓZEFA IGNACEGO KRASZEWSKIEGO</t>
  </si>
  <si>
    <t>5000000067700405</t>
  </si>
  <si>
    <t>4317871</t>
  </si>
  <si>
    <t>90950</t>
  </si>
  <si>
    <t>10765</t>
  </si>
  <si>
    <t>UL. LEGIONOWA</t>
  </si>
  <si>
    <t>5000000067714851</t>
  </si>
  <si>
    <t>2122609</t>
  </si>
  <si>
    <t>64994,81646</t>
  </si>
  <si>
    <t>10898</t>
  </si>
  <si>
    <t>UL. LEŚNA</t>
  </si>
  <si>
    <t>1000000001123485</t>
  </si>
  <si>
    <t>1250293</t>
  </si>
  <si>
    <t>68671</t>
  </si>
  <si>
    <t>5000000067707280</t>
  </si>
  <si>
    <t>5336276</t>
  </si>
  <si>
    <t>64838,65280</t>
  </si>
  <si>
    <t>11501</t>
  </si>
  <si>
    <t>UL. ŁAGODNA</t>
  </si>
  <si>
    <t>5000000067695354</t>
  </si>
  <si>
    <t>3488875</t>
  </si>
  <si>
    <t>81639</t>
  </si>
  <si>
    <t>11908</t>
  </si>
  <si>
    <t>UL. MAGNOLIOWA</t>
  </si>
  <si>
    <t>5000000067690554</t>
  </si>
  <si>
    <t>4571627</t>
  </si>
  <si>
    <t>78935,78937,82878</t>
  </si>
  <si>
    <t>5000000067708783</t>
  </si>
  <si>
    <t>7757326</t>
  </si>
  <si>
    <t>125904,125905,9737</t>
  </si>
  <si>
    <t>5000000067692021</t>
  </si>
  <si>
    <t>8267280</t>
  </si>
  <si>
    <t>70382,70385</t>
  </si>
  <si>
    <t>95</t>
  </si>
  <si>
    <t>5000000067703740</t>
  </si>
  <si>
    <t>2391890</t>
  </si>
  <si>
    <t>81643</t>
  </si>
  <si>
    <t>12832</t>
  </si>
  <si>
    <t>UL. MIESZKA I</t>
  </si>
  <si>
    <t>5000000067695773</t>
  </si>
  <si>
    <t>3552921</t>
  </si>
  <si>
    <t>82863,82869</t>
  </si>
  <si>
    <t>5000000067714196</t>
  </si>
  <si>
    <t>2219182</t>
  </si>
  <si>
    <t>13376,64998</t>
  </si>
  <si>
    <t>14000</t>
  </si>
  <si>
    <t>UL. NAREWSKA</t>
  </si>
  <si>
    <t>9000000124471723</t>
  </si>
  <si>
    <t>8267209</t>
  </si>
  <si>
    <t>82851,82852</t>
  </si>
  <si>
    <t>9000000118083182</t>
  </si>
  <si>
    <t>7884683</t>
  </si>
  <si>
    <t>71421,82844</t>
  </si>
  <si>
    <t>15141</t>
  </si>
  <si>
    <t>UL. ORLA</t>
  </si>
  <si>
    <t>5000000067705058</t>
  </si>
  <si>
    <t>2124210</t>
  </si>
  <si>
    <t>81636</t>
  </si>
  <si>
    <t>15584</t>
  </si>
  <si>
    <t>UL. PALMOWA</t>
  </si>
  <si>
    <t>5000000067703392</t>
  </si>
  <si>
    <t>2190847</t>
  </si>
  <si>
    <t>12988</t>
  </si>
  <si>
    <t>15590</t>
  </si>
  <si>
    <t>UL. PAŁACOWA</t>
  </si>
  <si>
    <t>2/1</t>
  </si>
  <si>
    <t>5000000067693456</t>
  </si>
  <si>
    <t>2065929</t>
  </si>
  <si>
    <t>43338,73876</t>
  </si>
  <si>
    <t>16046</t>
  </si>
  <si>
    <t>UL. PIASTOWSKA</t>
  </si>
  <si>
    <t>5000000067699550</t>
  </si>
  <si>
    <t>3425010</t>
  </si>
  <si>
    <t>64787</t>
  </si>
  <si>
    <t>3D</t>
  </si>
  <si>
    <t>1000000001135014</t>
  </si>
  <si>
    <t>6801320</t>
  </si>
  <si>
    <t>11761</t>
  </si>
  <si>
    <t>5000000067700983</t>
  </si>
  <si>
    <t>6483570</t>
  </si>
  <si>
    <t>24542,64512,64782</t>
  </si>
  <si>
    <t>16169</t>
  </si>
  <si>
    <t>UL. PIETRASZE</t>
  </si>
  <si>
    <t>1000000001129332</t>
  </si>
  <si>
    <t>7629128</t>
  </si>
  <si>
    <t>93013,93014,93015</t>
  </si>
  <si>
    <t>16799</t>
  </si>
  <si>
    <t>UL. PODLEŚNA</t>
  </si>
  <si>
    <t>5000000067704997</t>
  </si>
  <si>
    <t>6483877</t>
  </si>
  <si>
    <t>74277,81641</t>
  </si>
  <si>
    <t>16989</t>
  </si>
  <si>
    <t>UL. POLESKA</t>
  </si>
  <si>
    <t>5000000067698095</t>
  </si>
  <si>
    <t>2316600</t>
  </si>
  <si>
    <t>59870</t>
  </si>
  <si>
    <t>17027</t>
  </si>
  <si>
    <t>UL. POLOWA</t>
  </si>
  <si>
    <t>7/1</t>
  </si>
  <si>
    <t>5000000067693108</t>
  </si>
  <si>
    <t>5718529</t>
  </si>
  <si>
    <t>90953</t>
  </si>
  <si>
    <t>17226</t>
  </si>
  <si>
    <t>UL. PORZECZKOWA</t>
  </si>
  <si>
    <t>5000000067706985</t>
  </si>
  <si>
    <t>6228572</t>
  </si>
  <si>
    <t>64510,64865</t>
  </si>
  <si>
    <t>17534</t>
  </si>
  <si>
    <t>UL. PROMIENNA</t>
  </si>
  <si>
    <t>5000000067690680</t>
  </si>
  <si>
    <t>8904140</t>
  </si>
  <si>
    <t>19465,19856</t>
  </si>
  <si>
    <t>17793</t>
  </si>
  <si>
    <t>UL. PRZĘDZALNIANA</t>
  </si>
  <si>
    <t>18099</t>
  </si>
  <si>
    <t>UL. KAZIMIERZA PUŁASKIEGO</t>
  </si>
  <si>
    <t>5000000067705030</t>
  </si>
  <si>
    <t>6738704</t>
  </si>
  <si>
    <t>113965,26766,81651</t>
  </si>
  <si>
    <t>5000000067699164</t>
  </si>
  <si>
    <t>4444818</t>
  </si>
  <si>
    <t>81648</t>
  </si>
  <si>
    <t>19094</t>
  </si>
  <si>
    <t>UL. RUMIANKOWA</t>
  </si>
  <si>
    <t>5000000067711130</t>
  </si>
  <si>
    <t>2279627</t>
  </si>
  <si>
    <t>71240,71241</t>
  </si>
  <si>
    <t>19335</t>
  </si>
  <si>
    <t>UL. RZEMIEŚLNICZA</t>
  </si>
  <si>
    <t>12/3</t>
  </si>
  <si>
    <t>5000000067694805</t>
  </si>
  <si>
    <t>2226796</t>
  </si>
  <si>
    <t>110460,110468,110499</t>
  </si>
  <si>
    <t>19830</t>
  </si>
  <si>
    <t>UL. SIENKIEWICZA</t>
  </si>
  <si>
    <t>57</t>
  </si>
  <si>
    <t>5000000067694146</t>
  </si>
  <si>
    <t>8331082</t>
  </si>
  <si>
    <t>113943,114009,80109,80112</t>
  </si>
  <si>
    <t>77</t>
  </si>
  <si>
    <t>5000000067706497</t>
  </si>
  <si>
    <t>4126897</t>
  </si>
  <si>
    <t>22194,7529</t>
  </si>
  <si>
    <t>19935</t>
  </si>
  <si>
    <t>UL. SITARSKA</t>
  </si>
  <si>
    <t>1000000001132272</t>
  </si>
  <si>
    <t>6227416</t>
  </si>
  <si>
    <t>129190</t>
  </si>
  <si>
    <t>20267</t>
  </si>
  <si>
    <t>UL. SŁONIMSKA</t>
  </si>
  <si>
    <t>5000000067706681</t>
  </si>
  <si>
    <t>4698637</t>
  </si>
  <si>
    <t>71321,71322</t>
  </si>
  <si>
    <t>5000000067699046</t>
  </si>
  <si>
    <t>2137941</t>
  </si>
  <si>
    <t>70984</t>
  </si>
  <si>
    <t>47/1</t>
  </si>
  <si>
    <t>5000000067703499</t>
  </si>
  <si>
    <t>5080900</t>
  </si>
  <si>
    <t>81620</t>
  </si>
  <si>
    <t>20291</t>
  </si>
  <si>
    <t>UL. JULIUSZA SŁOWACKIEGO</t>
  </si>
  <si>
    <t>5000000067694653</t>
  </si>
  <si>
    <t>8267177</t>
  </si>
  <si>
    <t>90954</t>
  </si>
  <si>
    <t>20509</t>
  </si>
  <si>
    <t>UL. SOKÓLSKA</t>
  </si>
  <si>
    <t>1000000001133984</t>
  </si>
  <si>
    <t>1256270</t>
  </si>
  <si>
    <t>128267</t>
  </si>
  <si>
    <t>21071</t>
  </si>
  <si>
    <t>UL. STANISŁAWA STASZICA</t>
  </si>
  <si>
    <t>5000000067693639</t>
  </si>
  <si>
    <t>8522260</t>
  </si>
  <si>
    <t>91450,91451</t>
  </si>
  <si>
    <t>21242</t>
  </si>
  <si>
    <t>UL. STOŁECZNA</t>
  </si>
  <si>
    <t>5000000067704079</t>
  </si>
  <si>
    <t>2292570</t>
  </si>
  <si>
    <t>90952</t>
  </si>
  <si>
    <t>5000000067699024</t>
  </si>
  <si>
    <t>6037150</t>
  </si>
  <si>
    <t>57067</t>
  </si>
  <si>
    <t>21271</t>
  </si>
  <si>
    <t>UL. STRAŻACKA</t>
  </si>
  <si>
    <t>5000000067712666</t>
  </si>
  <si>
    <t>2173366</t>
  </si>
  <si>
    <t>64808</t>
  </si>
  <si>
    <t>21293</t>
  </si>
  <si>
    <t>UL. STROMA</t>
  </si>
  <si>
    <t>5000000067703891</t>
  </si>
  <si>
    <t>8076119</t>
  </si>
  <si>
    <t>70905,70906,70907</t>
  </si>
  <si>
    <t>21515</t>
  </si>
  <si>
    <t>UL. KS. STANISŁAWA SUCHOWOLCA</t>
  </si>
  <si>
    <t>5000000067701172</t>
  </si>
  <si>
    <t>2072176</t>
  </si>
  <si>
    <t>125117,125120,125568,127638</t>
  </si>
  <si>
    <t>1000000001114522</t>
  </si>
  <si>
    <t>18154390</t>
  </si>
  <si>
    <t>128568</t>
  </si>
  <si>
    <t>5000000067694472</t>
  </si>
  <si>
    <t>2206157</t>
  </si>
  <si>
    <t>71893,71920</t>
  </si>
  <si>
    <t>22548</t>
  </si>
  <si>
    <t>UL. ŚWIĘTOJAŃSKA</t>
  </si>
  <si>
    <t>9000000172062562</t>
  </si>
  <si>
    <t>2217305</t>
  </si>
  <si>
    <t>75049</t>
  </si>
  <si>
    <t>22965</t>
  </si>
  <si>
    <t>UL. ROMUALDA TRAUGUTTA</t>
  </si>
  <si>
    <t>5000000067707209</t>
  </si>
  <si>
    <t>18154209</t>
  </si>
  <si>
    <t>109157,109158</t>
  </si>
  <si>
    <t>48498</t>
  </si>
  <si>
    <t>UL. AL. 1000-LECIA PAŃSTWA POLSKIEGO</t>
  </si>
  <si>
    <t>5000000067704269</t>
  </si>
  <si>
    <t>8904219</t>
  </si>
  <si>
    <t>12098,64801</t>
  </si>
  <si>
    <t>23381</t>
  </si>
  <si>
    <t>UL. UPALNA</t>
  </si>
  <si>
    <t>5000000067710470</t>
  </si>
  <si>
    <t>5336148</t>
  </si>
  <si>
    <t>64508</t>
  </si>
  <si>
    <t>23663</t>
  </si>
  <si>
    <t>UL. WARMIŃSKA</t>
  </si>
  <si>
    <t>55</t>
  </si>
  <si>
    <t>5000000067697325</t>
  </si>
  <si>
    <t>4339758</t>
  </si>
  <si>
    <t>11980</t>
  </si>
  <si>
    <t>23682</t>
  </si>
  <si>
    <t>UL. WARSZAWSKA</t>
  </si>
  <si>
    <t>5000000067706699</t>
  </si>
  <si>
    <t>7566352</t>
  </si>
  <si>
    <t>10122,10123</t>
  </si>
  <si>
    <t>23707</t>
  </si>
  <si>
    <t>UL. LUDWIKA WARYŃSKIEGO</t>
  </si>
  <si>
    <t>1000000001128187</t>
  </si>
  <si>
    <t>1254734</t>
  </si>
  <si>
    <t>70976,70977,70979</t>
  </si>
  <si>
    <t>23740</t>
  </si>
  <si>
    <t>UL. JERZEGO WASZYNGTONA</t>
  </si>
  <si>
    <t>5000000067692891</t>
  </si>
  <si>
    <t>3361045</t>
  </si>
  <si>
    <t>81633</t>
  </si>
  <si>
    <t>5000000067714393</t>
  </si>
  <si>
    <t>3999652</t>
  </si>
  <si>
    <t>7072</t>
  </si>
  <si>
    <t>23974</t>
  </si>
  <si>
    <t>UL. WIATRAKOWA</t>
  </si>
  <si>
    <t>5000000067696064</t>
  </si>
  <si>
    <t>8331032</t>
  </si>
  <si>
    <t>128837</t>
  </si>
  <si>
    <t>24048</t>
  </si>
  <si>
    <t>UL. WIEJSKA</t>
  </si>
  <si>
    <t>5000000067706934</t>
  </si>
  <si>
    <t>2307330</t>
  </si>
  <si>
    <t>11780</t>
  </si>
  <si>
    <t>24170</t>
  </si>
  <si>
    <t>UL. WIERZBOWA</t>
  </si>
  <si>
    <t>1000000001134438</t>
  </si>
  <si>
    <t>4190202</t>
  </si>
  <si>
    <t>12860</t>
  </si>
  <si>
    <t>24581</t>
  </si>
  <si>
    <t>UL. ŚW. WOJCIECHA</t>
  </si>
  <si>
    <t>5000000067691617</t>
  </si>
  <si>
    <t>4317790</t>
  </si>
  <si>
    <t>17418</t>
  </si>
  <si>
    <t>26188</t>
  </si>
  <si>
    <t>UL. ZŁOTA</t>
  </si>
  <si>
    <t>5000000067717159</t>
  </si>
  <si>
    <t>8777106</t>
  </si>
  <si>
    <t>5366</t>
  </si>
  <si>
    <t>26305</t>
  </si>
  <si>
    <t>UL. ZWIERZYNIECKA</t>
  </si>
  <si>
    <t>9A</t>
  </si>
  <si>
    <t>5000000067704356</t>
  </si>
  <si>
    <t>2381130</t>
  </si>
  <si>
    <t>123753,125108</t>
  </si>
  <si>
    <t>26326</t>
  </si>
  <si>
    <t>UL. ZWYCIĘSTWA</t>
  </si>
  <si>
    <t>14/3</t>
  </si>
  <si>
    <t>5000000067715559</t>
  </si>
  <si>
    <t>2418375</t>
  </si>
  <si>
    <t>64511,64773</t>
  </si>
  <si>
    <t>26579</t>
  </si>
  <si>
    <t>UL. ŻURAWIA</t>
  </si>
  <si>
    <t>1000000001123351</t>
  </si>
  <si>
    <t>4254065</t>
  </si>
  <si>
    <t>127581</t>
  </si>
  <si>
    <t>32294</t>
  </si>
  <si>
    <t>UL. KS. ADAMA ABRAMOWICZA</t>
  </si>
  <si>
    <t>1000000001105436</t>
  </si>
  <si>
    <t>5908759</t>
  </si>
  <si>
    <t>124752,124756,124757</t>
  </si>
  <si>
    <t>36925</t>
  </si>
  <si>
    <t>UL. 42 PUŁKU PIECHOTY</t>
  </si>
  <si>
    <t>117</t>
  </si>
  <si>
    <t>5000000067691897</t>
  </si>
  <si>
    <t>5718497</t>
  </si>
  <si>
    <t>65016,81653</t>
  </si>
  <si>
    <t>38085</t>
  </si>
  <si>
    <t>UL. DOJLIDY GÓRNE</t>
  </si>
  <si>
    <t>5000000067693572</t>
  </si>
  <si>
    <t>2038514</t>
  </si>
  <si>
    <t>6703</t>
  </si>
  <si>
    <t>41265</t>
  </si>
  <si>
    <t>UL. STANISŁAWA BUKOWSKIEGO</t>
  </si>
  <si>
    <t>1000000001123729</t>
  </si>
  <si>
    <t>3615661</t>
  </si>
  <si>
    <t>130101</t>
  </si>
  <si>
    <t>47280</t>
  </si>
  <si>
    <t>UL. MALMEDA ICCHOKA</t>
  </si>
  <si>
    <t>1000000000825462</t>
  </si>
  <si>
    <t>3807468</t>
  </si>
  <si>
    <t>30676</t>
  </si>
  <si>
    <t>0922685</t>
  </si>
  <si>
    <t>06710</t>
  </si>
  <si>
    <t>UL. HOŁOWIESKA</t>
  </si>
  <si>
    <t>9000000171721314</t>
  </si>
  <si>
    <t>5527418</t>
  </si>
  <si>
    <t>31035</t>
  </si>
  <si>
    <t>09582</t>
  </si>
  <si>
    <t>UL. TADEUSZA KOŚCIUSZKI</t>
  </si>
  <si>
    <t>9000000171618349</t>
  </si>
  <si>
    <t>2159772</t>
  </si>
  <si>
    <t>130170,130402</t>
  </si>
  <si>
    <t>10066</t>
  </si>
  <si>
    <t>UL. KRYNICZNA</t>
  </si>
  <si>
    <t>5000000070954286</t>
  </si>
  <si>
    <t>6483819</t>
  </si>
  <si>
    <t>69958,75043</t>
  </si>
  <si>
    <t>126</t>
  </si>
  <si>
    <t>5000000070953777</t>
  </si>
  <si>
    <t>7693605</t>
  </si>
  <si>
    <t>68309,79300</t>
  </si>
  <si>
    <t>17107</t>
  </si>
  <si>
    <t>UL. JÓZEFA PONIATOWSKIEGO</t>
  </si>
  <si>
    <t>5000000070954047</t>
  </si>
  <si>
    <t>2344922</t>
  </si>
  <si>
    <t>125245,125405</t>
  </si>
  <si>
    <t>18575</t>
  </si>
  <si>
    <t>UL. TADEUSZA REJTANA</t>
  </si>
  <si>
    <t>5000000070950860</t>
  </si>
  <si>
    <t>8457954</t>
  </si>
  <si>
    <t>14086,29347</t>
  </si>
  <si>
    <t>1000000000822633</t>
  </si>
  <si>
    <t>4318247</t>
  </si>
  <si>
    <t>29512,29734</t>
  </si>
  <si>
    <t>24013</t>
  </si>
  <si>
    <t>UL. WIDOWSKA</t>
  </si>
  <si>
    <t>5000000070955911</t>
  </si>
  <si>
    <t>6738696</t>
  </si>
  <si>
    <t>75622</t>
  </si>
  <si>
    <t>4A</t>
  </si>
  <si>
    <t>5000000070951684</t>
  </si>
  <si>
    <t>8075950</t>
  </si>
  <si>
    <t>31197,31272,31319,31369</t>
  </si>
  <si>
    <t>9100000004839811</t>
  </si>
  <si>
    <t>2420156</t>
  </si>
  <si>
    <t>80949</t>
  </si>
  <si>
    <t>25062</t>
  </si>
  <si>
    <t>UL. WŁADYSŁAWA WYSOCKIEGO</t>
  </si>
  <si>
    <t>5000000087995576</t>
  </si>
  <si>
    <t>2378139</t>
  </si>
  <si>
    <t>72554</t>
  </si>
  <si>
    <t>0922886</t>
  </si>
  <si>
    <t>17577</t>
  </si>
  <si>
    <t>UL. BOLESŁAWA PRUSA</t>
  </si>
  <si>
    <t>5000000087996118</t>
  </si>
  <si>
    <t>2379889</t>
  </si>
  <si>
    <t>55532,56251</t>
  </si>
  <si>
    <t>5000000087997265</t>
  </si>
  <si>
    <t>7183558</t>
  </si>
  <si>
    <t>72552</t>
  </si>
  <si>
    <t>22961</t>
  </si>
  <si>
    <t>UL. TRAUGUTTA</t>
  </si>
  <si>
    <t>1000000000989207</t>
  </si>
  <si>
    <t>3297517</t>
  </si>
  <si>
    <t>31557</t>
  </si>
  <si>
    <t>0922923</t>
  </si>
  <si>
    <t>17070</t>
  </si>
  <si>
    <t>UL. POŁUDNIOWA</t>
  </si>
  <si>
    <t>1000000000989216</t>
  </si>
  <si>
    <t>4657153</t>
  </si>
  <si>
    <t>28759</t>
  </si>
  <si>
    <t>1000000000988914</t>
  </si>
  <si>
    <t>8840004</t>
  </si>
  <si>
    <t>20281,20282</t>
  </si>
  <si>
    <t>23273</t>
  </si>
  <si>
    <t>UL. TYSIĄCLECIA PAŃSTWA POLSKIEGO</t>
  </si>
  <si>
    <t>0923035</t>
  </si>
  <si>
    <t>5000000072893881</t>
  </si>
  <si>
    <t>8649175</t>
  </si>
  <si>
    <t>90093,90115,90130</t>
  </si>
  <si>
    <t>5000000072891765</t>
  </si>
  <si>
    <t>5208515</t>
  </si>
  <si>
    <t>91333,91371,91381</t>
  </si>
  <si>
    <t>1000000000869959</t>
  </si>
  <si>
    <t>1907391</t>
  </si>
  <si>
    <t>114483</t>
  </si>
  <si>
    <t>1000000005962558</t>
  </si>
  <si>
    <t>1216366</t>
  </si>
  <si>
    <t>90104</t>
  </si>
  <si>
    <t>36029</t>
  </si>
  <si>
    <t>UL. MARSZAŁKA JÓZEFA PIŁSUDSKIEGO</t>
  </si>
  <si>
    <t>1000000000777560</t>
  </si>
  <si>
    <t>1208522</t>
  </si>
  <si>
    <t>48792,7748</t>
  </si>
  <si>
    <t>0923271</t>
  </si>
  <si>
    <t>01681</t>
  </si>
  <si>
    <t>UL. BOHATERÓW WESTERPLATTE</t>
  </si>
  <si>
    <t>1000000000945420</t>
  </si>
  <si>
    <t>7439902</t>
  </si>
  <si>
    <t>23886</t>
  </si>
  <si>
    <t>0923348</t>
  </si>
  <si>
    <t>5000000088015162</t>
  </si>
  <si>
    <t>3361139</t>
  </si>
  <si>
    <t>14767,15644</t>
  </si>
  <si>
    <t>16425</t>
  </si>
  <si>
    <t>UL. PLANETARNA</t>
  </si>
  <si>
    <t>5000000088015154</t>
  </si>
  <si>
    <t>2217595</t>
  </si>
  <si>
    <t>104340,104341,104343</t>
  </si>
  <si>
    <t>1000000000945130</t>
  </si>
  <si>
    <t>7183065</t>
  </si>
  <si>
    <t>104339,104342</t>
  </si>
  <si>
    <t>23270</t>
  </si>
  <si>
    <t>UL. TYSIĄCLECIA</t>
  </si>
  <si>
    <t>5000000088015782</t>
  </si>
  <si>
    <t>7311395</t>
  </si>
  <si>
    <t>11325</t>
  </si>
  <si>
    <t>14834</t>
  </si>
  <si>
    <t>UL. OGRODOWA</t>
  </si>
  <si>
    <t>5000000068315780</t>
  </si>
  <si>
    <t>2264191</t>
  </si>
  <si>
    <t>74949</t>
  </si>
  <si>
    <t>0923443</t>
  </si>
  <si>
    <t>06157</t>
  </si>
  <si>
    <t>UL. GRODZIEŃSKA</t>
  </si>
  <si>
    <t>1000000001008550</t>
  </si>
  <si>
    <t>1237775</t>
  </si>
  <si>
    <t>18640</t>
  </si>
  <si>
    <t>5000000068319388</t>
  </si>
  <si>
    <t>8394585</t>
  </si>
  <si>
    <t>105254,68683</t>
  </si>
  <si>
    <t>2A</t>
  </si>
  <si>
    <t>5000000068320415</t>
  </si>
  <si>
    <t>4762559</t>
  </si>
  <si>
    <t>20198,20202</t>
  </si>
  <si>
    <t>5000000068318386</t>
  </si>
  <si>
    <t>2178628</t>
  </si>
  <si>
    <t>69255,69521</t>
  </si>
  <si>
    <t>1000000001012171</t>
  </si>
  <si>
    <t>3616579</t>
  </si>
  <si>
    <t>19538,19541,21229,21230,21231,21232</t>
  </si>
  <si>
    <t>26088</t>
  </si>
  <si>
    <t>OS. ZIELONE</t>
  </si>
  <si>
    <t>5000000068316998</t>
  </si>
  <si>
    <t>3361313</t>
  </si>
  <si>
    <t>68511,74974</t>
  </si>
  <si>
    <t>09580</t>
  </si>
  <si>
    <t>PL. TADEUSZA KOŚCIUSZKI</t>
  </si>
  <si>
    <t>0923526</t>
  </si>
  <si>
    <t>5000000088786848</t>
  </si>
  <si>
    <t>4635382</t>
  </si>
  <si>
    <t>18567</t>
  </si>
  <si>
    <t>1000000000804858</t>
  </si>
  <si>
    <t>2382465</t>
  </si>
  <si>
    <t>4359</t>
  </si>
  <si>
    <t>0957241</t>
  </si>
  <si>
    <t>5000000088792805</t>
  </si>
  <si>
    <t>3425025</t>
  </si>
  <si>
    <t>14247</t>
  </si>
  <si>
    <t>5000000088793429</t>
  </si>
  <si>
    <t>8585671</t>
  </si>
  <si>
    <t>112108,112109</t>
  </si>
  <si>
    <t>10766</t>
  </si>
  <si>
    <t>AL. LEGIONÓW</t>
  </si>
  <si>
    <t>1000000001168973</t>
  </si>
  <si>
    <t>1986908</t>
  </si>
  <si>
    <t>104701</t>
  </si>
  <si>
    <t>16270</t>
  </si>
  <si>
    <t>AL. MARSZ. JÓZEFA PIŁSUDSKIEGO</t>
  </si>
  <si>
    <t>5000000088793702</t>
  </si>
  <si>
    <t>6228544</t>
  </si>
  <si>
    <t>12859</t>
  </si>
  <si>
    <t>5000000088788708</t>
  </si>
  <si>
    <t>3489057</t>
  </si>
  <si>
    <t>75624,90962</t>
  </si>
  <si>
    <t>20068</t>
  </si>
  <si>
    <t>UL. MARII SKŁODOWSKIEJ-CURIE</t>
  </si>
  <si>
    <t>1000000006204042</t>
  </si>
  <si>
    <t>4189438</t>
  </si>
  <si>
    <t>128708</t>
  </si>
  <si>
    <t>21641</t>
  </si>
  <si>
    <t>UL. SYBIRAKÓW</t>
  </si>
  <si>
    <t>1000000001163838</t>
  </si>
  <si>
    <t>1253881</t>
  </si>
  <si>
    <t>111781</t>
  </si>
  <si>
    <t>5000000076470801</t>
  </si>
  <si>
    <t>2231097</t>
  </si>
  <si>
    <t>7854,7855,7856,7857</t>
  </si>
  <si>
    <t>0957376</t>
  </si>
  <si>
    <t>04794</t>
  </si>
  <si>
    <t>UL. EŁCKA</t>
  </si>
  <si>
    <t>5000000076472240</t>
  </si>
  <si>
    <t>4444808</t>
  </si>
  <si>
    <t>83712,83713</t>
  </si>
  <si>
    <t>31055</t>
  </si>
  <si>
    <t>UL. KONSTYTUCJI 3-GO MAJA</t>
  </si>
  <si>
    <t>5000000076470374</t>
  </si>
  <si>
    <t>6356580</t>
  </si>
  <si>
    <t>83714,83715</t>
  </si>
  <si>
    <t>32579</t>
  </si>
  <si>
    <t>UL. A. MICKIEWICZA</t>
  </si>
  <si>
    <t>5000000076470179</t>
  </si>
  <si>
    <t>8075965</t>
  </si>
  <si>
    <t>80684</t>
  </si>
  <si>
    <t>1000000000850175</t>
  </si>
  <si>
    <t>1219361</t>
  </si>
  <si>
    <t>54359,54362</t>
  </si>
  <si>
    <t>5000000076470375</t>
  </si>
  <si>
    <t>5845997</t>
  </si>
  <si>
    <t>7422,7424</t>
  </si>
  <si>
    <t>84</t>
  </si>
  <si>
    <t>12734</t>
  </si>
  <si>
    <t>UL. MICKIEWICZA</t>
  </si>
  <si>
    <t>5000000089798428</t>
  </si>
  <si>
    <t>5463054</t>
  </si>
  <si>
    <t>80698</t>
  </si>
  <si>
    <t>0957420</t>
  </si>
  <si>
    <t>03691</t>
  </si>
  <si>
    <t>UL. MARII DĄBROWSKIEJ</t>
  </si>
  <si>
    <t>1000000006239446</t>
  </si>
  <si>
    <t>2010232</t>
  </si>
  <si>
    <t>29147,80702</t>
  </si>
  <si>
    <t>07226</t>
  </si>
  <si>
    <t>UL. KSIĘCIA JANUSZA I</t>
  </si>
  <si>
    <t>5000000089799042</t>
  </si>
  <si>
    <t>3743793</t>
  </si>
  <si>
    <t>27512,27730,48443</t>
  </si>
  <si>
    <t>10312</t>
  </si>
  <si>
    <t>UL. TEOFILA KUBRAKA</t>
  </si>
  <si>
    <t>5000000089799489</t>
  </si>
  <si>
    <t>7502663</t>
  </si>
  <si>
    <t>66395</t>
  </si>
  <si>
    <t>5000000089798276</t>
  </si>
  <si>
    <t>6992836</t>
  </si>
  <si>
    <t>80696</t>
  </si>
  <si>
    <t>5000000089798412</t>
  </si>
  <si>
    <t>2298349</t>
  </si>
  <si>
    <t>113930</t>
  </si>
  <si>
    <t>5000000089799580</t>
  </si>
  <si>
    <t>7183845</t>
  </si>
  <si>
    <t>43956</t>
  </si>
  <si>
    <t>5000000089798332</t>
  </si>
  <si>
    <t>6611525</t>
  </si>
  <si>
    <t>48407</t>
  </si>
  <si>
    <t>50490</t>
  </si>
  <si>
    <t>PL. PL. WOLNOŚCI</t>
  </si>
  <si>
    <t>5000000069300956</t>
  </si>
  <si>
    <t>3935440</t>
  </si>
  <si>
    <t>92164,92176</t>
  </si>
  <si>
    <t>NOWOGRÓD</t>
  </si>
  <si>
    <t>0957459</t>
  </si>
  <si>
    <t>9000000017674701</t>
  </si>
  <si>
    <t>3361180</t>
  </si>
  <si>
    <t>79012</t>
  </si>
  <si>
    <t>0957465</t>
  </si>
  <si>
    <t>20840</t>
  </si>
  <si>
    <t>UL. STANKI</t>
  </si>
  <si>
    <t>5000000088025540</t>
  </si>
  <si>
    <t>6611449</t>
  </si>
  <si>
    <t>79397</t>
  </si>
  <si>
    <t>5000000076134139</t>
  </si>
  <si>
    <t>2205322</t>
  </si>
  <si>
    <t>55309</t>
  </si>
  <si>
    <t>0957560</t>
  </si>
  <si>
    <t>00008</t>
  </si>
  <si>
    <t>PL. 1000-LECIA</t>
  </si>
  <si>
    <t>1000000000862383</t>
  </si>
  <si>
    <t>7119482</t>
  </si>
  <si>
    <t>111849</t>
  </si>
  <si>
    <t>08435</t>
  </si>
  <si>
    <t>UL. JANA KILIŃSKIEGO</t>
  </si>
  <si>
    <t>5000000076133645</t>
  </si>
  <si>
    <t>2324805</t>
  </si>
  <si>
    <t>68459</t>
  </si>
  <si>
    <t>0957620</t>
  </si>
  <si>
    <t>5000000069895065</t>
  </si>
  <si>
    <t>8203488</t>
  </si>
  <si>
    <t>114663,66753,66754</t>
  </si>
  <si>
    <t>36496</t>
  </si>
  <si>
    <t>UL. WŁADYSŁAWA PELCA</t>
  </si>
  <si>
    <t>1000000001069779</t>
  </si>
  <si>
    <t>8905135</t>
  </si>
  <si>
    <t>13034</t>
  </si>
  <si>
    <t>0957637</t>
  </si>
  <si>
    <t>5000000068311992</t>
  </si>
  <si>
    <t>5208391</t>
  </si>
  <si>
    <t>64009,82757</t>
  </si>
  <si>
    <t>1000000001071673</t>
  </si>
  <si>
    <t>6993883</t>
  </si>
  <si>
    <t>5747</t>
  </si>
  <si>
    <t>11891</t>
  </si>
  <si>
    <t>UL. MAGAZYNOWA</t>
  </si>
  <si>
    <t>5000000068310465</t>
  </si>
  <si>
    <t>4381441</t>
  </si>
  <si>
    <t>15725</t>
  </si>
  <si>
    <t>14664</t>
  </si>
  <si>
    <t>UL. OBROŃCÓW ZAMBROWA</t>
  </si>
  <si>
    <t>5000000068311021</t>
  </si>
  <si>
    <t>2296816</t>
  </si>
  <si>
    <t>69815,72535</t>
  </si>
  <si>
    <t>33764</t>
  </si>
  <si>
    <t>UL. ALEJA WOJSKA POLSKIEGO</t>
  </si>
  <si>
    <t>5000000068310622</t>
  </si>
  <si>
    <t>2250313</t>
  </si>
  <si>
    <t>72098,73097,73147,73480</t>
  </si>
  <si>
    <t>5000000068312066</t>
  </si>
  <si>
    <t>5081019</t>
  </si>
  <si>
    <t>18380,21006</t>
  </si>
  <si>
    <t>37C</t>
  </si>
  <si>
    <t>5000000068311025</t>
  </si>
  <si>
    <t>2338721</t>
  </si>
  <si>
    <t>75625</t>
  </si>
  <si>
    <t>5000000068310558</t>
  </si>
  <si>
    <t>2498856</t>
  </si>
  <si>
    <t>71525</t>
  </si>
  <si>
    <t>5000000068310884</t>
  </si>
  <si>
    <t>8012477</t>
  </si>
  <si>
    <t>15553</t>
  </si>
  <si>
    <t>25119</t>
  </si>
  <si>
    <t>UL. PRYMASA STEFANA WYSZYŃSKIEGO</t>
  </si>
  <si>
    <t>5000000076059646</t>
  </si>
  <si>
    <t>6929033</t>
  </si>
  <si>
    <t>73153,88351</t>
  </si>
  <si>
    <t>0977456</t>
  </si>
  <si>
    <t>00354</t>
  </si>
  <si>
    <t>UL. JERZEGO ANTONIEWICZA</t>
  </si>
  <si>
    <t>5000000076059096</t>
  </si>
  <si>
    <t>2062284</t>
  </si>
  <si>
    <t>49362,49371</t>
  </si>
  <si>
    <t>08574</t>
  </si>
  <si>
    <t>UL. KLONOWA</t>
  </si>
  <si>
    <t>5000000076069721</t>
  </si>
  <si>
    <t>2043224</t>
  </si>
  <si>
    <t>43711,53287</t>
  </si>
  <si>
    <t>1000000001170308</t>
  </si>
  <si>
    <t>7182172</t>
  </si>
  <si>
    <t>38850,38910</t>
  </si>
  <si>
    <t>5000000076066586</t>
  </si>
  <si>
    <t>5846159</t>
  </si>
  <si>
    <t>29272,29592</t>
  </si>
  <si>
    <t>5000000076068067</t>
  </si>
  <si>
    <t>3552939</t>
  </si>
  <si>
    <t>66428</t>
  </si>
  <si>
    <t>47B</t>
  </si>
  <si>
    <t>1000000001170370</t>
  </si>
  <si>
    <t>8903783</t>
  </si>
  <si>
    <t>4039,41223</t>
  </si>
  <si>
    <t>58</t>
  </si>
  <si>
    <t>5000000076058317</t>
  </si>
  <si>
    <t>2307011</t>
  </si>
  <si>
    <t>12364</t>
  </si>
  <si>
    <t>5000000076066419</t>
  </si>
  <si>
    <t>8904096</t>
  </si>
  <si>
    <t>68453,68719</t>
  </si>
  <si>
    <t>12980</t>
  </si>
  <si>
    <t>UL. ROMUALDA MINKIEWICZA</t>
  </si>
  <si>
    <t>5000000076059202</t>
  </si>
  <si>
    <t>2036859</t>
  </si>
  <si>
    <t>126654,8248,8262</t>
  </si>
  <si>
    <t>13115</t>
  </si>
  <si>
    <t>UL. EMILA MŁYNARSKIEGO</t>
  </si>
  <si>
    <t>5000000076066026</t>
  </si>
  <si>
    <t>6420095</t>
  </si>
  <si>
    <t>111087</t>
  </si>
  <si>
    <t>14307</t>
  </si>
  <si>
    <t>UL. TEOFILA NONIEWICZA</t>
  </si>
  <si>
    <t>5000000076058492</t>
  </si>
  <si>
    <t>7438805</t>
  </si>
  <si>
    <t>3998,69961,91993,91994</t>
  </si>
  <si>
    <t>83</t>
  </si>
  <si>
    <t>1000000001179665</t>
  </si>
  <si>
    <t>4381017</t>
  </si>
  <si>
    <t>85057,85058</t>
  </si>
  <si>
    <t>5000000076062520</t>
  </si>
  <si>
    <t>2281919</t>
  </si>
  <si>
    <t>26837</t>
  </si>
  <si>
    <t>15256</t>
  </si>
  <si>
    <t>OS. OSIEDLE II</t>
  </si>
  <si>
    <t>5000000076067653</t>
  </si>
  <si>
    <t>5973721</t>
  </si>
  <si>
    <t>73207</t>
  </si>
  <si>
    <t>15501</t>
  </si>
  <si>
    <t>UL. LUDWIKA MICHAŁA PACA</t>
  </si>
  <si>
    <t>1000000001172393</t>
  </si>
  <si>
    <t>6227573</t>
  </si>
  <si>
    <t>113697,113781,121290</t>
  </si>
  <si>
    <t>18006</t>
  </si>
  <si>
    <t>UL. PRZYTOROWA</t>
  </si>
  <si>
    <t>5000000076059839</t>
  </si>
  <si>
    <t>2283770</t>
  </si>
  <si>
    <t>17115</t>
  </si>
  <si>
    <t>18565</t>
  </si>
  <si>
    <t>UL. MIKOŁAJA REJA</t>
  </si>
  <si>
    <t>67B</t>
  </si>
  <si>
    <t>1000000001172349</t>
  </si>
  <si>
    <t>4125342</t>
  </si>
  <si>
    <t>87124,87161,87197</t>
  </si>
  <si>
    <t>1000000001172285</t>
  </si>
  <si>
    <t>5336376</t>
  </si>
  <si>
    <t>13296</t>
  </si>
  <si>
    <t>5000000076067353</t>
  </si>
  <si>
    <t>3743769</t>
  </si>
  <si>
    <t>49312,49330,88350</t>
  </si>
  <si>
    <t>5000000076067571</t>
  </si>
  <si>
    <t>8012459</t>
  </si>
  <si>
    <t>63406,64767,73209,73210</t>
  </si>
  <si>
    <t>5000000076068203</t>
  </si>
  <si>
    <t>6420012</t>
  </si>
  <si>
    <t>49387,73150,73152</t>
  </si>
  <si>
    <t>38378</t>
  </si>
  <si>
    <t>UL. GENERAŁA WŁADYSŁAWA SIKORSKIEGO</t>
  </si>
  <si>
    <t>5000000076059917</t>
  </si>
  <si>
    <t>2088890</t>
  </si>
  <si>
    <t>119934,49699</t>
  </si>
  <si>
    <t>9300000000000262</t>
  </si>
  <si>
    <t>7210990</t>
  </si>
  <si>
    <t>82748</t>
  </si>
  <si>
    <t>5000000076068934</t>
  </si>
  <si>
    <t>5080920</t>
  </si>
  <si>
    <t>30121,82747</t>
  </si>
  <si>
    <t>22073</t>
  </si>
  <si>
    <t>UL. SZPITALNA</t>
  </si>
  <si>
    <t>5000000076066797</t>
  </si>
  <si>
    <t>4254375</t>
  </si>
  <si>
    <t>27749</t>
  </si>
  <si>
    <t>1000000001178826</t>
  </si>
  <si>
    <t>1254221</t>
  </si>
  <si>
    <t>82749</t>
  </si>
  <si>
    <t>5000000076058880</t>
  </si>
  <si>
    <t>2255836</t>
  </si>
  <si>
    <t>27004</t>
  </si>
  <si>
    <t>49837</t>
  </si>
  <si>
    <t>UL. KSIĘDZA KAZIMIERZA ALEKSANDRA HAMERSZMITA</t>
  </si>
  <si>
    <t>1000000000745463</t>
  </si>
  <si>
    <t>3934985</t>
  </si>
  <si>
    <t>75456</t>
  </si>
  <si>
    <t>0977539</t>
  </si>
  <si>
    <t>07535</t>
  </si>
  <si>
    <t>UL. JEZIORNA</t>
  </si>
  <si>
    <t>5000000079207392</t>
  </si>
  <si>
    <t>6356589</t>
  </si>
  <si>
    <t>86491</t>
  </si>
  <si>
    <t>1000000000746360</t>
  </si>
  <si>
    <t>1210728</t>
  </si>
  <si>
    <t>12852</t>
  </si>
  <si>
    <t>10009</t>
  </si>
  <si>
    <t>UL. KRÓTKA</t>
  </si>
  <si>
    <t>1000000000743743</t>
  </si>
  <si>
    <t>1891868</t>
  </si>
  <si>
    <t>86572,86574</t>
  </si>
  <si>
    <t>5000000079208521</t>
  </si>
  <si>
    <t>9030903</t>
  </si>
  <si>
    <t>29075,29290,48768</t>
  </si>
  <si>
    <t>5000000079208146</t>
  </si>
  <si>
    <t>2411327</t>
  </si>
  <si>
    <t>86492</t>
  </si>
  <si>
    <t>13132</t>
  </si>
  <si>
    <t>UL. MŁYŃSKA</t>
  </si>
  <si>
    <t>9100000004104575</t>
  </si>
  <si>
    <t>6611473</t>
  </si>
  <si>
    <t>86493</t>
  </si>
  <si>
    <t>14444</t>
  </si>
  <si>
    <t>UL. NOWOMIEJSKA</t>
  </si>
  <si>
    <t>1000000000740069</t>
  </si>
  <si>
    <t>1211626</t>
  </si>
  <si>
    <t>104979</t>
  </si>
  <si>
    <t>18399</t>
  </si>
  <si>
    <t>UL. RAJGRODZKA</t>
  </si>
  <si>
    <t>5000000079206866</t>
  </si>
  <si>
    <t>2152004</t>
  </si>
  <si>
    <t>44717</t>
  </si>
  <si>
    <t>22690</t>
  </si>
  <si>
    <t>UL. TARTACZNA</t>
  </si>
  <si>
    <t>5000000079209001</t>
  </si>
  <si>
    <t>7757391</t>
  </si>
  <si>
    <t>48245,48246</t>
  </si>
  <si>
    <t>23283</t>
  </si>
  <si>
    <t>UL. TYTONIOWA</t>
  </si>
  <si>
    <t>5000000079208819</t>
  </si>
  <si>
    <t>8712916</t>
  </si>
  <si>
    <t>128764</t>
  </si>
  <si>
    <t>53A</t>
  </si>
  <si>
    <t>5000000079206445</t>
  </si>
  <si>
    <t>3489023</t>
  </si>
  <si>
    <t>75621</t>
  </si>
  <si>
    <t>24903</t>
  </si>
  <si>
    <t>UL. WYBICKIEGO</t>
  </si>
  <si>
    <t>1000000000745183</t>
  </si>
  <si>
    <t>6737151</t>
  </si>
  <si>
    <t>18713</t>
  </si>
  <si>
    <t>25101</t>
  </si>
  <si>
    <t>AL. KARD. WYSZYŃSKIEGO</t>
  </si>
  <si>
    <t>5000000079209529</t>
  </si>
  <si>
    <t>6037119</t>
  </si>
  <si>
    <t>48228,48229,48232</t>
  </si>
  <si>
    <t>5000000079206533</t>
  </si>
  <si>
    <t>6101065</t>
  </si>
  <si>
    <t>104270,90333</t>
  </si>
  <si>
    <t>25687</t>
  </si>
  <si>
    <t>UL. ZARZECZE</t>
  </si>
  <si>
    <t>1000000000743674</t>
  </si>
  <si>
    <t>1212684</t>
  </si>
  <si>
    <t>38442,58414,58415</t>
  </si>
  <si>
    <t>32768</t>
  </si>
  <si>
    <t>UL. ŚRÓDMIEŚCIE</t>
  </si>
  <si>
    <t>5000000071358758</t>
  </si>
  <si>
    <t>8967448</t>
  </si>
  <si>
    <t>26091,26191</t>
  </si>
  <si>
    <t>0977717</t>
  </si>
  <si>
    <t>5000000087392673</t>
  </si>
  <si>
    <t>6674874</t>
  </si>
  <si>
    <t>104670,104685</t>
  </si>
  <si>
    <t>0977918</t>
  </si>
  <si>
    <t>09106</t>
  </si>
  <si>
    <t>UL. KONARSKIEGO</t>
  </si>
  <si>
    <t>5000000087392578</t>
  </si>
  <si>
    <t>3743808</t>
  </si>
  <si>
    <t>127941,58907,59022</t>
  </si>
  <si>
    <t>11596</t>
  </si>
  <si>
    <t>UL. ŁĄKOWA</t>
  </si>
  <si>
    <t>0991137</t>
  </si>
  <si>
    <t>1000000006176949</t>
  </si>
  <si>
    <t>5526105</t>
  </si>
  <si>
    <t>6976</t>
  </si>
  <si>
    <t>licznik</t>
  </si>
  <si>
    <t>Licznik</t>
  </si>
  <si>
    <t>RSS podlaskie 61</t>
  </si>
  <si>
    <t>Numer Części</t>
  </si>
  <si>
    <t>liczba lokalizacji</t>
  </si>
  <si>
    <t>Województwo</t>
  </si>
  <si>
    <t>PWR</t>
  </si>
  <si>
    <t>Uwagi</t>
  </si>
  <si>
    <t>Netto</t>
  </si>
  <si>
    <t>VAT</t>
  </si>
  <si>
    <t>Brutto</t>
  </si>
  <si>
    <t>ID PWR Wykonawcy</t>
  </si>
  <si>
    <t>Adres: Kod pocztowy, miasto, ulica, nr budynku, współrzędne geograficzne</t>
  </si>
  <si>
    <t>nie może przekroczyć 227,00 zł netto</t>
  </si>
  <si>
    <t xml:space="preserve">nie może przekroczyć  406,50 netto za lokalizację, </t>
  </si>
  <si>
    <t>nie może przekroczyć 
6 344,89 zł netto</t>
  </si>
  <si>
    <t>nie może przekroczyć wartości 22 779,38 zł netto</t>
  </si>
  <si>
    <t>podpis:</t>
  </si>
  <si>
    <t>Podlaskie</t>
  </si>
  <si>
    <t>ID proponowanego PWR</t>
  </si>
  <si>
    <t xml:space="preserve">Abonament miesięczny netto za świadczenie usługi Transmisji Danych (TD) o przepustowości 100Mbps/100Mbps w całym okresie obowiązywania umowy </t>
  </si>
  <si>
    <t>Wartość podatku VAT</t>
  </si>
  <si>
    <t>Wartość brutto Abonamentu miesięcznego za świadczenie usługi TD</t>
  </si>
  <si>
    <t>Średnia wartość miesięcznego abonamentu (średnia stanowi iloraz sumy miesięcznych abonamentów Usługi TD dla poszczególnych lokalizacji oraz liczby lokalizacji).</t>
  </si>
  <si>
    <t>Abonament miesięczny za zwiększenie przepustowości łącza o każde kolejne 50Mbps/50Mbps powyżej 100Mbps/100Mbps dla jednej Lokalizacji (cena abonamentu musi być taka sama dla każdej lokalizacji)</t>
  </si>
  <si>
    <t xml:space="preserve">Jednorazowa opłata instalacyjna za uruchomienie usługi TD na łączu Abonenckim (opłata instalacyjna musi być taka sama dla każdej lokalizacji) </t>
  </si>
  <si>
    <t xml:space="preserve">Zestawienie dostępu na porcie 1 GE dla poziomu Ethernet </t>
  </si>
  <si>
    <t xml:space="preserve">Zestawienie dostępu na porcie 10 GE dla poziomu Ethernet </t>
  </si>
  <si>
    <t>jedna cena dla każdej lokalizacji</t>
  </si>
  <si>
    <t>Cena jednostkowa</t>
  </si>
  <si>
    <t>Wartość dla całego okresu obowiązywania umowy</t>
  </si>
  <si>
    <t>nie dotyczy</t>
  </si>
  <si>
    <t>UWAGA: ceny znajdujące się na polach oznaczonych kolorem szarym, należy przenieść do odpowiednich pozycji Formularza OFERTA</t>
  </si>
  <si>
    <t>Data gotowości Operatora do przyjęcia Zamówienia
(dd.mm.rrrr)
data nie może być późniejsza niż 30.04.2019</t>
  </si>
  <si>
    <t>Wykonawca musi wydrukować i podpisać niniejszy formularz
Wszystkie pola oznaczone kolorem powinny zostać wypełnione, przy czym nie ma konieczności proponowania trzech PWR.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</si>
</sst>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zł&quot;"/>
    <numFmt numFmtId="165" formatCode="0.0"/>
  </numFmts>
  <fonts count="6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i/>
      <sz val="8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78">
    <xf numFmtId="0" fontId="0" fillId="0" borderId="0" xfId="0"/>
    <xf numFmtId="2" fontId="2" fillId="0" borderId="0" xfId="0" applyNumberFormat="1" applyFont="1" applyFill="1" applyBorder="1" applyProtection="1"/>
    <xf numFmtId="14" fontId="0" fillId="7" borderId="0" xfId="0" applyNumberFormat="1" applyFill="1" applyProtection="1">
      <protection locked="0"/>
    </xf>
    <xf numFmtId="2" fontId="0" fillId="7" borderId="0" xfId="0" applyNumberFormat="1" applyFill="1" applyProtection="1">
      <protection locked="0"/>
    </xf>
    <xf numFmtId="0" fontId="2" fillId="0" borderId="0" xfId="0" applyFont="1" applyFill="1" applyBorder="1" applyProtection="1"/>
    <xf numFmtId="164" fontId="2" fillId="0" borderId="0" xfId="0" applyNumberFormat="1" applyFont="1" applyFill="1" applyBorder="1" applyAlignment="1" applyProtection="1">
      <alignment wrapText="1"/>
    </xf>
    <xf numFmtId="0" fontId="0" fillId="0" borderId="0" xfId="0" applyProtection="1"/>
    <xf numFmtId="0" fontId="2" fillId="0" borderId="0" xfId="0" applyFont="1" applyFill="1" applyBorder="1" applyAlignment="1" applyProtection="1">
      <alignment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wrapText="1"/>
    </xf>
    <xf numFmtId="0" fontId="2" fillId="0" borderId="0" xfId="0" applyFont="1" applyFill="1" applyBorder="1" applyAlignment="1" applyProtection="1">
      <alignment horizontal="right" wrapText="1"/>
    </xf>
    <xf numFmtId="0" fontId="1" fillId="2" borderId="1" xfId="0" applyFont="1" applyFill="1" applyBorder="1" applyAlignment="1" applyProtection="1">
      <alignment horizontal="centerContinuous" vertical="center"/>
    </xf>
    <xf numFmtId="0" fontId="1" fillId="2" borderId="6" xfId="0" applyFont="1" applyFill="1" applyBorder="1" applyAlignment="1" applyProtection="1">
      <alignment horizontal="centerContinuous" vertical="center"/>
    </xf>
    <xf numFmtId="0" fontId="1" fillId="3" borderId="3" xfId="0" applyFont="1" applyFill="1" applyBorder="1" applyAlignment="1" applyProtection="1">
      <alignment horizontal="centerContinuous" vertical="center"/>
    </xf>
    <xf numFmtId="0" fontId="2" fillId="0" borderId="1" xfId="0" applyFont="1" applyBorder="1" applyProtection="1"/>
    <xf numFmtId="0" fontId="2" fillId="0" borderId="0" xfId="0" applyFont="1" applyProtection="1"/>
    <xf numFmtId="0" fontId="2" fillId="4" borderId="1" xfId="0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5" borderId="3" xfId="0" applyFont="1" applyFill="1" applyBorder="1" applyAlignment="1" applyProtection="1">
      <alignment horizontal="center" vertical="center" wrapText="1"/>
    </xf>
    <xf numFmtId="0" fontId="2" fillId="6" borderId="4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4" borderId="0" xfId="0" applyFont="1" applyFill="1" applyAlignment="1" applyProtection="1">
      <alignment horizontal="center" vertical="center"/>
    </xf>
    <xf numFmtId="0" fontId="2" fillId="4" borderId="0" xfId="0" applyFont="1" applyFill="1" applyBorder="1" applyAlignment="1" applyProtection="1">
      <alignment horizontal="center" vertical="center"/>
    </xf>
    <xf numFmtId="0" fontId="2" fillId="5" borderId="0" xfId="0" applyFont="1" applyFill="1" applyBorder="1" applyAlignment="1" applyProtection="1">
      <alignment horizontal="center" vertical="center"/>
    </xf>
    <xf numFmtId="165" fontId="0" fillId="0" borderId="0" xfId="0" applyNumberFormat="1" applyFill="1" applyProtection="1"/>
    <xf numFmtId="2" fontId="0" fillId="0" borderId="0" xfId="0" applyNumberFormat="1" applyFill="1" applyProtection="1"/>
    <xf numFmtId="0" fontId="0" fillId="0" borderId="0" xfId="0" applyBorder="1" applyProtection="1"/>
    <xf numFmtId="0" fontId="0" fillId="7" borderId="0" xfId="0" applyFill="1" applyProtection="1">
      <protection locked="0"/>
    </xf>
    <xf numFmtId="0" fontId="2" fillId="0" borderId="0" xfId="0" applyFont="1" applyBorder="1" applyProtection="1"/>
    <xf numFmtId="0" fontId="1" fillId="2" borderId="2" xfId="0" applyFont="1" applyFill="1" applyBorder="1" applyAlignment="1" applyProtection="1">
      <alignment horizontal="centerContinuous" vertical="center"/>
    </xf>
    <xf numFmtId="0" fontId="1" fillId="0" borderId="0" xfId="0" applyFont="1" applyFill="1" applyBorder="1" applyAlignment="1" applyProtection="1">
      <alignment horizontal="centerContinuous" vertical="center"/>
    </xf>
    <xf numFmtId="0" fontId="2" fillId="0" borderId="0" xfId="0" applyFont="1" applyFill="1" applyBorder="1" applyAlignment="1">
      <alignment wrapText="1"/>
    </xf>
    <xf numFmtId="0" fontId="2" fillId="0" borderId="18" xfId="0" applyFont="1" applyFill="1" applyBorder="1" applyProtection="1"/>
    <xf numFmtId="0" fontId="2" fillId="0" borderId="19" xfId="0" applyFont="1" applyFill="1" applyBorder="1" applyProtection="1"/>
    <xf numFmtId="2" fontId="2" fillId="0" borderId="18" xfId="0" applyNumberFormat="1" applyFont="1" applyFill="1" applyBorder="1" applyProtection="1"/>
    <xf numFmtId="2" fontId="2" fillId="0" borderId="19" xfId="0" applyNumberFormat="1" applyFont="1" applyFill="1" applyBorder="1" applyProtection="1"/>
    <xf numFmtId="0" fontId="2" fillId="7" borderId="18" xfId="0" applyFont="1" applyFill="1" applyBorder="1" applyProtection="1">
      <protection locked="0"/>
    </xf>
    <xf numFmtId="2" fontId="1" fillId="8" borderId="19" xfId="0" applyNumberFormat="1" applyFont="1" applyFill="1" applyBorder="1"/>
    <xf numFmtId="164" fontId="2" fillId="0" borderId="23" xfId="0" applyNumberFormat="1" applyFont="1" applyFill="1" applyBorder="1" applyAlignment="1">
      <alignment wrapText="1"/>
    </xf>
    <xf numFmtId="0" fontId="2" fillId="0" borderId="0" xfId="0" applyFont="1" applyFill="1" applyBorder="1"/>
    <xf numFmtId="0" fontId="2" fillId="0" borderId="14" xfId="0" applyFont="1" applyFill="1" applyBorder="1"/>
    <xf numFmtId="164" fontId="2" fillId="0" borderId="0" xfId="0" applyNumberFormat="1" applyFont="1" applyFill="1" applyBorder="1" applyAlignment="1">
      <alignment wrapText="1"/>
    </xf>
    <xf numFmtId="164" fontId="1" fillId="8" borderId="14" xfId="0" applyNumberFormat="1" applyFont="1" applyFill="1" applyBorder="1" applyAlignment="1">
      <alignment wrapText="1"/>
    </xf>
    <xf numFmtId="164" fontId="2" fillId="0" borderId="14" xfId="0" applyNumberFormat="1" applyFont="1" applyFill="1" applyBorder="1" applyAlignment="1">
      <alignment wrapText="1"/>
    </xf>
    <xf numFmtId="0" fontId="1" fillId="0" borderId="0" xfId="0" applyFont="1" applyFill="1" applyBorder="1"/>
    <xf numFmtId="164" fontId="2" fillId="0" borderId="0" xfId="0" applyNumberFormat="1" applyFont="1" applyFill="1" applyBorder="1"/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2" fillId="0" borderId="15" xfId="0" applyFont="1" applyFill="1" applyBorder="1" applyAlignment="1" applyProtection="1">
      <alignment horizontal="center" wrapText="1"/>
    </xf>
    <xf numFmtId="0" fontId="2" fillId="0" borderId="16" xfId="0" applyFont="1" applyFill="1" applyBorder="1" applyAlignment="1" applyProtection="1">
      <alignment horizontal="center" wrapText="1"/>
    </xf>
    <xf numFmtId="0" fontId="2" fillId="0" borderId="17" xfId="0" applyFont="1" applyFill="1" applyBorder="1" applyAlignment="1" applyProtection="1">
      <alignment horizontal="center" wrapText="1"/>
    </xf>
    <xf numFmtId="0" fontId="2" fillId="0" borderId="20" xfId="0" applyFont="1" applyFill="1" applyBorder="1" applyAlignment="1" applyProtection="1">
      <alignment horizontal="center" wrapText="1"/>
    </xf>
    <xf numFmtId="0" fontId="2" fillId="0" borderId="21" xfId="0" applyFont="1" applyFill="1" applyBorder="1" applyAlignment="1" applyProtection="1">
      <alignment horizontal="center" wrapText="1"/>
    </xf>
    <xf numFmtId="0" fontId="2" fillId="0" borderId="22" xfId="0" applyFont="1" applyFill="1" applyBorder="1" applyAlignment="1" applyProtection="1">
      <alignment horizontal="center" wrapText="1"/>
    </xf>
    <xf numFmtId="164" fontId="1" fillId="0" borderId="8" xfId="0" applyNumberFormat="1" applyFont="1" applyFill="1" applyBorder="1" applyAlignment="1">
      <alignment horizontal="center"/>
    </xf>
    <xf numFmtId="164" fontId="1" fillId="0" borderId="9" xfId="0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164" fontId="2" fillId="0" borderId="23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 wrapText="1"/>
    </xf>
    <xf numFmtId="164" fontId="2" fillId="0" borderId="14" xfId="0" applyNumberFormat="1" applyFont="1" applyFill="1" applyBorder="1" applyAlignment="1">
      <alignment horizontal="center" wrapText="1"/>
    </xf>
    <xf numFmtId="164" fontId="2" fillId="0" borderId="23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/>
    </xf>
    <xf numFmtId="164" fontId="1" fillId="0" borderId="24" xfId="0" applyNumberFormat="1" applyFont="1" applyFill="1" applyBorder="1" applyAlignment="1">
      <alignment wrapText="1"/>
    </xf>
    <xf numFmtId="0" fontId="0" fillId="0" borderId="0" xfId="0" applyAlignment="1"/>
    <xf numFmtId="0" fontId="2" fillId="0" borderId="7" xfId="0" applyFont="1" applyFill="1" applyBorder="1" applyAlignment="1" applyProtection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2" fillId="7" borderId="1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 horizontal="left" wrapText="1"/>
    </xf>
    <xf numFmtId="164" fontId="2" fillId="7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6"/>
  <sheetViews>
    <sheetView zoomScaleNormal="100" workbookViewId="0">
      <selection activeCell="J11" sqref="J11"/>
    </sheetView>
  </sheetViews>
  <sheetFormatPr defaultRowHeight="14.5" x14ac:dyDescent="0.35"/>
  <cols>
    <col min="1" max="4" width="8.7265625" style="6"/>
    <col min="5" max="5" width="8.7265625" style="28"/>
    <col min="6" max="6" width="8.6328125" style="6" bestFit="1" customWidth="1"/>
    <col min="7" max="11" width="8.7265625" style="6"/>
    <col min="12" max="12" width="15.36328125" style="6" customWidth="1"/>
    <col min="13" max="16" width="8.7265625" style="6"/>
    <col min="17" max="17" width="10.26953125" style="6" customWidth="1"/>
    <col min="18" max="18" width="15.90625" style="6" customWidth="1"/>
    <col min="19" max="19" width="15.36328125" style="6" customWidth="1"/>
    <col min="20" max="20" width="8.7265625" style="6"/>
    <col min="21" max="21" width="15.36328125" style="6" customWidth="1"/>
    <col min="22" max="16384" width="8.7265625" style="6"/>
  </cols>
  <sheetData>
    <row r="1" spans="1:21" ht="15" thickBot="1" x14ac:dyDescent="0.4">
      <c r="A1" s="4" t="s">
        <v>1372</v>
      </c>
      <c r="B1" s="4" t="s">
        <v>1373</v>
      </c>
      <c r="C1" s="4" t="s">
        <v>1374</v>
      </c>
      <c r="D1" s="4"/>
      <c r="E1" s="4"/>
      <c r="F1" s="4"/>
      <c r="G1" s="4"/>
      <c r="H1" s="4"/>
      <c r="I1" s="5"/>
      <c r="J1" s="5"/>
    </row>
    <row r="2" spans="1:21" ht="15" thickTop="1" x14ac:dyDescent="0.35">
      <c r="A2" s="4">
        <v>58</v>
      </c>
      <c r="B2" s="4">
        <f>P12</f>
        <v>53</v>
      </c>
      <c r="C2" s="4" t="s">
        <v>1387</v>
      </c>
      <c r="D2" s="4"/>
      <c r="E2" s="4"/>
      <c r="F2" s="4"/>
      <c r="G2" s="48" t="s">
        <v>1398</v>
      </c>
      <c r="H2" s="49"/>
      <c r="I2" s="50"/>
      <c r="J2" s="57" t="s">
        <v>1399</v>
      </c>
      <c r="K2" s="58"/>
      <c r="L2" s="59"/>
    </row>
    <row r="3" spans="1:21" x14ac:dyDescent="0.35">
      <c r="A3" s="4"/>
      <c r="B3" s="4"/>
      <c r="C3" s="4"/>
      <c r="D3" s="4"/>
      <c r="E3" s="4"/>
      <c r="F3" s="8" t="s">
        <v>1376</v>
      </c>
      <c r="G3" s="34" t="s">
        <v>1377</v>
      </c>
      <c r="H3" s="4" t="s">
        <v>1378</v>
      </c>
      <c r="I3" s="35" t="s">
        <v>1379</v>
      </c>
      <c r="J3" s="40" t="str">
        <f>G3</f>
        <v>Netto</v>
      </c>
      <c r="K3" s="41" t="str">
        <f>H3</f>
        <v>VAT</v>
      </c>
      <c r="L3" s="42" t="str">
        <f>I3</f>
        <v>Brutto</v>
      </c>
      <c r="O3" s="7" t="s">
        <v>1375</v>
      </c>
      <c r="P3" s="4"/>
      <c r="Q3" s="4"/>
      <c r="R3" s="4"/>
      <c r="S3" s="4"/>
      <c r="T3" s="4"/>
      <c r="U3" s="4"/>
    </row>
    <row r="4" spans="1:21" ht="42" customHeight="1" x14ac:dyDescent="0.35">
      <c r="A4" s="72" t="s">
        <v>1392</v>
      </c>
      <c r="B4" s="72"/>
      <c r="C4" s="72"/>
      <c r="D4" s="72"/>
      <c r="E4" s="72"/>
      <c r="F4" s="9" t="s">
        <v>1382</v>
      </c>
      <c r="G4" s="36">
        <f>SUM(S14:S66)/$P$12</f>
        <v>0</v>
      </c>
      <c r="H4" s="1">
        <f>G4*0.23</f>
        <v>0</v>
      </c>
      <c r="I4" s="37">
        <f>G4+H4</f>
        <v>0</v>
      </c>
      <c r="J4" s="40">
        <f>G4*P12*60</f>
        <v>0</v>
      </c>
      <c r="K4" s="43">
        <f>J4*0.23</f>
        <v>0</v>
      </c>
      <c r="L4" s="44">
        <f>J4+K4</f>
        <v>0</v>
      </c>
      <c r="O4" s="71" t="s">
        <v>1380</v>
      </c>
      <c r="P4" s="71"/>
      <c r="Q4" s="4" t="s">
        <v>1381</v>
      </c>
      <c r="R4" s="4"/>
      <c r="S4" s="4"/>
      <c r="T4" s="4"/>
      <c r="U4" s="4"/>
    </row>
    <row r="5" spans="1:21" ht="43" customHeight="1" x14ac:dyDescent="0.35">
      <c r="A5" s="74" t="s">
        <v>1393</v>
      </c>
      <c r="B5" s="74"/>
      <c r="C5" s="74"/>
      <c r="D5" s="74"/>
      <c r="E5" s="74"/>
      <c r="F5" s="33" t="s">
        <v>1397</v>
      </c>
      <c r="G5" s="38"/>
      <c r="H5" s="1">
        <f t="shared" ref="H5:H8" si="0">G5*0.23</f>
        <v>0</v>
      </c>
      <c r="I5" s="39">
        <f t="shared" ref="I5:I8" si="1">G5+H5</f>
        <v>0</v>
      </c>
      <c r="J5" s="60" t="s">
        <v>1400</v>
      </c>
      <c r="K5" s="61"/>
      <c r="L5" s="62"/>
      <c r="O5" s="73"/>
      <c r="P5" s="73"/>
      <c r="Q5" s="73"/>
      <c r="R5" s="73"/>
      <c r="S5" s="73"/>
      <c r="T5" s="73"/>
      <c r="U5" s="73"/>
    </row>
    <row r="6" spans="1:21" ht="53.5" customHeight="1" x14ac:dyDescent="0.35">
      <c r="A6" s="76" t="s">
        <v>1394</v>
      </c>
      <c r="B6" s="76"/>
      <c r="C6" s="76"/>
      <c r="D6" s="76"/>
      <c r="E6" s="76"/>
      <c r="F6" s="7" t="s">
        <v>1383</v>
      </c>
      <c r="G6" s="38"/>
      <c r="H6" s="1">
        <f t="shared" si="0"/>
        <v>0</v>
      </c>
      <c r="I6" s="39">
        <f t="shared" si="1"/>
        <v>0</v>
      </c>
      <c r="J6" s="40">
        <f>G6*P12</f>
        <v>0</v>
      </c>
      <c r="K6" s="43">
        <f>J6*0.23</f>
        <v>0</v>
      </c>
      <c r="L6" s="45">
        <f>J6+K6</f>
        <v>0</v>
      </c>
      <c r="O6" s="75"/>
      <c r="P6" s="75"/>
      <c r="Q6" s="73"/>
      <c r="R6" s="73"/>
      <c r="S6" s="73"/>
      <c r="T6" s="73"/>
      <c r="U6" s="73"/>
    </row>
    <row r="7" spans="1:21" ht="43" customHeight="1" x14ac:dyDescent="0.35">
      <c r="A7" s="77" t="s">
        <v>1395</v>
      </c>
      <c r="B7" s="77"/>
      <c r="C7" s="77"/>
      <c r="D7" s="77"/>
      <c r="E7" s="77"/>
      <c r="F7" s="7" t="s">
        <v>1384</v>
      </c>
      <c r="G7" s="38"/>
      <c r="H7" s="1">
        <f t="shared" si="0"/>
        <v>0</v>
      </c>
      <c r="I7" s="39">
        <f t="shared" si="1"/>
        <v>0</v>
      </c>
      <c r="J7" s="63" t="s">
        <v>1400</v>
      </c>
      <c r="K7" s="64"/>
      <c r="L7" s="65"/>
      <c r="O7" s="75"/>
      <c r="P7" s="75"/>
      <c r="Q7" s="73"/>
      <c r="R7" s="73"/>
      <c r="S7" s="73"/>
      <c r="T7" s="73"/>
      <c r="U7" s="73"/>
    </row>
    <row r="8" spans="1:21" ht="54" customHeight="1" thickBot="1" x14ac:dyDescent="0.4">
      <c r="A8" s="77" t="s">
        <v>1396</v>
      </c>
      <c r="B8" s="77"/>
      <c r="C8" s="77"/>
      <c r="D8" s="77"/>
      <c r="E8" s="77"/>
      <c r="F8" s="7" t="s">
        <v>1385</v>
      </c>
      <c r="G8" s="38"/>
      <c r="H8" s="1">
        <f t="shared" si="0"/>
        <v>0</v>
      </c>
      <c r="I8" s="39">
        <f t="shared" si="1"/>
        <v>0</v>
      </c>
      <c r="J8" s="66" t="s">
        <v>1400</v>
      </c>
      <c r="K8" s="67"/>
      <c r="L8" s="68"/>
    </row>
    <row r="9" spans="1:21" ht="23" customHeight="1" thickTop="1" x14ac:dyDescent="0.35">
      <c r="A9" s="10"/>
      <c r="B9" s="10"/>
      <c r="C9" s="10"/>
      <c r="D9" s="10"/>
      <c r="E9" s="10"/>
      <c r="F9" s="51"/>
      <c r="G9" s="52"/>
      <c r="H9" s="52"/>
      <c r="I9" s="53"/>
      <c r="J9" s="46" t="s">
        <v>1401</v>
      </c>
      <c r="K9" s="47"/>
      <c r="L9" s="41"/>
    </row>
    <row r="10" spans="1:21" ht="24.5" customHeight="1" thickBot="1" x14ac:dyDescent="0.4">
      <c r="A10" s="10"/>
      <c r="B10" s="10"/>
      <c r="C10" s="10"/>
      <c r="D10" s="10"/>
      <c r="E10" s="11" t="s">
        <v>1386</v>
      </c>
      <c r="F10" s="54"/>
      <c r="G10" s="55"/>
      <c r="H10" s="55"/>
      <c r="I10" s="56"/>
      <c r="J10" s="69" t="s">
        <v>1403</v>
      </c>
      <c r="K10" s="70"/>
      <c r="L10" s="70"/>
      <c r="M10" s="70"/>
      <c r="N10" s="70"/>
      <c r="O10" s="70"/>
      <c r="P10" s="70"/>
      <c r="Q10" s="70"/>
    </row>
    <row r="11" spans="1:21" ht="15" thickTop="1" x14ac:dyDescent="0.35">
      <c r="E11" s="6"/>
    </row>
    <row r="12" spans="1:21" s="16" customFormat="1" ht="10.5" x14ac:dyDescent="0.25">
      <c r="A12" s="12" t="s">
        <v>0</v>
      </c>
      <c r="B12" s="12"/>
      <c r="C12" s="12"/>
      <c r="D12" s="12"/>
      <c r="E12" s="13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5">
        <v>53</v>
      </c>
    </row>
    <row r="13" spans="1:21" s="16" customFormat="1" ht="80.25" customHeight="1" x14ac:dyDescent="0.25">
      <c r="A13" s="17" t="s">
        <v>1</v>
      </c>
      <c r="B13" s="17" t="s">
        <v>2</v>
      </c>
      <c r="C13" s="17" t="s">
        <v>3</v>
      </c>
      <c r="D13" s="18" t="s">
        <v>4</v>
      </c>
      <c r="E13" s="17" t="s">
        <v>5</v>
      </c>
      <c r="F13" s="19" t="s">
        <v>6</v>
      </c>
      <c r="G13" s="20" t="s">
        <v>7</v>
      </c>
      <c r="H13" s="20" t="s">
        <v>8</v>
      </c>
      <c r="I13" s="20" t="s">
        <v>9</v>
      </c>
      <c r="J13" s="20" t="s">
        <v>10</v>
      </c>
      <c r="K13" s="20" t="s">
        <v>11</v>
      </c>
      <c r="L13" s="20" t="s">
        <v>12</v>
      </c>
      <c r="M13" s="20" t="s">
        <v>13</v>
      </c>
      <c r="N13" s="20" t="s">
        <v>14</v>
      </c>
      <c r="O13" s="20" t="s">
        <v>15</v>
      </c>
      <c r="P13" s="21" t="s">
        <v>1370</v>
      </c>
      <c r="Q13" s="22" t="s">
        <v>1388</v>
      </c>
      <c r="R13" s="22" t="s">
        <v>1402</v>
      </c>
      <c r="S13" s="22" t="s">
        <v>1389</v>
      </c>
      <c r="T13" s="22" t="s">
        <v>1390</v>
      </c>
      <c r="U13" s="22" t="s">
        <v>1391</v>
      </c>
    </row>
    <row r="14" spans="1:21" s="16" customFormat="1" x14ac:dyDescent="0.35">
      <c r="A14" s="23" t="s">
        <v>359</v>
      </c>
      <c r="B14" s="23" t="s">
        <v>16</v>
      </c>
      <c r="C14" s="23">
        <v>5010125</v>
      </c>
      <c r="D14" s="23" t="s">
        <v>360</v>
      </c>
      <c r="E14" s="24" t="s">
        <v>361</v>
      </c>
      <c r="F14" s="25" t="s">
        <v>17</v>
      </c>
      <c r="G14" s="25" t="s">
        <v>362</v>
      </c>
      <c r="H14" s="25" t="s">
        <v>362</v>
      </c>
      <c r="I14" s="25" t="s">
        <v>363</v>
      </c>
      <c r="J14" s="25" t="s">
        <v>362</v>
      </c>
      <c r="K14" s="25" t="s">
        <v>364</v>
      </c>
      <c r="L14" s="25" t="s">
        <v>365</v>
      </c>
      <c r="M14" s="25" t="s">
        <v>28</v>
      </c>
      <c r="N14" s="25">
        <v>775475</v>
      </c>
      <c r="O14" s="25">
        <v>595048</v>
      </c>
      <c r="P14" s="16">
        <v>1</v>
      </c>
      <c r="Q14" s="29"/>
      <c r="R14" s="2"/>
      <c r="S14" s="3"/>
      <c r="T14" s="26">
        <f>S14*0.23</f>
        <v>0</v>
      </c>
      <c r="U14" s="27">
        <f>SUM(S14:T14)</f>
        <v>0</v>
      </c>
    </row>
    <row r="15" spans="1:21" s="16" customFormat="1" x14ac:dyDescent="0.35">
      <c r="A15" s="23" t="s">
        <v>366</v>
      </c>
      <c r="B15" s="23" t="s">
        <v>16</v>
      </c>
      <c r="C15" s="23">
        <v>4990084</v>
      </c>
      <c r="D15" s="23" t="s">
        <v>367</v>
      </c>
      <c r="E15" s="24" t="s">
        <v>368</v>
      </c>
      <c r="F15" s="25" t="s">
        <v>17</v>
      </c>
      <c r="G15" s="25" t="s">
        <v>362</v>
      </c>
      <c r="H15" s="25" t="s">
        <v>362</v>
      </c>
      <c r="I15" s="25" t="s">
        <v>363</v>
      </c>
      <c r="J15" s="25" t="s">
        <v>362</v>
      </c>
      <c r="K15" s="25" t="s">
        <v>364</v>
      </c>
      <c r="L15" s="25" t="s">
        <v>365</v>
      </c>
      <c r="M15" s="25" t="s">
        <v>27</v>
      </c>
      <c r="N15" s="25">
        <v>775183</v>
      </c>
      <c r="O15" s="25">
        <v>595004</v>
      </c>
      <c r="P15" s="16">
        <v>1</v>
      </c>
      <c r="Q15" s="29"/>
      <c r="R15" s="2"/>
      <c r="S15" s="3"/>
      <c r="T15" s="26">
        <f t="shared" ref="T15:T66" si="2">S15*0.23</f>
        <v>0</v>
      </c>
      <c r="U15" s="27">
        <f t="shared" ref="U15:U66" si="3">SUM(S15:T15)</f>
        <v>0</v>
      </c>
    </row>
    <row r="16" spans="1:21" s="16" customFormat="1" x14ac:dyDescent="0.35">
      <c r="A16" s="23" t="s">
        <v>369</v>
      </c>
      <c r="B16" s="23" t="s">
        <v>16</v>
      </c>
      <c r="C16" s="23">
        <v>5010133</v>
      </c>
      <c r="D16" s="23" t="s">
        <v>370</v>
      </c>
      <c r="E16" s="24" t="s">
        <v>371</v>
      </c>
      <c r="F16" s="25" t="s">
        <v>17</v>
      </c>
      <c r="G16" s="25" t="s">
        <v>362</v>
      </c>
      <c r="H16" s="25" t="s">
        <v>362</v>
      </c>
      <c r="I16" s="25" t="s">
        <v>363</v>
      </c>
      <c r="J16" s="25" t="s">
        <v>362</v>
      </c>
      <c r="K16" s="25" t="s">
        <v>364</v>
      </c>
      <c r="L16" s="25" t="s">
        <v>365</v>
      </c>
      <c r="M16" s="25" t="s">
        <v>71</v>
      </c>
      <c r="N16" s="25">
        <v>775828</v>
      </c>
      <c r="O16" s="25">
        <v>594665</v>
      </c>
      <c r="P16" s="16">
        <v>1</v>
      </c>
      <c r="Q16" s="29"/>
      <c r="R16" s="2"/>
      <c r="S16" s="3"/>
      <c r="T16" s="26">
        <f t="shared" si="2"/>
        <v>0</v>
      </c>
      <c r="U16" s="27">
        <f t="shared" si="3"/>
        <v>0</v>
      </c>
    </row>
    <row r="17" spans="1:21" s="16" customFormat="1" x14ac:dyDescent="0.35">
      <c r="A17" s="23" t="s">
        <v>372</v>
      </c>
      <c r="B17" s="23" t="s">
        <v>16</v>
      </c>
      <c r="C17" s="23">
        <v>5010152</v>
      </c>
      <c r="D17" s="23" t="s">
        <v>373</v>
      </c>
      <c r="E17" s="24" t="s">
        <v>374</v>
      </c>
      <c r="F17" s="25" t="s">
        <v>17</v>
      </c>
      <c r="G17" s="25" t="s">
        <v>362</v>
      </c>
      <c r="H17" s="25" t="s">
        <v>362</v>
      </c>
      <c r="I17" s="25" t="s">
        <v>363</v>
      </c>
      <c r="J17" s="25" t="s">
        <v>362</v>
      </c>
      <c r="K17" s="25" t="s">
        <v>375</v>
      </c>
      <c r="L17" s="25" t="s">
        <v>376</v>
      </c>
      <c r="M17" s="25" t="s">
        <v>117</v>
      </c>
      <c r="N17" s="25">
        <v>773584</v>
      </c>
      <c r="O17" s="25">
        <v>593070</v>
      </c>
      <c r="P17" s="16">
        <v>1</v>
      </c>
      <c r="Q17" s="29"/>
      <c r="R17" s="2"/>
      <c r="S17" s="3"/>
      <c r="T17" s="26">
        <f t="shared" si="2"/>
        <v>0</v>
      </c>
      <c r="U17" s="27">
        <f t="shared" si="3"/>
        <v>0</v>
      </c>
    </row>
    <row r="18" spans="1:21" s="16" customFormat="1" x14ac:dyDescent="0.35">
      <c r="A18" s="23" t="s">
        <v>377</v>
      </c>
      <c r="B18" s="23" t="s">
        <v>16</v>
      </c>
      <c r="C18" s="23">
        <v>5010239</v>
      </c>
      <c r="D18" s="23" t="s">
        <v>378</v>
      </c>
      <c r="E18" s="24" t="s">
        <v>379</v>
      </c>
      <c r="F18" s="25" t="s">
        <v>17</v>
      </c>
      <c r="G18" s="25" t="s">
        <v>362</v>
      </c>
      <c r="H18" s="25" t="s">
        <v>362</v>
      </c>
      <c r="I18" s="25" t="s">
        <v>363</v>
      </c>
      <c r="J18" s="25" t="s">
        <v>362</v>
      </c>
      <c r="K18" s="25" t="s">
        <v>380</v>
      </c>
      <c r="L18" s="25" t="s">
        <v>381</v>
      </c>
      <c r="M18" s="25" t="s">
        <v>382</v>
      </c>
      <c r="N18" s="25">
        <v>776691</v>
      </c>
      <c r="O18" s="25">
        <v>591639</v>
      </c>
      <c r="P18" s="16">
        <v>1</v>
      </c>
      <c r="Q18" s="29"/>
      <c r="R18" s="2"/>
      <c r="S18" s="3"/>
      <c r="T18" s="26">
        <f t="shared" si="2"/>
        <v>0</v>
      </c>
      <c r="U18" s="27">
        <f t="shared" si="3"/>
        <v>0</v>
      </c>
    </row>
    <row r="19" spans="1:21" s="16" customFormat="1" x14ac:dyDescent="0.35">
      <c r="A19" s="23" t="s">
        <v>402</v>
      </c>
      <c r="B19" s="23" t="s">
        <v>16</v>
      </c>
      <c r="C19" s="23">
        <v>5010356</v>
      </c>
      <c r="D19" s="23" t="s">
        <v>403</v>
      </c>
      <c r="E19" s="24" t="s">
        <v>404</v>
      </c>
      <c r="F19" s="25" t="s">
        <v>17</v>
      </c>
      <c r="G19" s="25" t="s">
        <v>362</v>
      </c>
      <c r="H19" s="25" t="s">
        <v>362</v>
      </c>
      <c r="I19" s="25" t="s">
        <v>363</v>
      </c>
      <c r="J19" s="25" t="s">
        <v>362</v>
      </c>
      <c r="K19" s="25" t="s">
        <v>405</v>
      </c>
      <c r="L19" s="25" t="s">
        <v>406</v>
      </c>
      <c r="M19" s="25" t="s">
        <v>28</v>
      </c>
      <c r="N19" s="25">
        <v>776386</v>
      </c>
      <c r="O19" s="25">
        <v>594106</v>
      </c>
      <c r="P19" s="16">
        <v>1</v>
      </c>
      <c r="Q19" s="29"/>
      <c r="R19" s="2"/>
      <c r="S19" s="3"/>
      <c r="T19" s="26">
        <f t="shared" si="2"/>
        <v>0</v>
      </c>
      <c r="U19" s="27">
        <f t="shared" si="3"/>
        <v>0</v>
      </c>
    </row>
    <row r="20" spans="1:21" s="16" customFormat="1" x14ac:dyDescent="0.35">
      <c r="A20" s="23" t="s">
        <v>407</v>
      </c>
      <c r="B20" s="23" t="s">
        <v>16</v>
      </c>
      <c r="C20" s="23">
        <v>8159042</v>
      </c>
      <c r="D20" s="23" t="s">
        <v>408</v>
      </c>
      <c r="E20" s="24" t="s">
        <v>409</v>
      </c>
      <c r="F20" s="25" t="s">
        <v>17</v>
      </c>
      <c r="G20" s="25" t="s">
        <v>362</v>
      </c>
      <c r="H20" s="25" t="s">
        <v>362</v>
      </c>
      <c r="I20" s="25" t="s">
        <v>363</v>
      </c>
      <c r="J20" s="25" t="s">
        <v>362</v>
      </c>
      <c r="K20" s="25" t="s">
        <v>410</v>
      </c>
      <c r="L20" s="25" t="s">
        <v>411</v>
      </c>
      <c r="M20" s="25" t="s">
        <v>22</v>
      </c>
      <c r="N20" s="25">
        <v>777264</v>
      </c>
      <c r="O20" s="25">
        <v>593212</v>
      </c>
      <c r="P20" s="16">
        <v>1</v>
      </c>
      <c r="Q20" s="29"/>
      <c r="R20" s="2"/>
      <c r="S20" s="3"/>
      <c r="T20" s="26">
        <f t="shared" si="2"/>
        <v>0</v>
      </c>
      <c r="U20" s="27">
        <f t="shared" si="3"/>
        <v>0</v>
      </c>
    </row>
    <row r="21" spans="1:21" s="16" customFormat="1" x14ac:dyDescent="0.35">
      <c r="A21" s="23" t="s">
        <v>428</v>
      </c>
      <c r="B21" s="23" t="s">
        <v>16</v>
      </c>
      <c r="C21" s="23">
        <v>5010476</v>
      </c>
      <c r="D21" s="23" t="s">
        <v>429</v>
      </c>
      <c r="E21" s="24" t="s">
        <v>430</v>
      </c>
      <c r="F21" s="25" t="s">
        <v>17</v>
      </c>
      <c r="G21" s="25" t="s">
        <v>362</v>
      </c>
      <c r="H21" s="25" t="s">
        <v>362</v>
      </c>
      <c r="I21" s="25" t="s">
        <v>363</v>
      </c>
      <c r="J21" s="25" t="s">
        <v>362</v>
      </c>
      <c r="K21" s="25" t="s">
        <v>431</v>
      </c>
      <c r="L21" s="25" t="s">
        <v>432</v>
      </c>
      <c r="M21" s="25" t="s">
        <v>433</v>
      </c>
      <c r="N21" s="25">
        <v>777662</v>
      </c>
      <c r="O21" s="25">
        <v>593541</v>
      </c>
      <c r="P21" s="16">
        <v>1</v>
      </c>
      <c r="Q21" s="29"/>
      <c r="R21" s="2"/>
      <c r="S21" s="3"/>
      <c r="T21" s="26">
        <f t="shared" si="2"/>
        <v>0</v>
      </c>
      <c r="U21" s="27">
        <f t="shared" si="3"/>
        <v>0</v>
      </c>
    </row>
    <row r="22" spans="1:21" s="16" customFormat="1" x14ac:dyDescent="0.35">
      <c r="A22" s="23" t="s">
        <v>449</v>
      </c>
      <c r="B22" s="23" t="s">
        <v>16</v>
      </c>
      <c r="C22" s="23">
        <v>5010646</v>
      </c>
      <c r="D22" s="23" t="s">
        <v>450</v>
      </c>
      <c r="E22" s="24" t="s">
        <v>451</v>
      </c>
      <c r="F22" s="25" t="s">
        <v>17</v>
      </c>
      <c r="G22" s="25" t="s">
        <v>362</v>
      </c>
      <c r="H22" s="25" t="s">
        <v>362</v>
      </c>
      <c r="I22" s="25" t="s">
        <v>363</v>
      </c>
      <c r="J22" s="25" t="s">
        <v>362</v>
      </c>
      <c r="K22" s="25" t="s">
        <v>452</v>
      </c>
      <c r="L22" s="25" t="s">
        <v>453</v>
      </c>
      <c r="M22" s="25" t="s">
        <v>454</v>
      </c>
      <c r="N22" s="25">
        <v>779672</v>
      </c>
      <c r="O22" s="25">
        <v>591788</v>
      </c>
      <c r="P22" s="16">
        <v>1</v>
      </c>
      <c r="Q22" s="29"/>
      <c r="R22" s="2"/>
      <c r="S22" s="3"/>
      <c r="T22" s="26">
        <f t="shared" si="2"/>
        <v>0</v>
      </c>
      <c r="U22" s="27">
        <f t="shared" si="3"/>
        <v>0</v>
      </c>
    </row>
    <row r="23" spans="1:21" s="16" customFormat="1" x14ac:dyDescent="0.35">
      <c r="A23" s="23" t="s">
        <v>455</v>
      </c>
      <c r="B23" s="23" t="s">
        <v>16</v>
      </c>
      <c r="C23" s="23">
        <v>5010680</v>
      </c>
      <c r="D23" s="23" t="s">
        <v>456</v>
      </c>
      <c r="E23" s="24" t="s">
        <v>457</v>
      </c>
      <c r="F23" s="25" t="s">
        <v>17</v>
      </c>
      <c r="G23" s="25" t="s">
        <v>362</v>
      </c>
      <c r="H23" s="25" t="s">
        <v>362</v>
      </c>
      <c r="I23" s="25" t="s">
        <v>363</v>
      </c>
      <c r="J23" s="25" t="s">
        <v>362</v>
      </c>
      <c r="K23" s="25" t="s">
        <v>458</v>
      </c>
      <c r="L23" s="25" t="s">
        <v>459</v>
      </c>
      <c r="M23" s="25" t="s">
        <v>169</v>
      </c>
      <c r="N23" s="25">
        <v>778852</v>
      </c>
      <c r="O23" s="25">
        <v>592291</v>
      </c>
      <c r="P23" s="16">
        <v>1</v>
      </c>
      <c r="Q23" s="29"/>
      <c r="R23" s="2"/>
      <c r="S23" s="3"/>
      <c r="T23" s="26">
        <f t="shared" si="2"/>
        <v>0</v>
      </c>
      <c r="U23" s="27">
        <f t="shared" si="3"/>
        <v>0</v>
      </c>
    </row>
    <row r="24" spans="1:21" s="16" customFormat="1" x14ac:dyDescent="0.35">
      <c r="A24" s="23" t="s">
        <v>465</v>
      </c>
      <c r="B24" s="23" t="s">
        <v>16</v>
      </c>
      <c r="C24" s="23">
        <v>5010788</v>
      </c>
      <c r="D24" s="23" t="s">
        <v>466</v>
      </c>
      <c r="E24" s="24" t="s">
        <v>467</v>
      </c>
      <c r="F24" s="25" t="s">
        <v>17</v>
      </c>
      <c r="G24" s="25" t="s">
        <v>362</v>
      </c>
      <c r="H24" s="25" t="s">
        <v>362</v>
      </c>
      <c r="I24" s="25" t="s">
        <v>363</v>
      </c>
      <c r="J24" s="25" t="s">
        <v>362</v>
      </c>
      <c r="K24" s="25" t="s">
        <v>468</v>
      </c>
      <c r="L24" s="25" t="s">
        <v>469</v>
      </c>
      <c r="M24" s="25" t="s">
        <v>118</v>
      </c>
      <c r="N24" s="25">
        <v>776119</v>
      </c>
      <c r="O24" s="25">
        <v>595086</v>
      </c>
      <c r="P24" s="16">
        <v>1</v>
      </c>
      <c r="Q24" s="29"/>
      <c r="R24" s="2"/>
      <c r="S24" s="3"/>
      <c r="T24" s="26">
        <f t="shared" si="2"/>
        <v>0</v>
      </c>
      <c r="U24" s="27">
        <f t="shared" si="3"/>
        <v>0</v>
      </c>
    </row>
    <row r="25" spans="1:21" s="16" customFormat="1" x14ac:dyDescent="0.35">
      <c r="A25" s="23" t="s">
        <v>470</v>
      </c>
      <c r="B25" s="23" t="s">
        <v>16</v>
      </c>
      <c r="C25" s="23">
        <v>5010790</v>
      </c>
      <c r="D25" s="23" t="s">
        <v>471</v>
      </c>
      <c r="E25" s="24" t="s">
        <v>472</v>
      </c>
      <c r="F25" s="25" t="s">
        <v>17</v>
      </c>
      <c r="G25" s="25" t="s">
        <v>362</v>
      </c>
      <c r="H25" s="25" t="s">
        <v>362</v>
      </c>
      <c r="I25" s="25" t="s">
        <v>363</v>
      </c>
      <c r="J25" s="25" t="s">
        <v>362</v>
      </c>
      <c r="K25" s="25" t="s">
        <v>473</v>
      </c>
      <c r="L25" s="25" t="s">
        <v>474</v>
      </c>
      <c r="M25" s="25" t="s">
        <v>118</v>
      </c>
      <c r="N25" s="25">
        <v>779948</v>
      </c>
      <c r="O25" s="25">
        <v>594944</v>
      </c>
      <c r="P25" s="16">
        <v>1</v>
      </c>
      <c r="Q25" s="29"/>
      <c r="R25" s="2"/>
      <c r="S25" s="3"/>
      <c r="T25" s="26">
        <f t="shared" si="2"/>
        <v>0</v>
      </c>
      <c r="U25" s="27">
        <f t="shared" si="3"/>
        <v>0</v>
      </c>
    </row>
    <row r="26" spans="1:21" s="16" customFormat="1" x14ac:dyDescent="0.35">
      <c r="A26" s="23" t="s">
        <v>485</v>
      </c>
      <c r="B26" s="23" t="s">
        <v>16</v>
      </c>
      <c r="C26" s="23">
        <v>5010810</v>
      </c>
      <c r="D26" s="23" t="s">
        <v>486</v>
      </c>
      <c r="E26" s="24" t="s">
        <v>487</v>
      </c>
      <c r="F26" s="25" t="s">
        <v>17</v>
      </c>
      <c r="G26" s="25" t="s">
        <v>362</v>
      </c>
      <c r="H26" s="25" t="s">
        <v>362</v>
      </c>
      <c r="I26" s="25" t="s">
        <v>363</v>
      </c>
      <c r="J26" s="25" t="s">
        <v>362</v>
      </c>
      <c r="K26" s="25" t="s">
        <v>488</v>
      </c>
      <c r="L26" s="25" t="s">
        <v>489</v>
      </c>
      <c r="M26" s="25" t="s">
        <v>265</v>
      </c>
      <c r="N26" s="25">
        <v>779236</v>
      </c>
      <c r="O26" s="25">
        <v>593803</v>
      </c>
      <c r="P26" s="16">
        <v>1</v>
      </c>
      <c r="Q26" s="29"/>
      <c r="R26" s="2"/>
      <c r="S26" s="3"/>
      <c r="T26" s="26">
        <f t="shared" si="2"/>
        <v>0</v>
      </c>
      <c r="U26" s="27">
        <f t="shared" si="3"/>
        <v>0</v>
      </c>
    </row>
    <row r="27" spans="1:21" s="16" customFormat="1" x14ac:dyDescent="0.35">
      <c r="A27" s="23" t="s">
        <v>495</v>
      </c>
      <c r="B27" s="23" t="s">
        <v>16</v>
      </c>
      <c r="C27" s="23">
        <v>5010875</v>
      </c>
      <c r="D27" s="23" t="s">
        <v>496</v>
      </c>
      <c r="E27" s="24" t="s">
        <v>497</v>
      </c>
      <c r="F27" s="25" t="s">
        <v>17</v>
      </c>
      <c r="G27" s="25" t="s">
        <v>362</v>
      </c>
      <c r="H27" s="25" t="s">
        <v>362</v>
      </c>
      <c r="I27" s="25" t="s">
        <v>363</v>
      </c>
      <c r="J27" s="25" t="s">
        <v>362</v>
      </c>
      <c r="K27" s="25" t="s">
        <v>498</v>
      </c>
      <c r="L27" s="25" t="s">
        <v>499</v>
      </c>
      <c r="M27" s="25" t="s">
        <v>500</v>
      </c>
      <c r="N27" s="25">
        <v>781755</v>
      </c>
      <c r="O27" s="25">
        <v>595259</v>
      </c>
      <c r="P27" s="16">
        <v>1</v>
      </c>
      <c r="Q27" s="29"/>
      <c r="R27" s="2"/>
      <c r="S27" s="3"/>
      <c r="T27" s="26">
        <f t="shared" si="2"/>
        <v>0</v>
      </c>
      <c r="U27" s="27">
        <f t="shared" si="3"/>
        <v>0</v>
      </c>
    </row>
    <row r="28" spans="1:21" s="16" customFormat="1" x14ac:dyDescent="0.35">
      <c r="A28" s="23" t="s">
        <v>501</v>
      </c>
      <c r="B28" s="23" t="s">
        <v>16</v>
      </c>
      <c r="C28" s="23">
        <v>5010879</v>
      </c>
      <c r="D28" s="23" t="s">
        <v>502</v>
      </c>
      <c r="E28" s="24" t="s">
        <v>503</v>
      </c>
      <c r="F28" s="25" t="s">
        <v>17</v>
      </c>
      <c r="G28" s="25" t="s">
        <v>362</v>
      </c>
      <c r="H28" s="25" t="s">
        <v>362</v>
      </c>
      <c r="I28" s="25" t="s">
        <v>363</v>
      </c>
      <c r="J28" s="25" t="s">
        <v>362</v>
      </c>
      <c r="K28" s="25" t="s">
        <v>94</v>
      </c>
      <c r="L28" s="25" t="s">
        <v>95</v>
      </c>
      <c r="M28" s="25" t="s">
        <v>78</v>
      </c>
      <c r="N28" s="25">
        <v>776774</v>
      </c>
      <c r="O28" s="25">
        <v>593854</v>
      </c>
      <c r="P28" s="16">
        <v>1</v>
      </c>
      <c r="Q28" s="29"/>
      <c r="R28" s="2"/>
      <c r="S28" s="3"/>
      <c r="T28" s="26">
        <f t="shared" si="2"/>
        <v>0</v>
      </c>
      <c r="U28" s="27">
        <f t="shared" si="3"/>
        <v>0</v>
      </c>
    </row>
    <row r="29" spans="1:21" s="16" customFormat="1" x14ac:dyDescent="0.35">
      <c r="A29" s="23" t="s">
        <v>504</v>
      </c>
      <c r="B29" s="23" t="s">
        <v>16</v>
      </c>
      <c r="C29" s="23">
        <v>5010913</v>
      </c>
      <c r="D29" s="23" t="s">
        <v>505</v>
      </c>
      <c r="E29" s="24" t="s">
        <v>506</v>
      </c>
      <c r="F29" s="25" t="s">
        <v>17</v>
      </c>
      <c r="G29" s="25" t="s">
        <v>362</v>
      </c>
      <c r="H29" s="25" t="s">
        <v>362</v>
      </c>
      <c r="I29" s="25" t="s">
        <v>363</v>
      </c>
      <c r="J29" s="25" t="s">
        <v>362</v>
      </c>
      <c r="K29" s="25" t="s">
        <v>507</v>
      </c>
      <c r="L29" s="25" t="s">
        <v>508</v>
      </c>
      <c r="M29" s="25" t="s">
        <v>28</v>
      </c>
      <c r="N29" s="25">
        <v>773585</v>
      </c>
      <c r="O29" s="25">
        <v>595152</v>
      </c>
      <c r="P29" s="16">
        <v>1</v>
      </c>
      <c r="Q29" s="29"/>
      <c r="R29" s="2"/>
      <c r="S29" s="3"/>
      <c r="T29" s="26">
        <f t="shared" si="2"/>
        <v>0</v>
      </c>
      <c r="U29" s="27">
        <f t="shared" si="3"/>
        <v>0</v>
      </c>
    </row>
    <row r="30" spans="1:21" s="16" customFormat="1" x14ac:dyDescent="0.35">
      <c r="A30" s="23" t="s">
        <v>509</v>
      </c>
      <c r="B30" s="23" t="s">
        <v>16</v>
      </c>
      <c r="C30" s="23">
        <v>5010914</v>
      </c>
      <c r="D30" s="23" t="s">
        <v>510</v>
      </c>
      <c r="E30" s="24" t="s">
        <v>511</v>
      </c>
      <c r="F30" s="25" t="s">
        <v>17</v>
      </c>
      <c r="G30" s="25" t="s">
        <v>362</v>
      </c>
      <c r="H30" s="25" t="s">
        <v>362</v>
      </c>
      <c r="I30" s="25" t="s">
        <v>363</v>
      </c>
      <c r="J30" s="25" t="s">
        <v>362</v>
      </c>
      <c r="K30" s="25" t="s">
        <v>507</v>
      </c>
      <c r="L30" s="25" t="s">
        <v>508</v>
      </c>
      <c r="M30" s="25" t="s">
        <v>19</v>
      </c>
      <c r="N30" s="25">
        <v>773441</v>
      </c>
      <c r="O30" s="25">
        <v>595153</v>
      </c>
      <c r="P30" s="16">
        <v>1</v>
      </c>
      <c r="Q30" s="29"/>
      <c r="R30" s="2"/>
      <c r="S30" s="3"/>
      <c r="T30" s="26">
        <f t="shared" si="2"/>
        <v>0</v>
      </c>
      <c r="U30" s="27">
        <f t="shared" si="3"/>
        <v>0</v>
      </c>
    </row>
    <row r="31" spans="1:21" s="16" customFormat="1" x14ac:dyDescent="0.35">
      <c r="A31" s="23" t="s">
        <v>512</v>
      </c>
      <c r="B31" s="23" t="s">
        <v>16</v>
      </c>
      <c r="C31" s="23">
        <v>5010925</v>
      </c>
      <c r="D31" s="23" t="s">
        <v>513</v>
      </c>
      <c r="E31" s="24" t="s">
        <v>514</v>
      </c>
      <c r="F31" s="25" t="s">
        <v>17</v>
      </c>
      <c r="G31" s="25" t="s">
        <v>362</v>
      </c>
      <c r="H31" s="25" t="s">
        <v>362</v>
      </c>
      <c r="I31" s="25" t="s">
        <v>363</v>
      </c>
      <c r="J31" s="25" t="s">
        <v>362</v>
      </c>
      <c r="K31" s="25" t="s">
        <v>338</v>
      </c>
      <c r="L31" s="25" t="s">
        <v>339</v>
      </c>
      <c r="M31" s="25" t="s">
        <v>135</v>
      </c>
      <c r="N31" s="25">
        <v>779243</v>
      </c>
      <c r="O31" s="25">
        <v>592551</v>
      </c>
      <c r="P31" s="16">
        <v>1</v>
      </c>
      <c r="Q31" s="29"/>
      <c r="R31" s="2"/>
      <c r="S31" s="3"/>
      <c r="T31" s="26">
        <f t="shared" si="2"/>
        <v>0</v>
      </c>
      <c r="U31" s="27">
        <f t="shared" si="3"/>
        <v>0</v>
      </c>
    </row>
    <row r="32" spans="1:21" s="16" customFormat="1" x14ac:dyDescent="0.35">
      <c r="A32" s="23" t="s">
        <v>518</v>
      </c>
      <c r="B32" s="23" t="s">
        <v>16</v>
      </c>
      <c r="C32" s="23">
        <v>5010975</v>
      </c>
      <c r="D32" s="23" t="s">
        <v>519</v>
      </c>
      <c r="E32" s="24" t="s">
        <v>520</v>
      </c>
      <c r="F32" s="25" t="s">
        <v>17</v>
      </c>
      <c r="G32" s="25" t="s">
        <v>362</v>
      </c>
      <c r="H32" s="25" t="s">
        <v>362</v>
      </c>
      <c r="I32" s="25" t="s">
        <v>363</v>
      </c>
      <c r="J32" s="25" t="s">
        <v>362</v>
      </c>
      <c r="K32" s="25" t="s">
        <v>521</v>
      </c>
      <c r="L32" s="25" t="s">
        <v>522</v>
      </c>
      <c r="M32" s="25" t="s">
        <v>172</v>
      </c>
      <c r="N32" s="25">
        <v>777374</v>
      </c>
      <c r="O32" s="25">
        <v>593231</v>
      </c>
      <c r="P32" s="16">
        <v>1</v>
      </c>
      <c r="Q32" s="29"/>
      <c r="R32" s="2"/>
      <c r="S32" s="3"/>
      <c r="T32" s="26">
        <f t="shared" si="2"/>
        <v>0</v>
      </c>
      <c r="U32" s="27">
        <f t="shared" si="3"/>
        <v>0</v>
      </c>
    </row>
    <row r="33" spans="1:21" s="16" customFormat="1" x14ac:dyDescent="0.35">
      <c r="A33" s="23" t="s">
        <v>531</v>
      </c>
      <c r="B33" s="23" t="s">
        <v>16</v>
      </c>
      <c r="C33" s="23">
        <v>5011021</v>
      </c>
      <c r="D33" s="23" t="s">
        <v>532</v>
      </c>
      <c r="E33" s="24" t="s">
        <v>533</v>
      </c>
      <c r="F33" s="25" t="s">
        <v>17</v>
      </c>
      <c r="G33" s="25" t="s">
        <v>362</v>
      </c>
      <c r="H33" s="25" t="s">
        <v>362</v>
      </c>
      <c r="I33" s="25" t="s">
        <v>363</v>
      </c>
      <c r="J33" s="25" t="s">
        <v>362</v>
      </c>
      <c r="K33" s="25" t="s">
        <v>534</v>
      </c>
      <c r="L33" s="25" t="s">
        <v>535</v>
      </c>
      <c r="M33" s="25" t="s">
        <v>34</v>
      </c>
      <c r="N33" s="25">
        <v>777919</v>
      </c>
      <c r="O33" s="25">
        <v>592916</v>
      </c>
      <c r="P33" s="16">
        <v>1</v>
      </c>
      <c r="Q33" s="29"/>
      <c r="R33" s="2"/>
      <c r="S33" s="3"/>
      <c r="T33" s="26">
        <f t="shared" si="2"/>
        <v>0</v>
      </c>
      <c r="U33" s="27">
        <f t="shared" si="3"/>
        <v>0</v>
      </c>
    </row>
    <row r="34" spans="1:21" s="16" customFormat="1" x14ac:dyDescent="0.35">
      <c r="A34" s="23" t="s">
        <v>536</v>
      </c>
      <c r="B34" s="23" t="s">
        <v>16</v>
      </c>
      <c r="C34" s="23">
        <v>5011030</v>
      </c>
      <c r="D34" s="23" t="s">
        <v>537</v>
      </c>
      <c r="E34" s="24" t="s">
        <v>538</v>
      </c>
      <c r="F34" s="25" t="s">
        <v>17</v>
      </c>
      <c r="G34" s="25" t="s">
        <v>362</v>
      </c>
      <c r="H34" s="25" t="s">
        <v>362</v>
      </c>
      <c r="I34" s="25" t="s">
        <v>363</v>
      </c>
      <c r="J34" s="25" t="s">
        <v>362</v>
      </c>
      <c r="K34" s="25" t="s">
        <v>539</v>
      </c>
      <c r="L34" s="25" t="s">
        <v>540</v>
      </c>
      <c r="M34" s="25" t="s">
        <v>26</v>
      </c>
      <c r="N34" s="25">
        <v>781496</v>
      </c>
      <c r="O34" s="25">
        <v>592110</v>
      </c>
      <c r="P34" s="16">
        <v>1</v>
      </c>
      <c r="Q34" s="29"/>
      <c r="R34" s="2"/>
      <c r="S34" s="3"/>
      <c r="T34" s="26">
        <f t="shared" si="2"/>
        <v>0</v>
      </c>
      <c r="U34" s="27">
        <f t="shared" si="3"/>
        <v>0</v>
      </c>
    </row>
    <row r="35" spans="1:21" s="16" customFormat="1" x14ac:dyDescent="0.35">
      <c r="A35" s="23" t="s">
        <v>544</v>
      </c>
      <c r="B35" s="23" t="s">
        <v>16</v>
      </c>
      <c r="C35" s="23">
        <v>5011067</v>
      </c>
      <c r="D35" s="23" t="s">
        <v>545</v>
      </c>
      <c r="E35" s="24" t="s">
        <v>546</v>
      </c>
      <c r="F35" s="25" t="s">
        <v>17</v>
      </c>
      <c r="G35" s="25" t="s">
        <v>362</v>
      </c>
      <c r="H35" s="25" t="s">
        <v>362</v>
      </c>
      <c r="I35" s="25" t="s">
        <v>363</v>
      </c>
      <c r="J35" s="25" t="s">
        <v>362</v>
      </c>
      <c r="K35" s="25" t="s">
        <v>547</v>
      </c>
      <c r="L35" s="25" t="s">
        <v>548</v>
      </c>
      <c r="M35" s="25" t="s">
        <v>100</v>
      </c>
      <c r="N35" s="25">
        <v>774717</v>
      </c>
      <c r="O35" s="25">
        <v>594593</v>
      </c>
      <c r="P35" s="16">
        <v>1</v>
      </c>
      <c r="Q35" s="29"/>
      <c r="R35" s="2"/>
      <c r="S35" s="3"/>
      <c r="T35" s="26">
        <f t="shared" si="2"/>
        <v>0</v>
      </c>
      <c r="U35" s="27">
        <f t="shared" si="3"/>
        <v>0</v>
      </c>
    </row>
    <row r="36" spans="1:21" s="16" customFormat="1" x14ac:dyDescent="0.35">
      <c r="A36" s="23" t="s">
        <v>549</v>
      </c>
      <c r="B36" s="23" t="s">
        <v>16</v>
      </c>
      <c r="C36" s="23">
        <v>5011105</v>
      </c>
      <c r="D36" s="23" t="s">
        <v>550</v>
      </c>
      <c r="E36" s="24" t="s">
        <v>551</v>
      </c>
      <c r="F36" s="25" t="s">
        <v>17</v>
      </c>
      <c r="G36" s="25" t="s">
        <v>362</v>
      </c>
      <c r="H36" s="25" t="s">
        <v>362</v>
      </c>
      <c r="I36" s="25" t="s">
        <v>363</v>
      </c>
      <c r="J36" s="25" t="s">
        <v>362</v>
      </c>
      <c r="K36" s="25" t="s">
        <v>552</v>
      </c>
      <c r="L36" s="25" t="s">
        <v>553</v>
      </c>
      <c r="M36" s="25" t="s">
        <v>125</v>
      </c>
      <c r="N36" s="25">
        <v>773991</v>
      </c>
      <c r="O36" s="25">
        <v>591668</v>
      </c>
      <c r="P36" s="16">
        <v>1</v>
      </c>
      <c r="Q36" s="29"/>
      <c r="R36" s="2"/>
      <c r="S36" s="3"/>
      <c r="T36" s="26">
        <f t="shared" si="2"/>
        <v>0</v>
      </c>
      <c r="U36" s="27">
        <f t="shared" si="3"/>
        <v>0</v>
      </c>
    </row>
    <row r="37" spans="1:21" s="16" customFormat="1" x14ac:dyDescent="0.35">
      <c r="A37" s="23" t="s">
        <v>564</v>
      </c>
      <c r="B37" s="23" t="s">
        <v>16</v>
      </c>
      <c r="C37" s="23">
        <v>5011168</v>
      </c>
      <c r="D37" s="23" t="s">
        <v>565</v>
      </c>
      <c r="E37" s="24" t="s">
        <v>566</v>
      </c>
      <c r="F37" s="25" t="s">
        <v>17</v>
      </c>
      <c r="G37" s="25" t="s">
        <v>362</v>
      </c>
      <c r="H37" s="25" t="s">
        <v>362</v>
      </c>
      <c r="I37" s="25" t="s">
        <v>363</v>
      </c>
      <c r="J37" s="25" t="s">
        <v>362</v>
      </c>
      <c r="K37" s="25" t="s">
        <v>567</v>
      </c>
      <c r="L37" s="25" t="s">
        <v>568</v>
      </c>
      <c r="M37" s="25" t="s">
        <v>88</v>
      </c>
      <c r="N37" s="25">
        <v>780199</v>
      </c>
      <c r="O37" s="25">
        <v>593494</v>
      </c>
      <c r="P37" s="16">
        <v>1</v>
      </c>
      <c r="Q37" s="29"/>
      <c r="R37" s="2"/>
      <c r="S37" s="3"/>
      <c r="T37" s="26">
        <f t="shared" si="2"/>
        <v>0</v>
      </c>
      <c r="U37" s="27">
        <f t="shared" si="3"/>
        <v>0</v>
      </c>
    </row>
    <row r="38" spans="1:21" s="16" customFormat="1" x14ac:dyDescent="0.35">
      <c r="A38" s="23" t="s">
        <v>572</v>
      </c>
      <c r="B38" s="23" t="s">
        <v>16</v>
      </c>
      <c r="C38" s="23">
        <v>5011239</v>
      </c>
      <c r="D38" s="23" t="s">
        <v>573</v>
      </c>
      <c r="E38" s="24" t="s">
        <v>574</v>
      </c>
      <c r="F38" s="25" t="s">
        <v>17</v>
      </c>
      <c r="G38" s="25" t="s">
        <v>362</v>
      </c>
      <c r="H38" s="25" t="s">
        <v>362</v>
      </c>
      <c r="I38" s="25" t="s">
        <v>363</v>
      </c>
      <c r="J38" s="25" t="s">
        <v>362</v>
      </c>
      <c r="K38" s="25" t="s">
        <v>575</v>
      </c>
      <c r="L38" s="25" t="s">
        <v>576</v>
      </c>
      <c r="M38" s="25" t="s">
        <v>201</v>
      </c>
      <c r="N38" s="25">
        <v>776512</v>
      </c>
      <c r="O38" s="25">
        <v>594626</v>
      </c>
      <c r="P38" s="16">
        <v>1</v>
      </c>
      <c r="Q38" s="29"/>
      <c r="R38" s="2"/>
      <c r="S38" s="3"/>
      <c r="T38" s="26">
        <f t="shared" si="2"/>
        <v>0</v>
      </c>
      <c r="U38" s="27">
        <f t="shared" si="3"/>
        <v>0</v>
      </c>
    </row>
    <row r="39" spans="1:21" s="16" customFormat="1" x14ac:dyDescent="0.35">
      <c r="A39" s="23" t="s">
        <v>580</v>
      </c>
      <c r="B39" s="23" t="s">
        <v>16</v>
      </c>
      <c r="C39" s="23">
        <v>5011350</v>
      </c>
      <c r="D39" s="23" t="s">
        <v>581</v>
      </c>
      <c r="E39" s="24" t="s">
        <v>582</v>
      </c>
      <c r="F39" s="25" t="s">
        <v>17</v>
      </c>
      <c r="G39" s="25" t="s">
        <v>362</v>
      </c>
      <c r="H39" s="25" t="s">
        <v>362</v>
      </c>
      <c r="I39" s="25" t="s">
        <v>363</v>
      </c>
      <c r="J39" s="25" t="s">
        <v>362</v>
      </c>
      <c r="K39" s="25" t="s">
        <v>583</v>
      </c>
      <c r="L39" s="25" t="s">
        <v>584</v>
      </c>
      <c r="M39" s="25" t="s">
        <v>29</v>
      </c>
      <c r="N39" s="25">
        <v>779108</v>
      </c>
      <c r="O39" s="25">
        <v>593763</v>
      </c>
      <c r="P39" s="16">
        <v>1</v>
      </c>
      <c r="Q39" s="29"/>
      <c r="R39" s="2"/>
      <c r="S39" s="3"/>
      <c r="T39" s="26">
        <f t="shared" si="2"/>
        <v>0</v>
      </c>
      <c r="U39" s="27">
        <f t="shared" si="3"/>
        <v>0</v>
      </c>
    </row>
    <row r="40" spans="1:21" s="16" customFormat="1" x14ac:dyDescent="0.35">
      <c r="A40" s="23" t="s">
        <v>590</v>
      </c>
      <c r="B40" s="23" t="s">
        <v>16</v>
      </c>
      <c r="C40" s="23">
        <v>5011376</v>
      </c>
      <c r="D40" s="23" t="s">
        <v>591</v>
      </c>
      <c r="E40" s="24" t="s">
        <v>592</v>
      </c>
      <c r="F40" s="25" t="s">
        <v>17</v>
      </c>
      <c r="G40" s="25" t="s">
        <v>362</v>
      </c>
      <c r="H40" s="25" t="s">
        <v>362</v>
      </c>
      <c r="I40" s="25" t="s">
        <v>363</v>
      </c>
      <c r="J40" s="25" t="s">
        <v>362</v>
      </c>
      <c r="K40" s="25" t="s">
        <v>593</v>
      </c>
      <c r="L40" s="25" t="s">
        <v>594</v>
      </c>
      <c r="M40" s="25" t="s">
        <v>595</v>
      </c>
      <c r="N40" s="25">
        <v>778924</v>
      </c>
      <c r="O40" s="25">
        <v>593492</v>
      </c>
      <c r="P40" s="16">
        <v>1</v>
      </c>
      <c r="Q40" s="29"/>
      <c r="R40" s="2"/>
      <c r="S40" s="3"/>
      <c r="T40" s="26">
        <f t="shared" si="2"/>
        <v>0</v>
      </c>
      <c r="U40" s="27">
        <f t="shared" si="3"/>
        <v>0</v>
      </c>
    </row>
    <row r="41" spans="1:21" s="16" customFormat="1" x14ac:dyDescent="0.35">
      <c r="A41" s="23" t="s">
        <v>601</v>
      </c>
      <c r="B41" s="23" t="s">
        <v>16</v>
      </c>
      <c r="C41" s="23">
        <v>5011403</v>
      </c>
      <c r="D41" s="23" t="s">
        <v>602</v>
      </c>
      <c r="E41" s="24" t="s">
        <v>603</v>
      </c>
      <c r="F41" s="25" t="s">
        <v>17</v>
      </c>
      <c r="G41" s="25" t="s">
        <v>362</v>
      </c>
      <c r="H41" s="25" t="s">
        <v>362</v>
      </c>
      <c r="I41" s="25" t="s">
        <v>363</v>
      </c>
      <c r="J41" s="25" t="s">
        <v>362</v>
      </c>
      <c r="K41" s="25" t="s">
        <v>599</v>
      </c>
      <c r="L41" s="25" t="s">
        <v>600</v>
      </c>
      <c r="M41" s="25" t="s">
        <v>604</v>
      </c>
      <c r="N41" s="25">
        <v>779781</v>
      </c>
      <c r="O41" s="25">
        <v>593040</v>
      </c>
      <c r="P41" s="16">
        <v>1</v>
      </c>
      <c r="Q41" s="29"/>
      <c r="R41" s="2"/>
      <c r="S41" s="3"/>
      <c r="T41" s="26">
        <f t="shared" si="2"/>
        <v>0</v>
      </c>
      <c r="U41" s="27">
        <f t="shared" si="3"/>
        <v>0</v>
      </c>
    </row>
    <row r="42" spans="1:21" s="16" customFormat="1" x14ac:dyDescent="0.35">
      <c r="A42" s="23" t="s">
        <v>605</v>
      </c>
      <c r="B42" s="23" t="s">
        <v>16</v>
      </c>
      <c r="C42" s="23">
        <v>5003686</v>
      </c>
      <c r="D42" s="23" t="s">
        <v>606</v>
      </c>
      <c r="E42" s="24" t="s">
        <v>607</v>
      </c>
      <c r="F42" s="25" t="s">
        <v>17</v>
      </c>
      <c r="G42" s="25" t="s">
        <v>362</v>
      </c>
      <c r="H42" s="25" t="s">
        <v>362</v>
      </c>
      <c r="I42" s="25" t="s">
        <v>363</v>
      </c>
      <c r="J42" s="25" t="s">
        <v>362</v>
      </c>
      <c r="K42" s="25" t="s">
        <v>599</v>
      </c>
      <c r="L42" s="25" t="s">
        <v>600</v>
      </c>
      <c r="M42" s="25" t="s">
        <v>71</v>
      </c>
      <c r="N42" s="25">
        <v>779925</v>
      </c>
      <c r="O42" s="25">
        <v>592946</v>
      </c>
      <c r="P42" s="16">
        <v>1</v>
      </c>
      <c r="Q42" s="29"/>
      <c r="R42" s="2"/>
      <c r="S42" s="3"/>
      <c r="T42" s="26">
        <f t="shared" si="2"/>
        <v>0</v>
      </c>
      <c r="U42" s="27">
        <f t="shared" si="3"/>
        <v>0</v>
      </c>
    </row>
    <row r="43" spans="1:21" s="16" customFormat="1" x14ac:dyDescent="0.35">
      <c r="A43" s="23" t="s">
        <v>608</v>
      </c>
      <c r="B43" s="23" t="s">
        <v>16</v>
      </c>
      <c r="C43" s="23">
        <v>5011411</v>
      </c>
      <c r="D43" s="23" t="s">
        <v>609</v>
      </c>
      <c r="E43" s="24" t="s">
        <v>610</v>
      </c>
      <c r="F43" s="25" t="s">
        <v>17</v>
      </c>
      <c r="G43" s="25" t="s">
        <v>362</v>
      </c>
      <c r="H43" s="25" t="s">
        <v>362</v>
      </c>
      <c r="I43" s="25" t="s">
        <v>363</v>
      </c>
      <c r="J43" s="25" t="s">
        <v>362</v>
      </c>
      <c r="K43" s="25" t="s">
        <v>611</v>
      </c>
      <c r="L43" s="25" t="s">
        <v>612</v>
      </c>
      <c r="M43" s="25" t="s">
        <v>142</v>
      </c>
      <c r="N43" s="25">
        <v>779473</v>
      </c>
      <c r="O43" s="25">
        <v>596103</v>
      </c>
      <c r="P43" s="16">
        <v>1</v>
      </c>
      <c r="Q43" s="29"/>
      <c r="R43" s="2"/>
      <c r="S43" s="3"/>
      <c r="T43" s="26">
        <f t="shared" si="2"/>
        <v>0</v>
      </c>
      <c r="U43" s="27">
        <f t="shared" si="3"/>
        <v>0</v>
      </c>
    </row>
    <row r="44" spans="1:21" s="16" customFormat="1" x14ac:dyDescent="0.35">
      <c r="A44" s="23" t="s">
        <v>623</v>
      </c>
      <c r="B44" s="23" t="s">
        <v>16</v>
      </c>
      <c r="C44" s="23">
        <v>5011480</v>
      </c>
      <c r="D44" s="23" t="s">
        <v>624</v>
      </c>
      <c r="E44" s="24" t="s">
        <v>625</v>
      </c>
      <c r="F44" s="25" t="s">
        <v>17</v>
      </c>
      <c r="G44" s="25" t="s">
        <v>362</v>
      </c>
      <c r="H44" s="25" t="s">
        <v>362</v>
      </c>
      <c r="I44" s="25" t="s">
        <v>363</v>
      </c>
      <c r="J44" s="25" t="s">
        <v>362</v>
      </c>
      <c r="K44" s="25" t="s">
        <v>626</v>
      </c>
      <c r="L44" s="25" t="s">
        <v>627</v>
      </c>
      <c r="M44" s="25" t="s">
        <v>628</v>
      </c>
      <c r="N44" s="25">
        <v>772937</v>
      </c>
      <c r="O44" s="25">
        <v>591751</v>
      </c>
      <c r="P44" s="16">
        <v>1</v>
      </c>
      <c r="Q44" s="29"/>
      <c r="R44" s="2"/>
      <c r="S44" s="3"/>
      <c r="T44" s="26">
        <f t="shared" si="2"/>
        <v>0</v>
      </c>
      <c r="U44" s="27">
        <f t="shared" si="3"/>
        <v>0</v>
      </c>
    </row>
    <row r="45" spans="1:21" s="16" customFormat="1" x14ac:dyDescent="0.35">
      <c r="A45" s="23" t="s">
        <v>629</v>
      </c>
      <c r="B45" s="23" t="s">
        <v>16</v>
      </c>
      <c r="C45" s="23">
        <v>5011510</v>
      </c>
      <c r="D45" s="23" t="s">
        <v>630</v>
      </c>
      <c r="E45" s="24" t="s">
        <v>631</v>
      </c>
      <c r="F45" s="25" t="s">
        <v>17</v>
      </c>
      <c r="G45" s="25" t="s">
        <v>362</v>
      </c>
      <c r="H45" s="25" t="s">
        <v>362</v>
      </c>
      <c r="I45" s="25" t="s">
        <v>363</v>
      </c>
      <c r="J45" s="25" t="s">
        <v>362</v>
      </c>
      <c r="K45" s="25" t="s">
        <v>632</v>
      </c>
      <c r="L45" s="25" t="s">
        <v>633</v>
      </c>
      <c r="M45" s="25" t="s">
        <v>201</v>
      </c>
      <c r="N45" s="25">
        <v>775343</v>
      </c>
      <c r="O45" s="25">
        <v>595242</v>
      </c>
      <c r="P45" s="16">
        <v>1</v>
      </c>
      <c r="Q45" s="29"/>
      <c r="R45" s="2"/>
      <c r="S45" s="3"/>
      <c r="T45" s="26">
        <f t="shared" si="2"/>
        <v>0</v>
      </c>
      <c r="U45" s="27">
        <f t="shared" si="3"/>
        <v>0</v>
      </c>
    </row>
    <row r="46" spans="1:21" s="16" customFormat="1" x14ac:dyDescent="0.35">
      <c r="A46" s="23" t="s">
        <v>634</v>
      </c>
      <c r="B46" s="23" t="s">
        <v>16</v>
      </c>
      <c r="C46" s="23">
        <v>5011552</v>
      </c>
      <c r="D46" s="23" t="s">
        <v>635</v>
      </c>
      <c r="E46" s="24" t="s">
        <v>636</v>
      </c>
      <c r="F46" s="25" t="s">
        <v>17</v>
      </c>
      <c r="G46" s="25" t="s">
        <v>362</v>
      </c>
      <c r="H46" s="25" t="s">
        <v>362</v>
      </c>
      <c r="I46" s="25" t="s">
        <v>363</v>
      </c>
      <c r="J46" s="25" t="s">
        <v>362</v>
      </c>
      <c r="K46" s="25" t="s">
        <v>637</v>
      </c>
      <c r="L46" s="25" t="s">
        <v>638</v>
      </c>
      <c r="M46" s="25" t="s">
        <v>168</v>
      </c>
      <c r="N46" s="25">
        <v>775638</v>
      </c>
      <c r="O46" s="25">
        <v>593035</v>
      </c>
      <c r="P46" s="16">
        <v>1</v>
      </c>
      <c r="Q46" s="29"/>
      <c r="R46" s="2"/>
      <c r="S46" s="3"/>
      <c r="T46" s="26">
        <f t="shared" si="2"/>
        <v>0</v>
      </c>
      <c r="U46" s="27">
        <f t="shared" si="3"/>
        <v>0</v>
      </c>
    </row>
    <row r="47" spans="1:21" s="16" customFormat="1" x14ac:dyDescent="0.35">
      <c r="A47" s="23" t="s">
        <v>646</v>
      </c>
      <c r="B47" s="23" t="s">
        <v>16</v>
      </c>
      <c r="C47" s="23">
        <v>8408510</v>
      </c>
      <c r="D47" s="23" t="s">
        <v>647</v>
      </c>
      <c r="E47" s="24" t="s">
        <v>648</v>
      </c>
      <c r="F47" s="25" t="s">
        <v>17</v>
      </c>
      <c r="G47" s="25" t="s">
        <v>362</v>
      </c>
      <c r="H47" s="25" t="s">
        <v>362</v>
      </c>
      <c r="I47" s="25" t="s">
        <v>363</v>
      </c>
      <c r="J47" s="25" t="s">
        <v>362</v>
      </c>
      <c r="K47" s="25" t="s">
        <v>644</v>
      </c>
      <c r="L47" s="25" t="s">
        <v>645</v>
      </c>
      <c r="M47" s="25" t="s">
        <v>325</v>
      </c>
      <c r="N47" s="25">
        <v>775552</v>
      </c>
      <c r="O47" s="25">
        <v>590629</v>
      </c>
      <c r="P47" s="16">
        <v>1</v>
      </c>
      <c r="Q47" s="29"/>
      <c r="R47" s="2"/>
      <c r="S47" s="3"/>
      <c r="T47" s="26">
        <f t="shared" si="2"/>
        <v>0</v>
      </c>
      <c r="U47" s="27">
        <f t="shared" si="3"/>
        <v>0</v>
      </c>
    </row>
    <row r="48" spans="1:21" s="16" customFormat="1" x14ac:dyDescent="0.35">
      <c r="A48" s="23" t="s">
        <v>649</v>
      </c>
      <c r="B48" s="23" t="s">
        <v>16</v>
      </c>
      <c r="C48" s="23">
        <v>5011667</v>
      </c>
      <c r="D48" s="23" t="s">
        <v>650</v>
      </c>
      <c r="E48" s="24" t="s">
        <v>651</v>
      </c>
      <c r="F48" s="25" t="s">
        <v>17</v>
      </c>
      <c r="G48" s="25" t="s">
        <v>362</v>
      </c>
      <c r="H48" s="25" t="s">
        <v>362</v>
      </c>
      <c r="I48" s="25" t="s">
        <v>363</v>
      </c>
      <c r="J48" s="25" t="s">
        <v>362</v>
      </c>
      <c r="K48" s="25" t="s">
        <v>652</v>
      </c>
      <c r="L48" s="25" t="s">
        <v>653</v>
      </c>
      <c r="M48" s="25" t="s">
        <v>125</v>
      </c>
      <c r="N48" s="25">
        <v>774531</v>
      </c>
      <c r="O48" s="25">
        <v>591893</v>
      </c>
      <c r="P48" s="16">
        <v>1</v>
      </c>
      <c r="Q48" s="29"/>
      <c r="R48" s="2"/>
      <c r="S48" s="3"/>
      <c r="T48" s="26">
        <f t="shared" si="2"/>
        <v>0</v>
      </c>
      <c r="U48" s="27">
        <f t="shared" si="3"/>
        <v>0</v>
      </c>
    </row>
    <row r="49" spans="1:21" s="16" customFormat="1" x14ac:dyDescent="0.35">
      <c r="A49" s="23" t="s">
        <v>654</v>
      </c>
      <c r="B49" s="23" t="s">
        <v>16</v>
      </c>
      <c r="C49" s="23">
        <v>5011690</v>
      </c>
      <c r="D49" s="23" t="s">
        <v>655</v>
      </c>
      <c r="E49" s="24" t="s">
        <v>656</v>
      </c>
      <c r="F49" s="25" t="s">
        <v>17</v>
      </c>
      <c r="G49" s="25" t="s">
        <v>362</v>
      </c>
      <c r="H49" s="25" t="s">
        <v>362</v>
      </c>
      <c r="I49" s="25" t="s">
        <v>363</v>
      </c>
      <c r="J49" s="25" t="s">
        <v>362</v>
      </c>
      <c r="K49" s="25" t="s">
        <v>657</v>
      </c>
      <c r="L49" s="25" t="s">
        <v>658</v>
      </c>
      <c r="M49" s="25" t="s">
        <v>659</v>
      </c>
      <c r="N49" s="25">
        <v>775511</v>
      </c>
      <c r="O49" s="25">
        <v>594541</v>
      </c>
      <c r="P49" s="16">
        <v>1</v>
      </c>
      <c r="Q49" s="29"/>
      <c r="R49" s="2"/>
      <c r="S49" s="3"/>
      <c r="T49" s="26">
        <f t="shared" si="2"/>
        <v>0</v>
      </c>
      <c r="U49" s="27">
        <f t="shared" si="3"/>
        <v>0</v>
      </c>
    </row>
    <row r="50" spans="1:21" s="16" customFormat="1" x14ac:dyDescent="0.35">
      <c r="A50" s="23" t="s">
        <v>660</v>
      </c>
      <c r="B50" s="23" t="s">
        <v>16</v>
      </c>
      <c r="C50" s="23">
        <v>5011741</v>
      </c>
      <c r="D50" s="23" t="s">
        <v>661</v>
      </c>
      <c r="E50" s="24" t="s">
        <v>662</v>
      </c>
      <c r="F50" s="25" t="s">
        <v>17</v>
      </c>
      <c r="G50" s="25" t="s">
        <v>362</v>
      </c>
      <c r="H50" s="25" t="s">
        <v>362</v>
      </c>
      <c r="I50" s="25" t="s">
        <v>363</v>
      </c>
      <c r="J50" s="25" t="s">
        <v>362</v>
      </c>
      <c r="K50" s="25" t="s">
        <v>663</v>
      </c>
      <c r="L50" s="25" t="s">
        <v>664</v>
      </c>
      <c r="M50" s="25" t="s">
        <v>665</v>
      </c>
      <c r="N50" s="25">
        <v>778644</v>
      </c>
      <c r="O50" s="25">
        <v>593923</v>
      </c>
      <c r="P50" s="16">
        <v>1</v>
      </c>
      <c r="Q50" s="29"/>
      <c r="R50" s="2"/>
      <c r="S50" s="3"/>
      <c r="T50" s="26">
        <f t="shared" si="2"/>
        <v>0</v>
      </c>
      <c r="U50" s="27">
        <f t="shared" si="3"/>
        <v>0</v>
      </c>
    </row>
    <row r="51" spans="1:21" s="16" customFormat="1" x14ac:dyDescent="0.35">
      <c r="A51" s="23" t="s">
        <v>680</v>
      </c>
      <c r="B51" s="23" t="s">
        <v>16</v>
      </c>
      <c r="C51" s="23">
        <v>5011796</v>
      </c>
      <c r="D51" s="23" t="s">
        <v>681</v>
      </c>
      <c r="E51" s="24" t="s">
        <v>682</v>
      </c>
      <c r="F51" s="25" t="s">
        <v>17</v>
      </c>
      <c r="G51" s="25" t="s">
        <v>362</v>
      </c>
      <c r="H51" s="25" t="s">
        <v>362</v>
      </c>
      <c r="I51" s="25" t="s">
        <v>363</v>
      </c>
      <c r="J51" s="25" t="s">
        <v>362</v>
      </c>
      <c r="K51" s="25" t="s">
        <v>678</v>
      </c>
      <c r="L51" s="25" t="s">
        <v>679</v>
      </c>
      <c r="M51" s="25" t="s">
        <v>130</v>
      </c>
      <c r="N51" s="25">
        <v>779602</v>
      </c>
      <c r="O51" s="25">
        <v>593757</v>
      </c>
      <c r="P51" s="16">
        <v>1</v>
      </c>
      <c r="Q51" s="29"/>
      <c r="R51" s="2"/>
      <c r="S51" s="3"/>
      <c r="T51" s="26">
        <f t="shared" si="2"/>
        <v>0</v>
      </c>
      <c r="U51" s="27">
        <f t="shared" si="3"/>
        <v>0</v>
      </c>
    </row>
    <row r="52" spans="1:21" s="16" customFormat="1" x14ac:dyDescent="0.35">
      <c r="A52" s="23" t="s">
        <v>683</v>
      </c>
      <c r="B52" s="23" t="s">
        <v>16</v>
      </c>
      <c r="C52" s="23">
        <v>5011797</v>
      </c>
      <c r="D52" s="23" t="s">
        <v>684</v>
      </c>
      <c r="E52" s="24" t="s">
        <v>685</v>
      </c>
      <c r="F52" s="25" t="s">
        <v>17</v>
      </c>
      <c r="G52" s="25" t="s">
        <v>362</v>
      </c>
      <c r="H52" s="25" t="s">
        <v>362</v>
      </c>
      <c r="I52" s="25" t="s">
        <v>363</v>
      </c>
      <c r="J52" s="25" t="s">
        <v>362</v>
      </c>
      <c r="K52" s="25" t="s">
        <v>678</v>
      </c>
      <c r="L52" s="25" t="s">
        <v>679</v>
      </c>
      <c r="M52" s="25" t="s">
        <v>686</v>
      </c>
      <c r="N52" s="25">
        <v>779642</v>
      </c>
      <c r="O52" s="25">
        <v>593833</v>
      </c>
      <c r="P52" s="16">
        <v>1</v>
      </c>
      <c r="Q52" s="29"/>
      <c r="R52" s="2"/>
      <c r="S52" s="3"/>
      <c r="T52" s="26">
        <f t="shared" si="2"/>
        <v>0</v>
      </c>
      <c r="U52" s="27">
        <f t="shared" si="3"/>
        <v>0</v>
      </c>
    </row>
    <row r="53" spans="1:21" s="16" customFormat="1" x14ac:dyDescent="0.35">
      <c r="A53" s="23" t="s">
        <v>687</v>
      </c>
      <c r="B53" s="23" t="s">
        <v>16</v>
      </c>
      <c r="C53" s="23">
        <v>9633059</v>
      </c>
      <c r="D53" s="23" t="s">
        <v>688</v>
      </c>
      <c r="E53" s="24" t="s">
        <v>689</v>
      </c>
      <c r="F53" s="25" t="s">
        <v>17</v>
      </c>
      <c r="G53" s="25" t="s">
        <v>362</v>
      </c>
      <c r="H53" s="25" t="s">
        <v>362</v>
      </c>
      <c r="I53" s="25" t="s">
        <v>363</v>
      </c>
      <c r="J53" s="25" t="s">
        <v>362</v>
      </c>
      <c r="K53" s="25" t="s">
        <v>690</v>
      </c>
      <c r="L53" s="25" t="s">
        <v>691</v>
      </c>
      <c r="M53" s="25" t="s">
        <v>29</v>
      </c>
      <c r="N53" s="25">
        <v>778963</v>
      </c>
      <c r="O53" s="25">
        <v>592254</v>
      </c>
      <c r="P53" s="16">
        <v>1</v>
      </c>
      <c r="Q53" s="29"/>
      <c r="R53" s="2"/>
      <c r="S53" s="3"/>
      <c r="T53" s="26">
        <f t="shared" si="2"/>
        <v>0</v>
      </c>
      <c r="U53" s="27">
        <f t="shared" si="3"/>
        <v>0</v>
      </c>
    </row>
    <row r="54" spans="1:21" s="16" customFormat="1" x14ac:dyDescent="0.35">
      <c r="A54" s="23" t="s">
        <v>692</v>
      </c>
      <c r="B54" s="23" t="s">
        <v>16</v>
      </c>
      <c r="C54" s="23">
        <v>5011812</v>
      </c>
      <c r="D54" s="23" t="s">
        <v>693</v>
      </c>
      <c r="E54" s="24" t="s">
        <v>694</v>
      </c>
      <c r="F54" s="25" t="s">
        <v>17</v>
      </c>
      <c r="G54" s="25" t="s">
        <v>362</v>
      </c>
      <c r="H54" s="25" t="s">
        <v>362</v>
      </c>
      <c r="I54" s="25" t="s">
        <v>363</v>
      </c>
      <c r="J54" s="25" t="s">
        <v>362</v>
      </c>
      <c r="K54" s="25" t="s">
        <v>695</v>
      </c>
      <c r="L54" s="25" t="s">
        <v>696</v>
      </c>
      <c r="M54" s="25" t="s">
        <v>28</v>
      </c>
      <c r="N54" s="25">
        <v>777529</v>
      </c>
      <c r="O54" s="25">
        <v>595144</v>
      </c>
      <c r="P54" s="16">
        <v>1</v>
      </c>
      <c r="Q54" s="29"/>
      <c r="R54" s="2"/>
      <c r="S54" s="3"/>
      <c r="T54" s="26">
        <f t="shared" si="2"/>
        <v>0</v>
      </c>
      <c r="U54" s="27">
        <f t="shared" si="3"/>
        <v>0</v>
      </c>
    </row>
    <row r="55" spans="1:21" s="16" customFormat="1" x14ac:dyDescent="0.35">
      <c r="A55" s="23" t="s">
        <v>702</v>
      </c>
      <c r="B55" s="23" t="s">
        <v>16</v>
      </c>
      <c r="C55" s="23">
        <v>5011860</v>
      </c>
      <c r="D55" s="23" t="s">
        <v>703</v>
      </c>
      <c r="E55" s="24" t="s">
        <v>704</v>
      </c>
      <c r="F55" s="25" t="s">
        <v>17</v>
      </c>
      <c r="G55" s="25" t="s">
        <v>362</v>
      </c>
      <c r="H55" s="25" t="s">
        <v>362</v>
      </c>
      <c r="I55" s="25" t="s">
        <v>363</v>
      </c>
      <c r="J55" s="25" t="s">
        <v>362</v>
      </c>
      <c r="K55" s="25" t="s">
        <v>705</v>
      </c>
      <c r="L55" s="25" t="s">
        <v>706</v>
      </c>
      <c r="M55" s="25" t="s">
        <v>96</v>
      </c>
      <c r="N55" s="25">
        <v>776923</v>
      </c>
      <c r="O55" s="25">
        <v>593096</v>
      </c>
      <c r="P55" s="16">
        <v>1</v>
      </c>
      <c r="Q55" s="29"/>
      <c r="R55" s="2"/>
      <c r="S55" s="3"/>
      <c r="T55" s="26">
        <f t="shared" si="2"/>
        <v>0</v>
      </c>
      <c r="U55" s="27">
        <f t="shared" si="3"/>
        <v>0</v>
      </c>
    </row>
    <row r="56" spans="1:21" s="16" customFormat="1" x14ac:dyDescent="0.35">
      <c r="A56" s="23" t="s">
        <v>707</v>
      </c>
      <c r="B56" s="23" t="s">
        <v>16</v>
      </c>
      <c r="C56" s="23">
        <v>5011862</v>
      </c>
      <c r="D56" s="23" t="s">
        <v>708</v>
      </c>
      <c r="E56" s="24" t="s">
        <v>709</v>
      </c>
      <c r="F56" s="25" t="s">
        <v>17</v>
      </c>
      <c r="G56" s="25" t="s">
        <v>362</v>
      </c>
      <c r="H56" s="25" t="s">
        <v>362</v>
      </c>
      <c r="I56" s="25" t="s">
        <v>363</v>
      </c>
      <c r="J56" s="25" t="s">
        <v>362</v>
      </c>
      <c r="K56" s="25" t="s">
        <v>705</v>
      </c>
      <c r="L56" s="25" t="s">
        <v>706</v>
      </c>
      <c r="M56" s="25" t="s">
        <v>116</v>
      </c>
      <c r="N56" s="25">
        <v>777081</v>
      </c>
      <c r="O56" s="25">
        <v>593242</v>
      </c>
      <c r="P56" s="16">
        <v>1</v>
      </c>
      <c r="Q56" s="29"/>
      <c r="R56" s="2"/>
      <c r="S56" s="3"/>
      <c r="T56" s="26">
        <f t="shared" si="2"/>
        <v>0</v>
      </c>
      <c r="U56" s="27">
        <f t="shared" si="3"/>
        <v>0</v>
      </c>
    </row>
    <row r="57" spans="1:21" s="16" customFormat="1" x14ac:dyDescent="0.35">
      <c r="A57" s="23" t="s">
        <v>710</v>
      </c>
      <c r="B57" s="23" t="s">
        <v>16</v>
      </c>
      <c r="C57" s="23">
        <v>5011867</v>
      </c>
      <c r="D57" s="23" t="s">
        <v>711</v>
      </c>
      <c r="E57" s="24" t="s">
        <v>712</v>
      </c>
      <c r="F57" s="25" t="s">
        <v>17</v>
      </c>
      <c r="G57" s="25" t="s">
        <v>362</v>
      </c>
      <c r="H57" s="25" t="s">
        <v>362</v>
      </c>
      <c r="I57" s="25" t="s">
        <v>363</v>
      </c>
      <c r="J57" s="25" t="s">
        <v>362</v>
      </c>
      <c r="K57" s="25" t="s">
        <v>713</v>
      </c>
      <c r="L57" s="25" t="s">
        <v>714</v>
      </c>
      <c r="M57" s="25" t="s">
        <v>337</v>
      </c>
      <c r="N57" s="25">
        <v>774248</v>
      </c>
      <c r="O57" s="25">
        <v>595411</v>
      </c>
      <c r="P57" s="16">
        <v>1</v>
      </c>
      <c r="Q57" s="29"/>
      <c r="R57" s="2"/>
      <c r="S57" s="3"/>
      <c r="T57" s="26">
        <f t="shared" si="2"/>
        <v>0</v>
      </c>
      <c r="U57" s="27">
        <f t="shared" si="3"/>
        <v>0</v>
      </c>
    </row>
    <row r="58" spans="1:21" s="16" customFormat="1" x14ac:dyDescent="0.35">
      <c r="A58" s="23" t="s">
        <v>715</v>
      </c>
      <c r="B58" s="23" t="s">
        <v>16</v>
      </c>
      <c r="C58" s="23">
        <v>5011871</v>
      </c>
      <c r="D58" s="23" t="s">
        <v>716</v>
      </c>
      <c r="E58" s="24" t="s">
        <v>717</v>
      </c>
      <c r="F58" s="25" t="s">
        <v>17</v>
      </c>
      <c r="G58" s="25" t="s">
        <v>362</v>
      </c>
      <c r="H58" s="25" t="s">
        <v>362</v>
      </c>
      <c r="I58" s="25" t="s">
        <v>363</v>
      </c>
      <c r="J58" s="25" t="s">
        <v>362</v>
      </c>
      <c r="K58" s="25" t="s">
        <v>718</v>
      </c>
      <c r="L58" s="25" t="s">
        <v>719</v>
      </c>
      <c r="M58" s="25" t="s">
        <v>79</v>
      </c>
      <c r="N58" s="25">
        <v>774633</v>
      </c>
      <c r="O58" s="25">
        <v>592938</v>
      </c>
      <c r="P58" s="16">
        <v>1</v>
      </c>
      <c r="Q58" s="29"/>
      <c r="R58" s="2"/>
      <c r="S58" s="3"/>
      <c r="T58" s="26">
        <f t="shared" si="2"/>
        <v>0</v>
      </c>
      <c r="U58" s="27">
        <f t="shared" si="3"/>
        <v>0</v>
      </c>
    </row>
    <row r="59" spans="1:21" s="16" customFormat="1" x14ac:dyDescent="0.35">
      <c r="A59" s="23" t="s">
        <v>731</v>
      </c>
      <c r="B59" s="23" t="s">
        <v>16</v>
      </c>
      <c r="C59" s="23">
        <v>5011918</v>
      </c>
      <c r="D59" s="23" t="s">
        <v>732</v>
      </c>
      <c r="E59" s="24" t="s">
        <v>733</v>
      </c>
      <c r="F59" s="25" t="s">
        <v>17</v>
      </c>
      <c r="G59" s="25" t="s">
        <v>362</v>
      </c>
      <c r="H59" s="25" t="s">
        <v>362</v>
      </c>
      <c r="I59" s="25" t="s">
        <v>363</v>
      </c>
      <c r="J59" s="25" t="s">
        <v>362</v>
      </c>
      <c r="K59" s="25" t="s">
        <v>734</v>
      </c>
      <c r="L59" s="25" t="s">
        <v>735</v>
      </c>
      <c r="M59" s="25" t="s">
        <v>28</v>
      </c>
      <c r="N59" s="25">
        <v>779255</v>
      </c>
      <c r="O59" s="25">
        <v>592957</v>
      </c>
      <c r="P59" s="16">
        <v>1</v>
      </c>
      <c r="Q59" s="29"/>
      <c r="R59" s="2"/>
      <c r="S59" s="3"/>
      <c r="T59" s="26">
        <f t="shared" si="2"/>
        <v>0</v>
      </c>
      <c r="U59" s="27">
        <f t="shared" si="3"/>
        <v>0</v>
      </c>
    </row>
    <row r="60" spans="1:21" s="16" customFormat="1" x14ac:dyDescent="0.35">
      <c r="A60" s="23" t="s">
        <v>741</v>
      </c>
      <c r="B60" s="23" t="s">
        <v>16</v>
      </c>
      <c r="C60" s="23">
        <v>5012611</v>
      </c>
      <c r="D60" s="23" t="s">
        <v>742</v>
      </c>
      <c r="E60" s="24" t="s">
        <v>743</v>
      </c>
      <c r="F60" s="25" t="s">
        <v>17</v>
      </c>
      <c r="G60" s="25" t="s">
        <v>362</v>
      </c>
      <c r="H60" s="25" t="s">
        <v>362</v>
      </c>
      <c r="I60" s="25" t="s">
        <v>363</v>
      </c>
      <c r="J60" s="25" t="s">
        <v>362</v>
      </c>
      <c r="K60" s="25" t="s">
        <v>744</v>
      </c>
      <c r="L60" s="25" t="s">
        <v>745</v>
      </c>
      <c r="M60" s="25" t="s">
        <v>63</v>
      </c>
      <c r="N60" s="25">
        <v>777701</v>
      </c>
      <c r="O60" s="25">
        <v>595524</v>
      </c>
      <c r="P60" s="16">
        <v>1</v>
      </c>
      <c r="Q60" s="29"/>
      <c r="R60" s="2"/>
      <c r="S60" s="3"/>
      <c r="T60" s="26">
        <f t="shared" si="2"/>
        <v>0</v>
      </c>
      <c r="U60" s="27">
        <f t="shared" si="3"/>
        <v>0</v>
      </c>
    </row>
    <row r="61" spans="1:21" s="16" customFormat="1" x14ac:dyDescent="0.35">
      <c r="A61" s="23" t="s">
        <v>746</v>
      </c>
      <c r="B61" s="23" t="s">
        <v>16</v>
      </c>
      <c r="C61" s="23">
        <v>5011972</v>
      </c>
      <c r="D61" s="23" t="s">
        <v>747</v>
      </c>
      <c r="E61" s="24" t="s">
        <v>748</v>
      </c>
      <c r="F61" s="25" t="s">
        <v>17</v>
      </c>
      <c r="G61" s="25" t="s">
        <v>362</v>
      </c>
      <c r="H61" s="25" t="s">
        <v>362</v>
      </c>
      <c r="I61" s="25" t="s">
        <v>363</v>
      </c>
      <c r="J61" s="25" t="s">
        <v>362</v>
      </c>
      <c r="K61" s="25" t="s">
        <v>749</v>
      </c>
      <c r="L61" s="25" t="s">
        <v>750</v>
      </c>
      <c r="M61" s="25" t="s">
        <v>222</v>
      </c>
      <c r="N61" s="25">
        <v>774684</v>
      </c>
      <c r="O61" s="25">
        <v>592694</v>
      </c>
      <c r="P61" s="16">
        <v>1</v>
      </c>
      <c r="Q61" s="29"/>
      <c r="R61" s="2"/>
      <c r="S61" s="3"/>
      <c r="T61" s="26">
        <f t="shared" si="2"/>
        <v>0</v>
      </c>
      <c r="U61" s="27">
        <f t="shared" si="3"/>
        <v>0</v>
      </c>
    </row>
    <row r="62" spans="1:21" s="16" customFormat="1" x14ac:dyDescent="0.35">
      <c r="A62" s="23" t="s">
        <v>751</v>
      </c>
      <c r="B62" s="23" t="s">
        <v>16</v>
      </c>
      <c r="C62" s="23">
        <v>5011995</v>
      </c>
      <c r="D62" s="23" t="s">
        <v>752</v>
      </c>
      <c r="E62" s="24" t="s">
        <v>753</v>
      </c>
      <c r="F62" s="25" t="s">
        <v>17</v>
      </c>
      <c r="G62" s="25" t="s">
        <v>362</v>
      </c>
      <c r="H62" s="25" t="s">
        <v>362</v>
      </c>
      <c r="I62" s="25" t="s">
        <v>363</v>
      </c>
      <c r="J62" s="25" t="s">
        <v>362</v>
      </c>
      <c r="K62" s="25" t="s">
        <v>754</v>
      </c>
      <c r="L62" s="25" t="s">
        <v>755</v>
      </c>
      <c r="M62" s="25" t="s">
        <v>756</v>
      </c>
      <c r="N62" s="25">
        <v>780674</v>
      </c>
      <c r="O62" s="25">
        <v>592663</v>
      </c>
      <c r="P62" s="16">
        <v>1</v>
      </c>
      <c r="Q62" s="29"/>
      <c r="R62" s="2"/>
      <c r="S62" s="3"/>
      <c r="T62" s="26">
        <f t="shared" si="2"/>
        <v>0</v>
      </c>
      <c r="U62" s="27">
        <f t="shared" si="3"/>
        <v>0</v>
      </c>
    </row>
    <row r="63" spans="1:21" s="16" customFormat="1" x14ac:dyDescent="0.35">
      <c r="A63" s="23" t="s">
        <v>757</v>
      </c>
      <c r="B63" s="23" t="s">
        <v>16</v>
      </c>
      <c r="C63" s="23">
        <v>5012034</v>
      </c>
      <c r="D63" s="23" t="s">
        <v>758</v>
      </c>
      <c r="E63" s="24" t="s">
        <v>759</v>
      </c>
      <c r="F63" s="25" t="s">
        <v>17</v>
      </c>
      <c r="G63" s="25" t="s">
        <v>362</v>
      </c>
      <c r="H63" s="25" t="s">
        <v>362</v>
      </c>
      <c r="I63" s="25" t="s">
        <v>363</v>
      </c>
      <c r="J63" s="25" t="s">
        <v>362</v>
      </c>
      <c r="K63" s="25" t="s">
        <v>760</v>
      </c>
      <c r="L63" s="25" t="s">
        <v>761</v>
      </c>
      <c r="M63" s="25" t="s">
        <v>118</v>
      </c>
      <c r="N63" s="25">
        <v>778643</v>
      </c>
      <c r="O63" s="25">
        <v>593647</v>
      </c>
      <c r="P63" s="16">
        <v>1</v>
      </c>
      <c r="Q63" s="29"/>
      <c r="R63" s="2"/>
      <c r="S63" s="3"/>
      <c r="T63" s="26">
        <f t="shared" si="2"/>
        <v>0</v>
      </c>
      <c r="U63" s="27">
        <f t="shared" si="3"/>
        <v>0</v>
      </c>
    </row>
    <row r="64" spans="1:21" s="16" customFormat="1" x14ac:dyDescent="0.35">
      <c r="A64" s="23" t="s">
        <v>775</v>
      </c>
      <c r="B64" s="23" t="s">
        <v>16</v>
      </c>
      <c r="C64" s="23">
        <v>5012096</v>
      </c>
      <c r="D64" s="23" t="s">
        <v>776</v>
      </c>
      <c r="E64" s="24" t="s">
        <v>777</v>
      </c>
      <c r="F64" s="25" t="s">
        <v>17</v>
      </c>
      <c r="G64" s="25" t="s">
        <v>362</v>
      </c>
      <c r="H64" s="25" t="s">
        <v>362</v>
      </c>
      <c r="I64" s="25" t="s">
        <v>363</v>
      </c>
      <c r="J64" s="25" t="s">
        <v>362</v>
      </c>
      <c r="K64" s="25" t="s">
        <v>778</v>
      </c>
      <c r="L64" s="25" t="s">
        <v>779</v>
      </c>
      <c r="M64" s="25" t="s">
        <v>88</v>
      </c>
      <c r="N64" s="25">
        <v>776889</v>
      </c>
      <c r="O64" s="25">
        <v>594176</v>
      </c>
      <c r="P64" s="16">
        <v>1</v>
      </c>
      <c r="Q64" s="29"/>
      <c r="R64" s="2"/>
      <c r="S64" s="3"/>
      <c r="T64" s="26">
        <f t="shared" si="2"/>
        <v>0</v>
      </c>
      <c r="U64" s="27">
        <f t="shared" si="3"/>
        <v>0</v>
      </c>
    </row>
    <row r="65" spans="1:21" s="16" customFormat="1" x14ac:dyDescent="0.35">
      <c r="A65" s="23" t="s">
        <v>785</v>
      </c>
      <c r="B65" s="23" t="s">
        <v>16</v>
      </c>
      <c r="C65" s="23">
        <v>5012112</v>
      </c>
      <c r="D65" s="23" t="s">
        <v>786</v>
      </c>
      <c r="E65" s="24" t="s">
        <v>787</v>
      </c>
      <c r="F65" s="25" t="s">
        <v>17</v>
      </c>
      <c r="G65" s="25" t="s">
        <v>362</v>
      </c>
      <c r="H65" s="25" t="s">
        <v>362</v>
      </c>
      <c r="I65" s="25" t="s">
        <v>363</v>
      </c>
      <c r="J65" s="25" t="s">
        <v>362</v>
      </c>
      <c r="K65" s="25" t="s">
        <v>788</v>
      </c>
      <c r="L65" s="25" t="s">
        <v>789</v>
      </c>
      <c r="M65" s="25" t="s">
        <v>34</v>
      </c>
      <c r="N65" s="25">
        <v>776045</v>
      </c>
      <c r="O65" s="25">
        <v>594246</v>
      </c>
      <c r="P65" s="16">
        <v>1</v>
      </c>
      <c r="Q65" s="29"/>
      <c r="R65" s="2"/>
      <c r="S65" s="3"/>
      <c r="T65" s="26">
        <f t="shared" si="2"/>
        <v>0</v>
      </c>
      <c r="U65" s="27">
        <f t="shared" si="3"/>
        <v>0</v>
      </c>
    </row>
    <row r="66" spans="1:21" s="16" customFormat="1" x14ac:dyDescent="0.35">
      <c r="A66" s="23" t="s">
        <v>828</v>
      </c>
      <c r="B66" s="23" t="s">
        <v>16</v>
      </c>
      <c r="C66" s="23">
        <v>5012482</v>
      </c>
      <c r="D66" s="23" t="s">
        <v>829</v>
      </c>
      <c r="E66" s="24" t="s">
        <v>830</v>
      </c>
      <c r="F66" s="25" t="s">
        <v>17</v>
      </c>
      <c r="G66" s="25" t="s">
        <v>362</v>
      </c>
      <c r="H66" s="25" t="s">
        <v>362</v>
      </c>
      <c r="I66" s="25" t="s">
        <v>363</v>
      </c>
      <c r="J66" s="25" t="s">
        <v>362</v>
      </c>
      <c r="K66" s="25" t="s">
        <v>831</v>
      </c>
      <c r="L66" s="25" t="s">
        <v>832</v>
      </c>
      <c r="M66" s="25" t="s">
        <v>102</v>
      </c>
      <c r="N66" s="25">
        <v>781747</v>
      </c>
      <c r="O66" s="25">
        <v>589558</v>
      </c>
      <c r="P66" s="16">
        <v>1</v>
      </c>
      <c r="Q66" s="29"/>
      <c r="R66" s="2"/>
      <c r="S66" s="3"/>
      <c r="T66" s="26">
        <f t="shared" si="2"/>
        <v>0</v>
      </c>
      <c r="U66" s="27">
        <f t="shared" si="3"/>
        <v>0</v>
      </c>
    </row>
  </sheetData>
  <sheetProtection algorithmName="SHA-512" hashValue="/VPhzbDj+U2kOFISZ5Kku58uAVaoINaJXQ7Edn3PF9jLKROqqxSnuY0wKYwDWlfqKV+ikuAoPc0SF0GHDmzj1A==" saltValue="kE7nz5tYXtIuR4MqfJP5Nw==" spinCount="100000" sheet="1" objects="1" scenarios="1" formatCells="0" formatColumns="0" formatRows="0" sort="0" autoFilter="0"/>
  <mergeCells count="19">
    <mergeCell ref="A7:E7"/>
    <mergeCell ref="A8:E8"/>
    <mergeCell ref="A4:E4"/>
    <mergeCell ref="O5:P5"/>
    <mergeCell ref="Q5:U5"/>
    <mergeCell ref="A5:E5"/>
    <mergeCell ref="O6:P6"/>
    <mergeCell ref="Q6:U6"/>
    <mergeCell ref="A6:E6"/>
    <mergeCell ref="G2:I2"/>
    <mergeCell ref="F9:I10"/>
    <mergeCell ref="J2:L2"/>
    <mergeCell ref="J5:L5"/>
    <mergeCell ref="J7:L7"/>
    <mergeCell ref="J8:L8"/>
    <mergeCell ref="J10:Q10"/>
    <mergeCell ref="O4:P4"/>
    <mergeCell ref="O7:P7"/>
    <mergeCell ref="Q7:U7"/>
  </mergeCells>
  <pageMargins left="0.7" right="0.7" top="0.75" bottom="0.75" header="0.3" footer="0.3"/>
  <pageSetup paperSize="9" scale="42" orientation="portrait" r:id="rId1"/>
  <rowBreaks count="1" manualBreakCount="1">
    <brk id="2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zoomScaleNormal="100" workbookViewId="0">
      <selection activeCell="J11" sqref="J11"/>
    </sheetView>
  </sheetViews>
  <sheetFormatPr defaultRowHeight="14.5" x14ac:dyDescent="0.35"/>
  <cols>
    <col min="1" max="4" width="8.7265625" style="6"/>
    <col min="5" max="5" width="8.7265625" style="28"/>
    <col min="6" max="6" width="8.6328125" style="6" bestFit="1" customWidth="1"/>
    <col min="7" max="11" width="8.7265625" style="6"/>
    <col min="12" max="12" width="15.36328125" style="6" customWidth="1"/>
    <col min="13" max="16" width="8.7265625" style="6"/>
    <col min="17" max="17" width="10.26953125" style="6" customWidth="1"/>
    <col min="18" max="18" width="15.90625" style="6" customWidth="1"/>
    <col min="19" max="19" width="15.36328125" style="6" customWidth="1"/>
    <col min="20" max="20" width="8.7265625" style="6"/>
    <col min="21" max="21" width="15.36328125" style="6" customWidth="1"/>
    <col min="22" max="16384" width="8.7265625" style="6"/>
  </cols>
  <sheetData>
    <row r="1" spans="1:21" ht="15" thickBot="1" x14ac:dyDescent="0.4">
      <c r="A1" s="4" t="s">
        <v>1372</v>
      </c>
      <c r="B1" s="4" t="s">
        <v>1373</v>
      </c>
      <c r="C1" s="4" t="s">
        <v>1374</v>
      </c>
      <c r="D1" s="4"/>
      <c r="E1" s="4"/>
      <c r="F1" s="4"/>
      <c r="G1" s="4"/>
      <c r="H1" s="4"/>
      <c r="I1" s="5"/>
      <c r="J1" s="5"/>
    </row>
    <row r="2" spans="1:21" ht="15" thickTop="1" x14ac:dyDescent="0.35">
      <c r="A2" s="4">
        <v>59</v>
      </c>
      <c r="B2" s="4">
        <f>P12</f>
        <v>30</v>
      </c>
      <c r="C2" s="4" t="s">
        <v>1387</v>
      </c>
      <c r="D2" s="4"/>
      <c r="E2" s="4"/>
      <c r="F2" s="4"/>
      <c r="G2" s="48" t="s">
        <v>1398</v>
      </c>
      <c r="H2" s="49"/>
      <c r="I2" s="50"/>
      <c r="J2" s="57" t="s">
        <v>1399</v>
      </c>
      <c r="K2" s="58"/>
      <c r="L2" s="59"/>
    </row>
    <row r="3" spans="1:21" x14ac:dyDescent="0.35">
      <c r="A3" s="4"/>
      <c r="B3" s="4"/>
      <c r="C3" s="4"/>
      <c r="D3" s="4"/>
      <c r="E3" s="4"/>
      <c r="F3" s="8" t="s">
        <v>1376</v>
      </c>
      <c r="G3" s="34" t="s">
        <v>1377</v>
      </c>
      <c r="H3" s="4" t="s">
        <v>1378</v>
      </c>
      <c r="I3" s="35" t="s">
        <v>1379</v>
      </c>
      <c r="J3" s="40" t="str">
        <f>G3</f>
        <v>Netto</v>
      </c>
      <c r="K3" s="41" t="str">
        <f>H3</f>
        <v>VAT</v>
      </c>
      <c r="L3" s="42" t="str">
        <f>I3</f>
        <v>Brutto</v>
      </c>
      <c r="O3" s="7" t="s">
        <v>1375</v>
      </c>
      <c r="P3" s="4"/>
      <c r="Q3" s="4"/>
      <c r="R3" s="4"/>
      <c r="S3" s="4"/>
      <c r="T3" s="4"/>
      <c r="U3" s="4"/>
    </row>
    <row r="4" spans="1:21" ht="42" customHeight="1" x14ac:dyDescent="0.35">
      <c r="A4" s="72" t="s">
        <v>1392</v>
      </c>
      <c r="B4" s="72"/>
      <c r="C4" s="72"/>
      <c r="D4" s="72"/>
      <c r="E4" s="72"/>
      <c r="F4" s="9" t="s">
        <v>1382</v>
      </c>
      <c r="G4" s="36">
        <f>SUM(S14:S43)/$P$12</f>
        <v>0</v>
      </c>
      <c r="H4" s="1">
        <f>G4*0.23</f>
        <v>0</v>
      </c>
      <c r="I4" s="37">
        <f>G4+H4</f>
        <v>0</v>
      </c>
      <c r="J4" s="40">
        <f>G4*P12*60</f>
        <v>0</v>
      </c>
      <c r="K4" s="43">
        <f>J4*0.23</f>
        <v>0</v>
      </c>
      <c r="L4" s="44">
        <f>J4+K4</f>
        <v>0</v>
      </c>
      <c r="O4" s="71" t="s">
        <v>1380</v>
      </c>
      <c r="P4" s="71"/>
      <c r="Q4" s="4" t="s">
        <v>1381</v>
      </c>
      <c r="R4" s="4"/>
      <c r="S4" s="4"/>
      <c r="T4" s="4"/>
      <c r="U4" s="4"/>
    </row>
    <row r="5" spans="1:21" ht="43" customHeight="1" x14ac:dyDescent="0.35">
      <c r="A5" s="74" t="s">
        <v>1393</v>
      </c>
      <c r="B5" s="74"/>
      <c r="C5" s="74"/>
      <c r="D5" s="74"/>
      <c r="E5" s="74"/>
      <c r="F5" s="33" t="s">
        <v>1397</v>
      </c>
      <c r="G5" s="38"/>
      <c r="H5" s="1">
        <f t="shared" ref="H5:H8" si="0">G5*0.23</f>
        <v>0</v>
      </c>
      <c r="I5" s="39">
        <f t="shared" ref="I5:I8" si="1">G5+H5</f>
        <v>0</v>
      </c>
      <c r="J5" s="60" t="s">
        <v>1400</v>
      </c>
      <c r="K5" s="61"/>
      <c r="L5" s="62"/>
      <c r="O5" s="73"/>
      <c r="P5" s="73"/>
      <c r="Q5" s="73"/>
      <c r="R5" s="73"/>
      <c r="S5" s="73"/>
      <c r="T5" s="73"/>
      <c r="U5" s="73"/>
    </row>
    <row r="6" spans="1:21" ht="53.5" customHeight="1" x14ac:dyDescent="0.35">
      <c r="A6" s="76" t="s">
        <v>1394</v>
      </c>
      <c r="B6" s="76"/>
      <c r="C6" s="76"/>
      <c r="D6" s="76"/>
      <c r="E6" s="76"/>
      <c r="F6" s="7" t="s">
        <v>1383</v>
      </c>
      <c r="G6" s="38"/>
      <c r="H6" s="1">
        <f t="shared" si="0"/>
        <v>0</v>
      </c>
      <c r="I6" s="39">
        <f t="shared" si="1"/>
        <v>0</v>
      </c>
      <c r="J6" s="40">
        <f>G6*P12</f>
        <v>0</v>
      </c>
      <c r="K6" s="43">
        <f>J6*0.23</f>
        <v>0</v>
      </c>
      <c r="L6" s="45">
        <f>J6+K6</f>
        <v>0</v>
      </c>
      <c r="O6" s="75"/>
      <c r="P6" s="75"/>
      <c r="Q6" s="73"/>
      <c r="R6" s="73"/>
      <c r="S6" s="73"/>
      <c r="T6" s="73"/>
      <c r="U6" s="73"/>
    </row>
    <row r="7" spans="1:21" ht="43" customHeight="1" x14ac:dyDescent="0.35">
      <c r="A7" s="77" t="s">
        <v>1395</v>
      </c>
      <c r="B7" s="77"/>
      <c r="C7" s="77"/>
      <c r="D7" s="77"/>
      <c r="E7" s="77"/>
      <c r="F7" s="7" t="s">
        <v>1384</v>
      </c>
      <c r="G7" s="38"/>
      <c r="H7" s="1">
        <f t="shared" si="0"/>
        <v>0</v>
      </c>
      <c r="I7" s="39">
        <f t="shared" si="1"/>
        <v>0</v>
      </c>
      <c r="J7" s="63" t="s">
        <v>1400</v>
      </c>
      <c r="K7" s="64"/>
      <c r="L7" s="65"/>
      <c r="O7" s="75"/>
      <c r="P7" s="75"/>
      <c r="Q7" s="73"/>
      <c r="R7" s="73"/>
      <c r="S7" s="73"/>
      <c r="T7" s="73"/>
      <c r="U7" s="73"/>
    </row>
    <row r="8" spans="1:21" ht="54" customHeight="1" thickBot="1" x14ac:dyDescent="0.4">
      <c r="A8" s="77" t="s">
        <v>1396</v>
      </c>
      <c r="B8" s="77"/>
      <c r="C8" s="77"/>
      <c r="D8" s="77"/>
      <c r="E8" s="77"/>
      <c r="F8" s="7" t="s">
        <v>1385</v>
      </c>
      <c r="G8" s="38"/>
      <c r="H8" s="1">
        <f t="shared" si="0"/>
        <v>0</v>
      </c>
      <c r="I8" s="39">
        <f t="shared" si="1"/>
        <v>0</v>
      </c>
      <c r="J8" s="66" t="s">
        <v>1400</v>
      </c>
      <c r="K8" s="67"/>
      <c r="L8" s="68"/>
    </row>
    <row r="9" spans="1:21" ht="23" customHeight="1" thickTop="1" x14ac:dyDescent="0.35">
      <c r="A9" s="10"/>
      <c r="B9" s="10"/>
      <c r="C9" s="10"/>
      <c r="D9" s="10"/>
      <c r="E9" s="10"/>
      <c r="F9" s="51"/>
      <c r="G9" s="52"/>
      <c r="H9" s="52"/>
      <c r="I9" s="53"/>
      <c r="J9" s="46" t="s">
        <v>1401</v>
      </c>
      <c r="K9" s="47"/>
      <c r="L9" s="41"/>
    </row>
    <row r="10" spans="1:21" ht="24.5" customHeight="1" thickBot="1" x14ac:dyDescent="0.4">
      <c r="A10" s="10"/>
      <c r="B10" s="10"/>
      <c r="C10" s="10"/>
      <c r="D10" s="10"/>
      <c r="E10" s="11" t="s">
        <v>1386</v>
      </c>
      <c r="F10" s="54"/>
      <c r="G10" s="55"/>
      <c r="H10" s="55"/>
      <c r="I10" s="56"/>
      <c r="J10" s="69" t="s">
        <v>1403</v>
      </c>
      <c r="K10" s="70"/>
      <c r="L10" s="70"/>
      <c r="M10" s="70"/>
      <c r="N10" s="70"/>
      <c r="O10" s="70"/>
      <c r="P10" s="70"/>
      <c r="Q10" s="70"/>
    </row>
    <row r="11" spans="1:21" ht="15" thickTop="1" x14ac:dyDescent="0.35">
      <c r="E11" s="6"/>
    </row>
    <row r="12" spans="1:21" s="16" customFormat="1" ht="10.5" x14ac:dyDescent="0.25">
      <c r="A12" s="12" t="s">
        <v>0</v>
      </c>
      <c r="B12" s="12"/>
      <c r="C12" s="12"/>
      <c r="D12" s="12"/>
      <c r="E12" s="13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5">
        <v>30</v>
      </c>
    </row>
    <row r="13" spans="1:21" s="16" customFormat="1" ht="80.25" customHeight="1" x14ac:dyDescent="0.25">
      <c r="A13" s="17" t="s">
        <v>1</v>
      </c>
      <c r="B13" s="17" t="s">
        <v>2</v>
      </c>
      <c r="C13" s="17" t="s">
        <v>3</v>
      </c>
      <c r="D13" s="18" t="s">
        <v>4</v>
      </c>
      <c r="E13" s="17" t="s">
        <v>5</v>
      </c>
      <c r="F13" s="19" t="s">
        <v>6</v>
      </c>
      <c r="G13" s="20" t="s">
        <v>7</v>
      </c>
      <c r="H13" s="20" t="s">
        <v>8</v>
      </c>
      <c r="I13" s="20" t="s">
        <v>9</v>
      </c>
      <c r="J13" s="20" t="s">
        <v>10</v>
      </c>
      <c r="K13" s="20" t="s">
        <v>11</v>
      </c>
      <c r="L13" s="20" t="s">
        <v>12</v>
      </c>
      <c r="M13" s="20" t="s">
        <v>13</v>
      </c>
      <c r="N13" s="20" t="s">
        <v>14</v>
      </c>
      <c r="O13" s="20" t="s">
        <v>15</v>
      </c>
      <c r="P13" s="21" t="s">
        <v>1369</v>
      </c>
      <c r="Q13" s="22" t="s">
        <v>1388</v>
      </c>
      <c r="R13" s="22" t="s">
        <v>1402</v>
      </c>
      <c r="S13" s="22" t="s">
        <v>1389</v>
      </c>
      <c r="T13" s="22" t="s">
        <v>1390</v>
      </c>
      <c r="U13" s="22" t="s">
        <v>1391</v>
      </c>
    </row>
    <row r="14" spans="1:21" s="16" customFormat="1" x14ac:dyDescent="0.35">
      <c r="A14" s="23" t="s">
        <v>386</v>
      </c>
      <c r="B14" s="23" t="s">
        <v>16</v>
      </c>
      <c r="C14" s="23">
        <v>5010288</v>
      </c>
      <c r="D14" s="23" t="s">
        <v>387</v>
      </c>
      <c r="E14" s="24" t="s">
        <v>388</v>
      </c>
      <c r="F14" s="25" t="s">
        <v>17</v>
      </c>
      <c r="G14" s="25" t="s">
        <v>362</v>
      </c>
      <c r="H14" s="25" t="s">
        <v>362</v>
      </c>
      <c r="I14" s="25" t="s">
        <v>363</v>
      </c>
      <c r="J14" s="25" t="s">
        <v>362</v>
      </c>
      <c r="K14" s="25" t="s">
        <v>389</v>
      </c>
      <c r="L14" s="25" t="s">
        <v>390</v>
      </c>
      <c r="M14" s="25" t="s">
        <v>391</v>
      </c>
      <c r="N14" s="25">
        <v>773226</v>
      </c>
      <c r="O14" s="25">
        <v>592434</v>
      </c>
      <c r="P14" s="16">
        <v>1</v>
      </c>
      <c r="Q14" s="29"/>
      <c r="R14" s="2"/>
      <c r="S14" s="3"/>
      <c r="T14" s="26">
        <f>S14*0.23</f>
        <v>0</v>
      </c>
      <c r="U14" s="27">
        <f>SUM(S14:T14)</f>
        <v>0</v>
      </c>
    </row>
    <row r="15" spans="1:21" s="16" customFormat="1" x14ac:dyDescent="0.35">
      <c r="A15" s="23" t="s">
        <v>397</v>
      </c>
      <c r="B15" s="23" t="s">
        <v>16</v>
      </c>
      <c r="C15" s="23">
        <v>5010325</v>
      </c>
      <c r="D15" s="23" t="s">
        <v>398</v>
      </c>
      <c r="E15" s="24" t="s">
        <v>399</v>
      </c>
      <c r="F15" s="25" t="s">
        <v>17</v>
      </c>
      <c r="G15" s="25" t="s">
        <v>362</v>
      </c>
      <c r="H15" s="25" t="s">
        <v>362</v>
      </c>
      <c r="I15" s="25" t="s">
        <v>363</v>
      </c>
      <c r="J15" s="25" t="s">
        <v>362</v>
      </c>
      <c r="K15" s="25" t="s">
        <v>400</v>
      </c>
      <c r="L15" s="25" t="s">
        <v>401</v>
      </c>
      <c r="M15" s="25" t="s">
        <v>88</v>
      </c>
      <c r="N15" s="25">
        <v>780860</v>
      </c>
      <c r="O15" s="25">
        <v>596932</v>
      </c>
      <c r="P15" s="16">
        <v>1</v>
      </c>
      <c r="Q15" s="29"/>
      <c r="R15" s="2"/>
      <c r="S15" s="3"/>
      <c r="T15" s="26">
        <f t="shared" ref="T15:T43" si="2">S15*0.23</f>
        <v>0</v>
      </c>
      <c r="U15" s="27">
        <f t="shared" ref="U15:U43" si="3">SUM(S15:T15)</f>
        <v>0</v>
      </c>
    </row>
    <row r="16" spans="1:21" s="16" customFormat="1" x14ac:dyDescent="0.35">
      <c r="A16" s="23" t="s">
        <v>412</v>
      </c>
      <c r="B16" s="23" t="s">
        <v>16</v>
      </c>
      <c r="C16" s="23">
        <v>5010421</v>
      </c>
      <c r="D16" s="23" t="s">
        <v>413</v>
      </c>
      <c r="E16" s="24" t="s">
        <v>414</v>
      </c>
      <c r="F16" s="25" t="s">
        <v>17</v>
      </c>
      <c r="G16" s="25" t="s">
        <v>362</v>
      </c>
      <c r="H16" s="25" t="s">
        <v>362</v>
      </c>
      <c r="I16" s="25" t="s">
        <v>363</v>
      </c>
      <c r="J16" s="25" t="s">
        <v>362</v>
      </c>
      <c r="K16" s="25" t="s">
        <v>415</v>
      </c>
      <c r="L16" s="25" t="s">
        <v>416</v>
      </c>
      <c r="M16" s="25" t="s">
        <v>117</v>
      </c>
      <c r="N16" s="25">
        <v>778548</v>
      </c>
      <c r="O16" s="25">
        <v>594225</v>
      </c>
      <c r="P16" s="16">
        <v>1</v>
      </c>
      <c r="Q16" s="29"/>
      <c r="R16" s="2"/>
      <c r="S16" s="3"/>
      <c r="T16" s="26">
        <f t="shared" si="2"/>
        <v>0</v>
      </c>
      <c r="U16" s="27">
        <f t="shared" si="3"/>
        <v>0</v>
      </c>
    </row>
    <row r="17" spans="1:21" s="16" customFormat="1" x14ac:dyDescent="0.35">
      <c r="A17" s="23" t="s">
        <v>434</v>
      </c>
      <c r="B17" s="23" t="s">
        <v>16</v>
      </c>
      <c r="C17" s="23">
        <v>5001844</v>
      </c>
      <c r="D17" s="23" t="s">
        <v>435</v>
      </c>
      <c r="E17" s="24" t="s">
        <v>436</v>
      </c>
      <c r="F17" s="25" t="s">
        <v>17</v>
      </c>
      <c r="G17" s="25" t="s">
        <v>362</v>
      </c>
      <c r="H17" s="25" t="s">
        <v>362</v>
      </c>
      <c r="I17" s="25" t="s">
        <v>363</v>
      </c>
      <c r="J17" s="25" t="s">
        <v>362</v>
      </c>
      <c r="K17" s="25" t="s">
        <v>437</v>
      </c>
      <c r="L17" s="25" t="s">
        <v>438</v>
      </c>
      <c r="M17" s="25" t="s">
        <v>132</v>
      </c>
      <c r="N17" s="25">
        <v>777027</v>
      </c>
      <c r="O17" s="25">
        <v>593695</v>
      </c>
      <c r="P17" s="16">
        <v>1</v>
      </c>
      <c r="Q17" s="29"/>
      <c r="R17" s="2"/>
      <c r="S17" s="3"/>
      <c r="T17" s="26">
        <f t="shared" si="2"/>
        <v>0</v>
      </c>
      <c r="U17" s="27">
        <f t="shared" si="3"/>
        <v>0</v>
      </c>
    </row>
    <row r="18" spans="1:21" s="16" customFormat="1" x14ac:dyDescent="0.35">
      <c r="A18" s="23" t="s">
        <v>569</v>
      </c>
      <c r="B18" s="23" t="s">
        <v>16</v>
      </c>
      <c r="C18" s="23">
        <v>5011173</v>
      </c>
      <c r="D18" s="23" t="s">
        <v>570</v>
      </c>
      <c r="E18" s="24" t="s">
        <v>571</v>
      </c>
      <c r="F18" s="25" t="s">
        <v>17</v>
      </c>
      <c r="G18" s="25" t="s">
        <v>362</v>
      </c>
      <c r="H18" s="25" t="s">
        <v>362</v>
      </c>
      <c r="I18" s="25" t="s">
        <v>363</v>
      </c>
      <c r="J18" s="25" t="s">
        <v>362</v>
      </c>
      <c r="K18" s="25" t="s">
        <v>567</v>
      </c>
      <c r="L18" s="25" t="s">
        <v>568</v>
      </c>
      <c r="M18" s="25" t="s">
        <v>71</v>
      </c>
      <c r="N18" s="25">
        <v>779989</v>
      </c>
      <c r="O18" s="25">
        <v>593721</v>
      </c>
      <c r="P18" s="16">
        <v>1</v>
      </c>
      <c r="Q18" s="29"/>
      <c r="R18" s="2"/>
      <c r="S18" s="3"/>
      <c r="T18" s="26">
        <f t="shared" si="2"/>
        <v>0</v>
      </c>
      <c r="U18" s="27">
        <f t="shared" si="3"/>
        <v>0</v>
      </c>
    </row>
    <row r="19" spans="1:21" s="16" customFormat="1" x14ac:dyDescent="0.35">
      <c r="A19" s="23" t="s">
        <v>618</v>
      </c>
      <c r="B19" s="23" t="s">
        <v>16</v>
      </c>
      <c r="C19" s="23">
        <v>5011467</v>
      </c>
      <c r="D19" s="23" t="s">
        <v>619</v>
      </c>
      <c r="E19" s="24" t="s">
        <v>620</v>
      </c>
      <c r="F19" s="25" t="s">
        <v>17</v>
      </c>
      <c r="G19" s="25" t="s">
        <v>362</v>
      </c>
      <c r="H19" s="25" t="s">
        <v>362</v>
      </c>
      <c r="I19" s="25" t="s">
        <v>363</v>
      </c>
      <c r="J19" s="25" t="s">
        <v>362</v>
      </c>
      <c r="K19" s="25" t="s">
        <v>621</v>
      </c>
      <c r="L19" s="25" t="s">
        <v>622</v>
      </c>
      <c r="M19" s="25" t="s">
        <v>326</v>
      </c>
      <c r="N19" s="25">
        <v>778224</v>
      </c>
      <c r="O19" s="25">
        <v>594414</v>
      </c>
      <c r="P19" s="16">
        <v>1</v>
      </c>
      <c r="Q19" s="29"/>
      <c r="R19" s="2"/>
      <c r="S19" s="3"/>
      <c r="T19" s="26">
        <f t="shared" si="2"/>
        <v>0</v>
      </c>
      <c r="U19" s="27">
        <f t="shared" si="3"/>
        <v>0</v>
      </c>
    </row>
    <row r="20" spans="1:21" s="16" customFormat="1" x14ac:dyDescent="0.35">
      <c r="A20" s="23" t="s">
        <v>670</v>
      </c>
      <c r="B20" s="23" t="s">
        <v>16</v>
      </c>
      <c r="C20" s="23">
        <v>5011757</v>
      </c>
      <c r="D20" s="23" t="s">
        <v>671</v>
      </c>
      <c r="E20" s="24" t="s">
        <v>672</v>
      </c>
      <c r="F20" s="25" t="s">
        <v>17</v>
      </c>
      <c r="G20" s="25" t="s">
        <v>362</v>
      </c>
      <c r="H20" s="25" t="s">
        <v>362</v>
      </c>
      <c r="I20" s="25" t="s">
        <v>363</v>
      </c>
      <c r="J20" s="25" t="s">
        <v>362</v>
      </c>
      <c r="K20" s="25" t="s">
        <v>673</v>
      </c>
      <c r="L20" s="25" t="s">
        <v>674</v>
      </c>
      <c r="M20" s="25" t="s">
        <v>337</v>
      </c>
      <c r="N20" s="25">
        <v>777284</v>
      </c>
      <c r="O20" s="25">
        <v>594260</v>
      </c>
      <c r="P20" s="16">
        <v>1</v>
      </c>
      <c r="Q20" s="29"/>
      <c r="R20" s="2"/>
      <c r="S20" s="3"/>
      <c r="T20" s="26">
        <f t="shared" si="2"/>
        <v>0</v>
      </c>
      <c r="U20" s="27">
        <f t="shared" si="3"/>
        <v>0</v>
      </c>
    </row>
    <row r="21" spans="1:21" s="16" customFormat="1" x14ac:dyDescent="0.35">
      <c r="A21" s="23" t="s">
        <v>697</v>
      </c>
      <c r="B21" s="23" t="s">
        <v>16</v>
      </c>
      <c r="C21" s="23">
        <v>5003554</v>
      </c>
      <c r="D21" s="23" t="s">
        <v>698</v>
      </c>
      <c r="E21" s="24" t="s">
        <v>699</v>
      </c>
      <c r="F21" s="25" t="s">
        <v>17</v>
      </c>
      <c r="G21" s="25" t="s">
        <v>362</v>
      </c>
      <c r="H21" s="25" t="s">
        <v>362</v>
      </c>
      <c r="I21" s="25" t="s">
        <v>363</v>
      </c>
      <c r="J21" s="25" t="s">
        <v>362</v>
      </c>
      <c r="K21" s="25" t="s">
        <v>700</v>
      </c>
      <c r="L21" s="25" t="s">
        <v>701</v>
      </c>
      <c r="M21" s="25" t="s">
        <v>78</v>
      </c>
      <c r="N21" s="25">
        <v>779283</v>
      </c>
      <c r="O21" s="25">
        <v>593359</v>
      </c>
      <c r="P21" s="16">
        <v>1</v>
      </c>
      <c r="Q21" s="29"/>
      <c r="R21" s="2"/>
      <c r="S21" s="3"/>
      <c r="T21" s="26">
        <f t="shared" si="2"/>
        <v>0</v>
      </c>
      <c r="U21" s="27">
        <f t="shared" si="3"/>
        <v>0</v>
      </c>
    </row>
    <row r="22" spans="1:21" s="16" customFormat="1" x14ac:dyDescent="0.35">
      <c r="A22" s="23" t="s">
        <v>762</v>
      </c>
      <c r="B22" s="23" t="s">
        <v>16</v>
      </c>
      <c r="C22" s="23">
        <v>5012042</v>
      </c>
      <c r="D22" s="23" t="s">
        <v>763</v>
      </c>
      <c r="E22" s="24" t="s">
        <v>764</v>
      </c>
      <c r="F22" s="25" t="s">
        <v>17</v>
      </c>
      <c r="G22" s="25" t="s">
        <v>362</v>
      </c>
      <c r="H22" s="25" t="s">
        <v>362</v>
      </c>
      <c r="I22" s="25" t="s">
        <v>363</v>
      </c>
      <c r="J22" s="25" t="s">
        <v>362</v>
      </c>
      <c r="K22" s="25" t="s">
        <v>765</v>
      </c>
      <c r="L22" s="25" t="s">
        <v>766</v>
      </c>
      <c r="M22" s="25" t="s">
        <v>26</v>
      </c>
      <c r="N22" s="25">
        <v>777814</v>
      </c>
      <c r="O22" s="25">
        <v>593881</v>
      </c>
      <c r="P22" s="16">
        <v>1</v>
      </c>
      <c r="Q22" s="29"/>
      <c r="R22" s="2"/>
      <c r="S22" s="3"/>
      <c r="T22" s="26">
        <f t="shared" si="2"/>
        <v>0</v>
      </c>
      <c r="U22" s="27">
        <f t="shared" si="3"/>
        <v>0</v>
      </c>
    </row>
    <row r="23" spans="1:21" s="16" customFormat="1" x14ac:dyDescent="0.35">
      <c r="A23" s="23" t="s">
        <v>772</v>
      </c>
      <c r="B23" s="23" t="s">
        <v>16</v>
      </c>
      <c r="C23" s="23">
        <v>5012082</v>
      </c>
      <c r="D23" s="23" t="s">
        <v>773</v>
      </c>
      <c r="E23" s="24" t="s">
        <v>774</v>
      </c>
      <c r="F23" s="25" t="s">
        <v>17</v>
      </c>
      <c r="G23" s="25" t="s">
        <v>362</v>
      </c>
      <c r="H23" s="25" t="s">
        <v>362</v>
      </c>
      <c r="I23" s="25" t="s">
        <v>363</v>
      </c>
      <c r="J23" s="25" t="s">
        <v>362</v>
      </c>
      <c r="K23" s="25" t="s">
        <v>165</v>
      </c>
      <c r="L23" s="25" t="s">
        <v>166</v>
      </c>
      <c r="M23" s="25" t="s">
        <v>500</v>
      </c>
      <c r="N23" s="25">
        <v>777840</v>
      </c>
      <c r="O23" s="25">
        <v>592168</v>
      </c>
      <c r="P23" s="16">
        <v>1</v>
      </c>
      <c r="Q23" s="29"/>
      <c r="R23" s="2"/>
      <c r="S23" s="3"/>
      <c r="T23" s="26">
        <f t="shared" si="2"/>
        <v>0</v>
      </c>
      <c r="U23" s="27">
        <f t="shared" si="3"/>
        <v>0</v>
      </c>
    </row>
    <row r="24" spans="1:21" s="16" customFormat="1" x14ac:dyDescent="0.35">
      <c r="A24" s="23" t="s">
        <v>1215</v>
      </c>
      <c r="B24" s="23" t="s">
        <v>16</v>
      </c>
      <c r="C24" s="23">
        <v>5021861</v>
      </c>
      <c r="D24" s="23" t="s">
        <v>1216</v>
      </c>
      <c r="E24" s="24" t="s">
        <v>1217</v>
      </c>
      <c r="F24" s="25" t="s">
        <v>17</v>
      </c>
      <c r="G24" s="25" t="s">
        <v>350</v>
      </c>
      <c r="H24" s="25" t="s">
        <v>350</v>
      </c>
      <c r="I24" s="25" t="s">
        <v>1168</v>
      </c>
      <c r="J24" s="25" t="s">
        <v>350</v>
      </c>
      <c r="K24" s="25" t="s">
        <v>962</v>
      </c>
      <c r="L24" s="25" t="s">
        <v>963</v>
      </c>
      <c r="M24" s="25" t="s">
        <v>287</v>
      </c>
      <c r="N24" s="25">
        <v>756156</v>
      </c>
      <c r="O24" s="25">
        <v>701422</v>
      </c>
      <c r="P24" s="16">
        <v>1</v>
      </c>
      <c r="Q24" s="29"/>
      <c r="R24" s="2"/>
      <c r="S24" s="3"/>
      <c r="T24" s="26">
        <f t="shared" si="2"/>
        <v>0</v>
      </c>
      <c r="U24" s="27">
        <f t="shared" si="3"/>
        <v>0</v>
      </c>
    </row>
    <row r="25" spans="1:21" s="16" customFormat="1" x14ac:dyDescent="0.35">
      <c r="A25" s="23" t="s">
        <v>1233</v>
      </c>
      <c r="B25" s="23" t="s">
        <v>16</v>
      </c>
      <c r="C25" s="23">
        <v>5024207</v>
      </c>
      <c r="D25" s="23" t="s">
        <v>1234</v>
      </c>
      <c r="E25" s="24" t="s">
        <v>1235</v>
      </c>
      <c r="F25" s="25" t="s">
        <v>17</v>
      </c>
      <c r="G25" s="25" t="s">
        <v>350</v>
      </c>
      <c r="H25" s="25" t="s">
        <v>350</v>
      </c>
      <c r="I25" s="25" t="s">
        <v>1168</v>
      </c>
      <c r="J25" s="25" t="s">
        <v>350</v>
      </c>
      <c r="K25" s="25" t="s">
        <v>1236</v>
      </c>
      <c r="L25" s="25" t="s">
        <v>1237</v>
      </c>
      <c r="M25" s="25" t="s">
        <v>1238</v>
      </c>
      <c r="N25" s="25">
        <v>756592</v>
      </c>
      <c r="O25" s="25">
        <v>702319</v>
      </c>
      <c r="P25" s="16">
        <v>1</v>
      </c>
      <c r="Q25" s="29"/>
      <c r="R25" s="2"/>
      <c r="S25" s="3"/>
      <c r="T25" s="26">
        <f t="shared" si="2"/>
        <v>0</v>
      </c>
      <c r="U25" s="27">
        <f t="shared" si="3"/>
        <v>0</v>
      </c>
    </row>
    <row r="26" spans="1:21" s="16" customFormat="1" x14ac:dyDescent="0.35">
      <c r="A26" s="23" t="s">
        <v>1251</v>
      </c>
      <c r="B26" s="23" t="s">
        <v>16</v>
      </c>
      <c r="C26" s="23">
        <v>5024562</v>
      </c>
      <c r="D26" s="23" t="s">
        <v>1252</v>
      </c>
      <c r="E26" s="24" t="s">
        <v>1253</v>
      </c>
      <c r="F26" s="25" t="s">
        <v>17</v>
      </c>
      <c r="G26" s="25" t="s">
        <v>350</v>
      </c>
      <c r="H26" s="25" t="s">
        <v>350</v>
      </c>
      <c r="I26" s="25" t="s">
        <v>1168</v>
      </c>
      <c r="J26" s="25" t="s">
        <v>350</v>
      </c>
      <c r="K26" s="25" t="s">
        <v>1254</v>
      </c>
      <c r="L26" s="25" t="s">
        <v>1255</v>
      </c>
      <c r="M26" s="25" t="s">
        <v>96</v>
      </c>
      <c r="N26" s="25">
        <v>755557</v>
      </c>
      <c r="O26" s="25">
        <v>700405</v>
      </c>
      <c r="P26" s="16">
        <v>1</v>
      </c>
      <c r="Q26" s="29"/>
      <c r="R26" s="2"/>
      <c r="S26" s="3"/>
      <c r="T26" s="26">
        <f t="shared" si="2"/>
        <v>0</v>
      </c>
      <c r="U26" s="27">
        <f t="shared" si="3"/>
        <v>0</v>
      </c>
    </row>
    <row r="27" spans="1:21" s="16" customFormat="1" x14ac:dyDescent="0.35">
      <c r="A27" s="23" t="s">
        <v>1267</v>
      </c>
      <c r="B27" s="23" t="s">
        <v>16</v>
      </c>
      <c r="C27" s="23">
        <v>5024458</v>
      </c>
      <c r="D27" s="23" t="s">
        <v>1268</v>
      </c>
      <c r="E27" s="24" t="s">
        <v>1269</v>
      </c>
      <c r="F27" s="25" t="s">
        <v>17</v>
      </c>
      <c r="G27" s="25" t="s">
        <v>350</v>
      </c>
      <c r="H27" s="25" t="s">
        <v>350</v>
      </c>
      <c r="I27" s="25" t="s">
        <v>1168</v>
      </c>
      <c r="J27" s="25" t="s">
        <v>350</v>
      </c>
      <c r="K27" s="25" t="s">
        <v>341</v>
      </c>
      <c r="L27" s="25" t="s">
        <v>342</v>
      </c>
      <c r="M27" s="25" t="s">
        <v>125</v>
      </c>
      <c r="N27" s="25">
        <v>756892</v>
      </c>
      <c r="O27" s="25">
        <v>698885</v>
      </c>
      <c r="P27" s="16">
        <v>1</v>
      </c>
      <c r="Q27" s="29"/>
      <c r="R27" s="2"/>
      <c r="S27" s="3"/>
      <c r="T27" s="26">
        <f t="shared" si="2"/>
        <v>0</v>
      </c>
      <c r="U27" s="27">
        <f t="shared" si="3"/>
        <v>0</v>
      </c>
    </row>
    <row r="28" spans="1:21" s="16" customFormat="1" x14ac:dyDescent="0.35">
      <c r="A28" s="23" t="s">
        <v>1270</v>
      </c>
      <c r="B28" s="23" t="s">
        <v>16</v>
      </c>
      <c r="C28" s="23">
        <v>5023172</v>
      </c>
      <c r="D28" s="23" t="s">
        <v>1271</v>
      </c>
      <c r="E28" s="24" t="s">
        <v>1272</v>
      </c>
      <c r="F28" s="25" t="s">
        <v>17</v>
      </c>
      <c r="G28" s="25" t="s">
        <v>350</v>
      </c>
      <c r="H28" s="25" t="s">
        <v>350</v>
      </c>
      <c r="I28" s="25" t="s">
        <v>1168</v>
      </c>
      <c r="J28" s="25" t="s">
        <v>350</v>
      </c>
      <c r="K28" s="25" t="s">
        <v>341</v>
      </c>
      <c r="L28" s="25" t="s">
        <v>342</v>
      </c>
      <c r="M28" s="25" t="s">
        <v>169</v>
      </c>
      <c r="N28" s="25">
        <v>756865</v>
      </c>
      <c r="O28" s="25">
        <v>699016</v>
      </c>
      <c r="P28" s="16">
        <v>1</v>
      </c>
      <c r="Q28" s="29"/>
      <c r="R28" s="2"/>
      <c r="S28" s="3"/>
      <c r="T28" s="26">
        <f t="shared" si="2"/>
        <v>0</v>
      </c>
      <c r="U28" s="27">
        <f t="shared" si="3"/>
        <v>0</v>
      </c>
    </row>
    <row r="29" spans="1:21" s="16" customFormat="1" x14ac:dyDescent="0.35">
      <c r="A29" s="23" t="s">
        <v>1278</v>
      </c>
      <c r="B29" s="23" t="s">
        <v>16</v>
      </c>
      <c r="C29" s="23">
        <v>4761486</v>
      </c>
      <c r="D29" s="23" t="s">
        <v>1279</v>
      </c>
      <c r="E29" s="24" t="s">
        <v>1280</v>
      </c>
      <c r="F29" s="25" t="s">
        <v>17</v>
      </c>
      <c r="G29" s="25" t="s">
        <v>335</v>
      </c>
      <c r="H29" s="25" t="s">
        <v>336</v>
      </c>
      <c r="I29" s="25" t="s">
        <v>1281</v>
      </c>
      <c r="J29" s="25" t="s">
        <v>336</v>
      </c>
      <c r="K29" s="25" t="s">
        <v>1282</v>
      </c>
      <c r="L29" s="25" t="s">
        <v>1283</v>
      </c>
      <c r="M29" s="25" t="s">
        <v>256</v>
      </c>
      <c r="N29" s="25">
        <v>764963</v>
      </c>
      <c r="O29" s="25">
        <v>673234</v>
      </c>
      <c r="P29" s="16">
        <v>1</v>
      </c>
      <c r="Q29" s="29"/>
      <c r="R29" s="2"/>
      <c r="S29" s="3"/>
      <c r="T29" s="26">
        <f t="shared" si="2"/>
        <v>0</v>
      </c>
      <c r="U29" s="27">
        <f t="shared" si="3"/>
        <v>0</v>
      </c>
    </row>
    <row r="30" spans="1:21" s="16" customFormat="1" x14ac:dyDescent="0.35">
      <c r="A30" s="23" t="s">
        <v>1284</v>
      </c>
      <c r="B30" s="23" t="s">
        <v>16</v>
      </c>
      <c r="C30" s="23">
        <v>4762570</v>
      </c>
      <c r="D30" s="23" t="s">
        <v>1285</v>
      </c>
      <c r="E30" s="24" t="s">
        <v>1286</v>
      </c>
      <c r="F30" s="25" t="s">
        <v>17</v>
      </c>
      <c r="G30" s="25" t="s">
        <v>335</v>
      </c>
      <c r="H30" s="25" t="s">
        <v>336</v>
      </c>
      <c r="I30" s="25" t="s">
        <v>1281</v>
      </c>
      <c r="J30" s="25" t="s">
        <v>336</v>
      </c>
      <c r="K30" s="25" t="s">
        <v>338</v>
      </c>
      <c r="L30" s="25" t="s">
        <v>339</v>
      </c>
      <c r="M30" s="25" t="s">
        <v>71</v>
      </c>
      <c r="N30" s="25">
        <v>762631</v>
      </c>
      <c r="O30" s="25">
        <v>672234</v>
      </c>
      <c r="P30" s="16">
        <v>1</v>
      </c>
      <c r="Q30" s="29"/>
      <c r="R30" s="2"/>
      <c r="S30" s="3"/>
      <c r="T30" s="26">
        <f t="shared" si="2"/>
        <v>0</v>
      </c>
      <c r="U30" s="27">
        <f t="shared" si="3"/>
        <v>0</v>
      </c>
    </row>
    <row r="31" spans="1:21" s="16" customFormat="1" x14ac:dyDescent="0.35">
      <c r="A31" s="23" t="s">
        <v>1287</v>
      </c>
      <c r="B31" s="23" t="s">
        <v>16</v>
      </c>
      <c r="C31" s="23">
        <v>4761955</v>
      </c>
      <c r="D31" s="23" t="s">
        <v>1288</v>
      </c>
      <c r="E31" s="24" t="s">
        <v>1289</v>
      </c>
      <c r="F31" s="25" t="s">
        <v>17</v>
      </c>
      <c r="G31" s="25" t="s">
        <v>335</v>
      </c>
      <c r="H31" s="25" t="s">
        <v>336</v>
      </c>
      <c r="I31" s="25" t="s">
        <v>1281</v>
      </c>
      <c r="J31" s="25" t="s">
        <v>336</v>
      </c>
      <c r="K31" s="25" t="s">
        <v>1290</v>
      </c>
      <c r="L31" s="25" t="s">
        <v>1291</v>
      </c>
      <c r="M31" s="25" t="s">
        <v>22</v>
      </c>
      <c r="N31" s="25">
        <v>762769</v>
      </c>
      <c r="O31" s="25">
        <v>671502</v>
      </c>
      <c r="P31" s="16">
        <v>1</v>
      </c>
      <c r="Q31" s="29"/>
      <c r="R31" s="2"/>
      <c r="S31" s="3"/>
      <c r="T31" s="26">
        <f t="shared" si="2"/>
        <v>0</v>
      </c>
      <c r="U31" s="27">
        <f t="shared" si="3"/>
        <v>0</v>
      </c>
    </row>
    <row r="32" spans="1:21" s="16" customFormat="1" x14ac:dyDescent="0.35">
      <c r="A32" s="23" t="s">
        <v>1292</v>
      </c>
      <c r="B32" s="23" t="s">
        <v>16</v>
      </c>
      <c r="C32" s="23">
        <v>4760493</v>
      </c>
      <c r="D32" s="23" t="s">
        <v>1293</v>
      </c>
      <c r="E32" s="24" t="s">
        <v>1294</v>
      </c>
      <c r="F32" s="25" t="s">
        <v>17</v>
      </c>
      <c r="G32" s="25" t="s">
        <v>335</v>
      </c>
      <c r="H32" s="25" t="s">
        <v>336</v>
      </c>
      <c r="I32" s="25" t="s">
        <v>1281</v>
      </c>
      <c r="J32" s="25" t="s">
        <v>336</v>
      </c>
      <c r="K32" s="25" t="s">
        <v>1056</v>
      </c>
      <c r="L32" s="25" t="s">
        <v>1057</v>
      </c>
      <c r="M32" s="25" t="s">
        <v>28</v>
      </c>
      <c r="N32" s="25">
        <v>761617</v>
      </c>
      <c r="O32" s="25">
        <v>671296</v>
      </c>
      <c r="P32" s="16">
        <v>1</v>
      </c>
      <c r="Q32" s="29"/>
      <c r="R32" s="2"/>
      <c r="S32" s="3"/>
      <c r="T32" s="26">
        <f t="shared" si="2"/>
        <v>0</v>
      </c>
      <c r="U32" s="27">
        <f t="shared" si="3"/>
        <v>0</v>
      </c>
    </row>
    <row r="33" spans="1:21" s="16" customFormat="1" x14ac:dyDescent="0.35">
      <c r="A33" s="23" t="s">
        <v>1295</v>
      </c>
      <c r="B33" s="23" t="s">
        <v>16</v>
      </c>
      <c r="C33" s="23">
        <v>4762653</v>
      </c>
      <c r="D33" s="23" t="s">
        <v>1296</v>
      </c>
      <c r="E33" s="24" t="s">
        <v>1297</v>
      </c>
      <c r="F33" s="25" t="s">
        <v>17</v>
      </c>
      <c r="G33" s="25" t="s">
        <v>335</v>
      </c>
      <c r="H33" s="25" t="s">
        <v>336</v>
      </c>
      <c r="I33" s="25" t="s">
        <v>1281</v>
      </c>
      <c r="J33" s="25" t="s">
        <v>336</v>
      </c>
      <c r="K33" s="25" t="s">
        <v>1056</v>
      </c>
      <c r="L33" s="25" t="s">
        <v>1057</v>
      </c>
      <c r="M33" s="25" t="s">
        <v>22</v>
      </c>
      <c r="N33" s="25">
        <v>761591</v>
      </c>
      <c r="O33" s="25">
        <v>671184</v>
      </c>
      <c r="P33" s="16">
        <v>1</v>
      </c>
      <c r="Q33" s="29"/>
      <c r="R33" s="2"/>
      <c r="S33" s="3"/>
      <c r="T33" s="26">
        <f t="shared" si="2"/>
        <v>0</v>
      </c>
      <c r="U33" s="27">
        <f t="shared" si="3"/>
        <v>0</v>
      </c>
    </row>
    <row r="34" spans="1:21" s="16" customFormat="1" x14ac:dyDescent="0.35">
      <c r="A34" s="23" t="s">
        <v>1298</v>
      </c>
      <c r="B34" s="23" t="s">
        <v>16</v>
      </c>
      <c r="C34" s="23">
        <v>4762667</v>
      </c>
      <c r="D34" s="23" t="s">
        <v>1299</v>
      </c>
      <c r="E34" s="24" t="s">
        <v>1300</v>
      </c>
      <c r="F34" s="25" t="s">
        <v>17</v>
      </c>
      <c r="G34" s="25" t="s">
        <v>335</v>
      </c>
      <c r="H34" s="25" t="s">
        <v>336</v>
      </c>
      <c r="I34" s="25" t="s">
        <v>1281</v>
      </c>
      <c r="J34" s="25" t="s">
        <v>336</v>
      </c>
      <c r="K34" s="25" t="s">
        <v>1301</v>
      </c>
      <c r="L34" s="25" t="s">
        <v>1302</v>
      </c>
      <c r="M34" s="25" t="s">
        <v>30</v>
      </c>
      <c r="N34" s="25">
        <v>762165</v>
      </c>
      <c r="O34" s="25">
        <v>671602</v>
      </c>
      <c r="P34" s="16">
        <v>1</v>
      </c>
      <c r="Q34" s="29"/>
      <c r="R34" s="2"/>
      <c r="S34" s="3"/>
      <c r="T34" s="26">
        <f t="shared" si="2"/>
        <v>0</v>
      </c>
      <c r="U34" s="27">
        <f t="shared" si="3"/>
        <v>0</v>
      </c>
    </row>
    <row r="35" spans="1:21" s="16" customFormat="1" x14ac:dyDescent="0.35">
      <c r="A35" s="23" t="s">
        <v>1303</v>
      </c>
      <c r="B35" s="23" t="s">
        <v>16</v>
      </c>
      <c r="C35" s="23">
        <v>7938629</v>
      </c>
      <c r="D35" s="23" t="s">
        <v>1304</v>
      </c>
      <c r="E35" s="24" t="s">
        <v>1305</v>
      </c>
      <c r="F35" s="25" t="s">
        <v>17</v>
      </c>
      <c r="G35" s="25" t="s">
        <v>335</v>
      </c>
      <c r="H35" s="25" t="s">
        <v>336</v>
      </c>
      <c r="I35" s="25" t="s">
        <v>1281</v>
      </c>
      <c r="J35" s="25" t="s">
        <v>336</v>
      </c>
      <c r="K35" s="25" t="s">
        <v>1306</v>
      </c>
      <c r="L35" s="25" t="s">
        <v>1307</v>
      </c>
      <c r="M35" s="25" t="s">
        <v>47</v>
      </c>
      <c r="N35" s="25">
        <v>761396</v>
      </c>
      <c r="O35" s="25">
        <v>672142</v>
      </c>
      <c r="P35" s="16">
        <v>1</v>
      </c>
      <c r="Q35" s="29"/>
      <c r="R35" s="2"/>
      <c r="S35" s="3"/>
      <c r="T35" s="26">
        <f t="shared" si="2"/>
        <v>0</v>
      </c>
      <c r="U35" s="27">
        <f t="shared" si="3"/>
        <v>0</v>
      </c>
    </row>
    <row r="36" spans="1:21" s="16" customFormat="1" x14ac:dyDescent="0.35">
      <c r="A36" s="23" t="s">
        <v>1308</v>
      </c>
      <c r="B36" s="23" t="s">
        <v>16</v>
      </c>
      <c r="C36" s="23">
        <v>4758137</v>
      </c>
      <c r="D36" s="23" t="s">
        <v>1309</v>
      </c>
      <c r="E36" s="24" t="s">
        <v>1310</v>
      </c>
      <c r="F36" s="25" t="s">
        <v>17</v>
      </c>
      <c r="G36" s="25" t="s">
        <v>335</v>
      </c>
      <c r="H36" s="25" t="s">
        <v>336</v>
      </c>
      <c r="I36" s="25" t="s">
        <v>1281</v>
      </c>
      <c r="J36" s="25" t="s">
        <v>336</v>
      </c>
      <c r="K36" s="25" t="s">
        <v>1311</v>
      </c>
      <c r="L36" s="25" t="s">
        <v>1312</v>
      </c>
      <c r="M36" s="25" t="s">
        <v>28</v>
      </c>
      <c r="N36" s="25">
        <v>761357</v>
      </c>
      <c r="O36" s="25">
        <v>671623</v>
      </c>
      <c r="P36" s="16">
        <v>1</v>
      </c>
      <c r="Q36" s="29"/>
      <c r="R36" s="2"/>
      <c r="S36" s="3"/>
      <c r="T36" s="26">
        <f t="shared" si="2"/>
        <v>0</v>
      </c>
      <c r="U36" s="27">
        <f t="shared" si="3"/>
        <v>0</v>
      </c>
    </row>
    <row r="37" spans="1:21" s="16" customFormat="1" x14ac:dyDescent="0.35">
      <c r="A37" s="23" t="s">
        <v>1313</v>
      </c>
      <c r="B37" s="23" t="s">
        <v>16</v>
      </c>
      <c r="C37" s="23">
        <v>4762867</v>
      </c>
      <c r="D37" s="23" t="s">
        <v>1314</v>
      </c>
      <c r="E37" s="24" t="s">
        <v>1315</v>
      </c>
      <c r="F37" s="25" t="s">
        <v>17</v>
      </c>
      <c r="G37" s="25" t="s">
        <v>335</v>
      </c>
      <c r="H37" s="25" t="s">
        <v>336</v>
      </c>
      <c r="I37" s="25" t="s">
        <v>1281</v>
      </c>
      <c r="J37" s="25" t="s">
        <v>336</v>
      </c>
      <c r="K37" s="25" t="s">
        <v>1316</v>
      </c>
      <c r="L37" s="25" t="s">
        <v>1317</v>
      </c>
      <c r="M37" s="25" t="s">
        <v>96</v>
      </c>
      <c r="N37" s="25">
        <v>765083</v>
      </c>
      <c r="O37" s="25">
        <v>673026</v>
      </c>
      <c r="P37" s="16">
        <v>1</v>
      </c>
      <c r="Q37" s="29"/>
      <c r="R37" s="2"/>
      <c r="S37" s="3"/>
      <c r="T37" s="26">
        <f t="shared" si="2"/>
        <v>0</v>
      </c>
      <c r="U37" s="27">
        <f t="shared" si="3"/>
        <v>0</v>
      </c>
    </row>
    <row r="38" spans="1:21" s="16" customFormat="1" x14ac:dyDescent="0.35">
      <c r="A38" s="23" t="s">
        <v>1318</v>
      </c>
      <c r="B38" s="23" t="s">
        <v>16</v>
      </c>
      <c r="C38" s="23">
        <v>4762881</v>
      </c>
      <c r="D38" s="23" t="s">
        <v>1319</v>
      </c>
      <c r="E38" s="24" t="s">
        <v>1320</v>
      </c>
      <c r="F38" s="25" t="s">
        <v>17</v>
      </c>
      <c r="G38" s="25" t="s">
        <v>335</v>
      </c>
      <c r="H38" s="25" t="s">
        <v>336</v>
      </c>
      <c r="I38" s="25" t="s">
        <v>1281</v>
      </c>
      <c r="J38" s="25" t="s">
        <v>336</v>
      </c>
      <c r="K38" s="25" t="s">
        <v>1321</v>
      </c>
      <c r="L38" s="25" t="s">
        <v>1322</v>
      </c>
      <c r="M38" s="25" t="s">
        <v>116</v>
      </c>
      <c r="N38" s="25">
        <v>763426</v>
      </c>
      <c r="O38" s="25">
        <v>673029</v>
      </c>
      <c r="P38" s="16">
        <v>1</v>
      </c>
      <c r="Q38" s="29"/>
      <c r="R38" s="2"/>
      <c r="S38" s="3"/>
      <c r="T38" s="26">
        <f t="shared" si="2"/>
        <v>0</v>
      </c>
      <c r="U38" s="27">
        <f t="shared" si="3"/>
        <v>0</v>
      </c>
    </row>
    <row r="39" spans="1:21" s="16" customFormat="1" x14ac:dyDescent="0.35">
      <c r="A39" s="23" t="s">
        <v>1323</v>
      </c>
      <c r="B39" s="23" t="s">
        <v>16</v>
      </c>
      <c r="C39" s="23">
        <v>4762952</v>
      </c>
      <c r="D39" s="23" t="s">
        <v>1324</v>
      </c>
      <c r="E39" s="24" t="s">
        <v>1325</v>
      </c>
      <c r="F39" s="25" t="s">
        <v>17</v>
      </c>
      <c r="G39" s="25" t="s">
        <v>335</v>
      </c>
      <c r="H39" s="25" t="s">
        <v>336</v>
      </c>
      <c r="I39" s="25" t="s">
        <v>1281</v>
      </c>
      <c r="J39" s="25" t="s">
        <v>336</v>
      </c>
      <c r="K39" s="25" t="s">
        <v>341</v>
      </c>
      <c r="L39" s="25" t="s">
        <v>342</v>
      </c>
      <c r="M39" s="25" t="s">
        <v>1326</v>
      </c>
      <c r="N39" s="25">
        <v>761223</v>
      </c>
      <c r="O39" s="25">
        <v>670831</v>
      </c>
      <c r="P39" s="16">
        <v>1</v>
      </c>
      <c r="Q39" s="29"/>
      <c r="R39" s="2"/>
      <c r="S39" s="3"/>
      <c r="T39" s="26">
        <f t="shared" si="2"/>
        <v>0</v>
      </c>
      <c r="U39" s="27">
        <f t="shared" si="3"/>
        <v>0</v>
      </c>
    </row>
    <row r="40" spans="1:21" s="16" customFormat="1" x14ac:dyDescent="0.35">
      <c r="A40" s="23" t="s">
        <v>1327</v>
      </c>
      <c r="B40" s="23" t="s">
        <v>16</v>
      </c>
      <c r="C40" s="23">
        <v>4762966</v>
      </c>
      <c r="D40" s="23" t="s">
        <v>1328</v>
      </c>
      <c r="E40" s="24" t="s">
        <v>1329</v>
      </c>
      <c r="F40" s="25" t="s">
        <v>17</v>
      </c>
      <c r="G40" s="25" t="s">
        <v>335</v>
      </c>
      <c r="H40" s="25" t="s">
        <v>336</v>
      </c>
      <c r="I40" s="25" t="s">
        <v>1281</v>
      </c>
      <c r="J40" s="25" t="s">
        <v>336</v>
      </c>
      <c r="K40" s="25" t="s">
        <v>1330</v>
      </c>
      <c r="L40" s="25" t="s">
        <v>1331</v>
      </c>
      <c r="M40" s="25" t="s">
        <v>28</v>
      </c>
      <c r="N40" s="25">
        <v>762552</v>
      </c>
      <c r="O40" s="25">
        <v>671287</v>
      </c>
      <c r="P40" s="16">
        <v>1</v>
      </c>
      <c r="Q40" s="29"/>
      <c r="R40" s="2"/>
      <c r="S40" s="3"/>
      <c r="T40" s="26">
        <f t="shared" si="2"/>
        <v>0</v>
      </c>
      <c r="U40" s="27">
        <f t="shared" si="3"/>
        <v>0</v>
      </c>
    </row>
    <row r="41" spans="1:21" s="16" customFormat="1" x14ac:dyDescent="0.35">
      <c r="A41" s="23" t="s">
        <v>1332</v>
      </c>
      <c r="B41" s="23" t="s">
        <v>16</v>
      </c>
      <c r="C41" s="23">
        <v>4761394</v>
      </c>
      <c r="D41" s="23" t="s">
        <v>1333</v>
      </c>
      <c r="E41" s="24" t="s">
        <v>1334</v>
      </c>
      <c r="F41" s="25" t="s">
        <v>17</v>
      </c>
      <c r="G41" s="25" t="s">
        <v>335</v>
      </c>
      <c r="H41" s="25" t="s">
        <v>336</v>
      </c>
      <c r="I41" s="25" t="s">
        <v>1281</v>
      </c>
      <c r="J41" s="25" t="s">
        <v>336</v>
      </c>
      <c r="K41" s="25" t="s">
        <v>1335</v>
      </c>
      <c r="L41" s="25" t="s">
        <v>1336</v>
      </c>
      <c r="M41" s="25" t="s">
        <v>28</v>
      </c>
      <c r="N41" s="25">
        <v>762911</v>
      </c>
      <c r="O41" s="25">
        <v>672113</v>
      </c>
      <c r="P41" s="16">
        <v>1</v>
      </c>
      <c r="Q41" s="29"/>
      <c r="R41" s="2"/>
      <c r="S41" s="3"/>
      <c r="T41" s="26">
        <f t="shared" si="2"/>
        <v>0</v>
      </c>
      <c r="U41" s="27">
        <f t="shared" si="3"/>
        <v>0</v>
      </c>
    </row>
    <row r="42" spans="1:21" s="16" customFormat="1" x14ac:dyDescent="0.35">
      <c r="A42" s="23" t="s">
        <v>1340</v>
      </c>
      <c r="B42" s="23" t="s">
        <v>16</v>
      </c>
      <c r="C42" s="23">
        <v>4762987</v>
      </c>
      <c r="D42" s="23" t="s">
        <v>1341</v>
      </c>
      <c r="E42" s="24" t="s">
        <v>1342</v>
      </c>
      <c r="F42" s="25" t="s">
        <v>17</v>
      </c>
      <c r="G42" s="25" t="s">
        <v>335</v>
      </c>
      <c r="H42" s="25" t="s">
        <v>336</v>
      </c>
      <c r="I42" s="25" t="s">
        <v>1281</v>
      </c>
      <c r="J42" s="25" t="s">
        <v>336</v>
      </c>
      <c r="K42" s="25" t="s">
        <v>1343</v>
      </c>
      <c r="L42" s="25" t="s">
        <v>1344</v>
      </c>
      <c r="M42" s="25" t="s">
        <v>45</v>
      </c>
      <c r="N42" s="25">
        <v>761879</v>
      </c>
      <c r="O42" s="25">
        <v>672578</v>
      </c>
      <c r="P42" s="16">
        <v>1</v>
      </c>
      <c r="Q42" s="29"/>
      <c r="R42" s="2"/>
      <c r="S42" s="3"/>
      <c r="T42" s="26">
        <f t="shared" si="2"/>
        <v>0</v>
      </c>
      <c r="U42" s="27">
        <f t="shared" si="3"/>
        <v>0</v>
      </c>
    </row>
    <row r="43" spans="1:21" s="16" customFormat="1" x14ac:dyDescent="0.35">
      <c r="A43" s="23" t="s">
        <v>1345</v>
      </c>
      <c r="B43" s="23" t="s">
        <v>16</v>
      </c>
      <c r="C43" s="23">
        <v>4760992</v>
      </c>
      <c r="D43" s="23" t="s">
        <v>1346</v>
      </c>
      <c r="E43" s="24" t="s">
        <v>1347</v>
      </c>
      <c r="F43" s="25" t="s">
        <v>17</v>
      </c>
      <c r="G43" s="25" t="s">
        <v>335</v>
      </c>
      <c r="H43" s="25" t="s">
        <v>336</v>
      </c>
      <c r="I43" s="25" t="s">
        <v>1281</v>
      </c>
      <c r="J43" s="25" t="s">
        <v>336</v>
      </c>
      <c r="K43" s="25" t="s">
        <v>1348</v>
      </c>
      <c r="L43" s="25" t="s">
        <v>1349</v>
      </c>
      <c r="M43" s="25" t="s">
        <v>256</v>
      </c>
      <c r="N43" s="25">
        <v>762160</v>
      </c>
      <c r="O43" s="25">
        <v>671017</v>
      </c>
      <c r="P43" s="16">
        <v>1</v>
      </c>
      <c r="Q43" s="29"/>
      <c r="R43" s="2"/>
      <c r="S43" s="3"/>
      <c r="T43" s="26">
        <f t="shared" si="2"/>
        <v>0</v>
      </c>
      <c r="U43" s="27">
        <f t="shared" si="3"/>
        <v>0</v>
      </c>
    </row>
  </sheetData>
  <sheetProtection algorithmName="SHA-512" hashValue="2fpm9Zy+SX2QeQJWz0wp+t5sTebVMI0SgB8VOhvveL0XhGGb1TBW3yKuJfOi8i2VsASH39SQmLvCZcR9BbQOeg==" saltValue="2XHJHiMazdqamkW9fvvd3A==" spinCount="100000" sheet="1" objects="1" scenarios="1" formatCells="0" formatColumns="0" formatRows="0" sort="0" autoFilter="0"/>
  <mergeCells count="19">
    <mergeCell ref="A7:E7"/>
    <mergeCell ref="A8:E8"/>
    <mergeCell ref="A4:E4"/>
    <mergeCell ref="O5:P5"/>
    <mergeCell ref="Q5:U5"/>
    <mergeCell ref="A5:E5"/>
    <mergeCell ref="O6:P6"/>
    <mergeCell ref="Q6:U6"/>
    <mergeCell ref="A6:E6"/>
    <mergeCell ref="G2:I2"/>
    <mergeCell ref="F9:I10"/>
    <mergeCell ref="J2:L2"/>
    <mergeCell ref="J5:L5"/>
    <mergeCell ref="J7:L7"/>
    <mergeCell ref="J8:L8"/>
    <mergeCell ref="J10:Q10"/>
    <mergeCell ref="O4:P4"/>
    <mergeCell ref="O7:P7"/>
    <mergeCell ref="Q7:U7"/>
  </mergeCells>
  <pageMargins left="0.7" right="0.7" top="0.75" bottom="0.75" header="0.3" footer="0.3"/>
  <pageSetup paperSize="9" scale="4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6"/>
  <sheetViews>
    <sheetView zoomScaleNormal="100" workbookViewId="0">
      <selection activeCell="J11" sqref="J11"/>
    </sheetView>
  </sheetViews>
  <sheetFormatPr defaultRowHeight="14.5" x14ac:dyDescent="0.35"/>
  <cols>
    <col min="1" max="4" width="8.7265625" style="6"/>
    <col min="5" max="5" width="8.7265625" style="28"/>
    <col min="6" max="6" width="8.6328125" style="6" bestFit="1" customWidth="1"/>
    <col min="7" max="11" width="8.7265625" style="6"/>
    <col min="12" max="12" width="15.36328125" style="6" customWidth="1"/>
    <col min="13" max="16" width="8.7265625" style="6"/>
    <col min="17" max="17" width="10.26953125" style="6" customWidth="1"/>
    <col min="18" max="18" width="15.90625" style="6" customWidth="1"/>
    <col min="19" max="19" width="15.36328125" style="6" customWidth="1"/>
    <col min="20" max="20" width="8.7265625" style="6"/>
    <col min="21" max="21" width="15.36328125" style="6" customWidth="1"/>
    <col min="22" max="16384" width="8.7265625" style="6"/>
  </cols>
  <sheetData>
    <row r="1" spans="1:21" ht="15" thickBot="1" x14ac:dyDescent="0.4">
      <c r="A1" s="4" t="s">
        <v>1372</v>
      </c>
      <c r="B1" s="4" t="s">
        <v>1373</v>
      </c>
      <c r="C1" s="4" t="s">
        <v>1374</v>
      </c>
      <c r="D1" s="4"/>
      <c r="E1" s="4"/>
      <c r="F1" s="4"/>
      <c r="G1" s="4"/>
      <c r="H1" s="4"/>
      <c r="I1" s="5"/>
      <c r="J1" s="5"/>
    </row>
    <row r="2" spans="1:21" ht="15" thickTop="1" x14ac:dyDescent="0.35">
      <c r="A2" s="4">
        <v>60</v>
      </c>
      <c r="B2" s="4">
        <f>P12</f>
        <v>53</v>
      </c>
      <c r="C2" s="4" t="s">
        <v>1387</v>
      </c>
      <c r="D2" s="4"/>
      <c r="E2" s="4"/>
      <c r="F2" s="4"/>
      <c r="G2" s="48" t="s">
        <v>1398</v>
      </c>
      <c r="H2" s="49"/>
      <c r="I2" s="50"/>
      <c r="J2" s="57" t="s">
        <v>1399</v>
      </c>
      <c r="K2" s="58"/>
      <c r="L2" s="59"/>
    </row>
    <row r="3" spans="1:21" x14ac:dyDescent="0.35">
      <c r="A3" s="4"/>
      <c r="B3" s="4"/>
      <c r="C3" s="4"/>
      <c r="D3" s="4"/>
      <c r="E3" s="4"/>
      <c r="F3" s="8" t="s">
        <v>1376</v>
      </c>
      <c r="G3" s="34" t="s">
        <v>1377</v>
      </c>
      <c r="H3" s="4" t="s">
        <v>1378</v>
      </c>
      <c r="I3" s="35" t="s">
        <v>1379</v>
      </c>
      <c r="J3" s="40" t="str">
        <f>G3</f>
        <v>Netto</v>
      </c>
      <c r="K3" s="41" t="str">
        <f>H3</f>
        <v>VAT</v>
      </c>
      <c r="L3" s="42" t="str">
        <f>I3</f>
        <v>Brutto</v>
      </c>
      <c r="O3" s="7" t="s">
        <v>1375</v>
      </c>
      <c r="P3" s="4"/>
      <c r="Q3" s="4"/>
      <c r="R3" s="4"/>
      <c r="S3" s="4"/>
      <c r="T3" s="4"/>
      <c r="U3" s="4"/>
    </row>
    <row r="4" spans="1:21" ht="42" customHeight="1" x14ac:dyDescent="0.35">
      <c r="A4" s="72" t="s">
        <v>1392</v>
      </c>
      <c r="B4" s="72"/>
      <c r="C4" s="72"/>
      <c r="D4" s="72"/>
      <c r="E4" s="72"/>
      <c r="F4" s="9" t="s">
        <v>1382</v>
      </c>
      <c r="G4" s="36">
        <f>SUM(S14:S66)/$P$12</f>
        <v>0</v>
      </c>
      <c r="H4" s="1">
        <f>G4*0.23</f>
        <v>0</v>
      </c>
      <c r="I4" s="37">
        <f>G4+H4</f>
        <v>0</v>
      </c>
      <c r="J4" s="40">
        <f>G4*P12*60</f>
        <v>0</v>
      </c>
      <c r="K4" s="43">
        <f>J4*0.23</f>
        <v>0</v>
      </c>
      <c r="L4" s="44">
        <f>J4+K4</f>
        <v>0</v>
      </c>
      <c r="O4" s="71" t="s">
        <v>1380</v>
      </c>
      <c r="P4" s="71"/>
      <c r="Q4" s="4" t="s">
        <v>1381</v>
      </c>
      <c r="R4" s="4"/>
      <c r="S4" s="4"/>
      <c r="T4" s="4"/>
      <c r="U4" s="4"/>
    </row>
    <row r="5" spans="1:21" ht="43" customHeight="1" x14ac:dyDescent="0.35">
      <c r="A5" s="74" t="s">
        <v>1393</v>
      </c>
      <c r="B5" s="74"/>
      <c r="C5" s="74"/>
      <c r="D5" s="74"/>
      <c r="E5" s="74"/>
      <c r="F5" s="33" t="s">
        <v>1397</v>
      </c>
      <c r="G5" s="38"/>
      <c r="H5" s="1">
        <f t="shared" ref="H5:H8" si="0">G5*0.23</f>
        <v>0</v>
      </c>
      <c r="I5" s="39">
        <f t="shared" ref="I5:I8" si="1">G5+H5</f>
        <v>0</v>
      </c>
      <c r="J5" s="60" t="s">
        <v>1400</v>
      </c>
      <c r="K5" s="61"/>
      <c r="L5" s="62"/>
      <c r="O5" s="73"/>
      <c r="P5" s="73"/>
      <c r="Q5" s="73"/>
      <c r="R5" s="73"/>
      <c r="S5" s="73"/>
      <c r="T5" s="73"/>
      <c r="U5" s="73"/>
    </row>
    <row r="6" spans="1:21" ht="53.5" customHeight="1" x14ac:dyDescent="0.35">
      <c r="A6" s="76" t="s">
        <v>1394</v>
      </c>
      <c r="B6" s="76"/>
      <c r="C6" s="76"/>
      <c r="D6" s="76"/>
      <c r="E6" s="76"/>
      <c r="F6" s="7" t="s">
        <v>1383</v>
      </c>
      <c r="G6" s="38"/>
      <c r="H6" s="1">
        <f t="shared" si="0"/>
        <v>0</v>
      </c>
      <c r="I6" s="39">
        <f t="shared" si="1"/>
        <v>0</v>
      </c>
      <c r="J6" s="40">
        <f>G6*P12</f>
        <v>0</v>
      </c>
      <c r="K6" s="43">
        <f>J6*0.23</f>
        <v>0</v>
      </c>
      <c r="L6" s="45">
        <f>J6+K6</f>
        <v>0</v>
      </c>
      <c r="O6" s="75"/>
      <c r="P6" s="75"/>
      <c r="Q6" s="73"/>
      <c r="R6" s="73"/>
      <c r="S6" s="73"/>
      <c r="T6" s="73"/>
      <c r="U6" s="73"/>
    </row>
    <row r="7" spans="1:21" ht="43" customHeight="1" x14ac:dyDescent="0.35">
      <c r="A7" s="77" t="s">
        <v>1395</v>
      </c>
      <c r="B7" s="77"/>
      <c r="C7" s="77"/>
      <c r="D7" s="77"/>
      <c r="E7" s="77"/>
      <c r="F7" s="7" t="s">
        <v>1384</v>
      </c>
      <c r="G7" s="38"/>
      <c r="H7" s="1">
        <f t="shared" si="0"/>
        <v>0</v>
      </c>
      <c r="I7" s="39">
        <f t="shared" si="1"/>
        <v>0</v>
      </c>
      <c r="J7" s="63" t="s">
        <v>1400</v>
      </c>
      <c r="K7" s="64"/>
      <c r="L7" s="65"/>
      <c r="O7" s="75"/>
      <c r="P7" s="75"/>
      <c r="Q7" s="73"/>
      <c r="R7" s="73"/>
      <c r="S7" s="73"/>
      <c r="T7" s="73"/>
      <c r="U7" s="73"/>
    </row>
    <row r="8" spans="1:21" ht="54" customHeight="1" thickBot="1" x14ac:dyDescent="0.4">
      <c r="A8" s="77" t="s">
        <v>1396</v>
      </c>
      <c r="B8" s="77"/>
      <c r="C8" s="77"/>
      <c r="D8" s="77"/>
      <c r="E8" s="77"/>
      <c r="F8" s="7" t="s">
        <v>1385</v>
      </c>
      <c r="G8" s="38"/>
      <c r="H8" s="1">
        <f t="shared" si="0"/>
        <v>0</v>
      </c>
      <c r="I8" s="39">
        <f t="shared" si="1"/>
        <v>0</v>
      </c>
      <c r="J8" s="66" t="s">
        <v>1400</v>
      </c>
      <c r="K8" s="67"/>
      <c r="L8" s="68"/>
    </row>
    <row r="9" spans="1:21" ht="23" customHeight="1" thickTop="1" x14ac:dyDescent="0.35">
      <c r="A9" s="10"/>
      <c r="B9" s="10"/>
      <c r="C9" s="10"/>
      <c r="D9" s="10"/>
      <c r="E9" s="10"/>
      <c r="F9" s="51"/>
      <c r="G9" s="52"/>
      <c r="H9" s="52"/>
      <c r="I9" s="53"/>
      <c r="J9" s="46" t="s">
        <v>1401</v>
      </c>
      <c r="K9" s="47"/>
      <c r="L9" s="41"/>
    </row>
    <row r="10" spans="1:21" ht="24.5" customHeight="1" thickBot="1" x14ac:dyDescent="0.4">
      <c r="A10" s="10"/>
      <c r="B10" s="10"/>
      <c r="C10" s="10"/>
      <c r="D10" s="10"/>
      <c r="E10" s="11" t="s">
        <v>1386</v>
      </c>
      <c r="F10" s="54"/>
      <c r="G10" s="55"/>
      <c r="H10" s="55"/>
      <c r="I10" s="56"/>
      <c r="J10" s="69" t="s">
        <v>1403</v>
      </c>
      <c r="K10" s="70"/>
      <c r="L10" s="70"/>
      <c r="M10" s="70"/>
      <c r="N10" s="70"/>
      <c r="O10" s="70"/>
      <c r="P10" s="70"/>
      <c r="Q10" s="70"/>
    </row>
    <row r="11" spans="1:21" ht="15" thickTop="1" x14ac:dyDescent="0.35">
      <c r="E11" s="6"/>
    </row>
    <row r="12" spans="1:21" x14ac:dyDescent="0.35">
      <c r="A12" s="12" t="s">
        <v>0</v>
      </c>
      <c r="B12" s="12"/>
      <c r="C12" s="12"/>
      <c r="D12" s="12"/>
      <c r="E12" s="13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5">
        <f>SUM(P14:P66)</f>
        <v>53</v>
      </c>
    </row>
    <row r="13" spans="1:21" ht="103.5" customHeight="1" x14ac:dyDescent="0.35">
      <c r="A13" s="17" t="s">
        <v>1</v>
      </c>
      <c r="B13" s="17" t="s">
        <v>2</v>
      </c>
      <c r="C13" s="17" t="s">
        <v>3</v>
      </c>
      <c r="D13" s="18" t="s">
        <v>4</v>
      </c>
      <c r="E13" s="17" t="s">
        <v>5</v>
      </c>
      <c r="F13" s="19" t="s">
        <v>6</v>
      </c>
      <c r="G13" s="20" t="s">
        <v>7</v>
      </c>
      <c r="H13" s="20" t="s">
        <v>8</v>
      </c>
      <c r="I13" s="20" t="s">
        <v>9</v>
      </c>
      <c r="J13" s="20" t="s">
        <v>10</v>
      </c>
      <c r="K13" s="20" t="s">
        <v>11</v>
      </c>
      <c r="L13" s="20" t="s">
        <v>12</v>
      </c>
      <c r="M13" s="20" t="s">
        <v>13</v>
      </c>
      <c r="N13" s="20" t="s">
        <v>14</v>
      </c>
      <c r="O13" s="20" t="s">
        <v>15</v>
      </c>
      <c r="P13" s="21" t="s">
        <v>1369</v>
      </c>
      <c r="Q13" s="22" t="s">
        <v>1388</v>
      </c>
      <c r="R13" s="22" t="s">
        <v>1402</v>
      </c>
      <c r="S13" s="22" t="s">
        <v>1389</v>
      </c>
      <c r="T13" s="22" t="s">
        <v>1390</v>
      </c>
      <c r="U13" s="22" t="s">
        <v>1391</v>
      </c>
    </row>
    <row r="14" spans="1:21" x14ac:dyDescent="0.35">
      <c r="A14" s="23" t="s">
        <v>49</v>
      </c>
      <c r="B14" s="23" t="s">
        <v>16</v>
      </c>
      <c r="C14" s="23">
        <v>4931857</v>
      </c>
      <c r="D14" s="23" t="s">
        <v>50</v>
      </c>
      <c r="E14" s="24" t="s">
        <v>51</v>
      </c>
      <c r="F14" s="25" t="s">
        <v>17</v>
      </c>
      <c r="G14" s="25" t="s">
        <v>43</v>
      </c>
      <c r="H14" s="25" t="s">
        <v>44</v>
      </c>
      <c r="I14" s="25" t="s">
        <v>52</v>
      </c>
      <c r="J14" s="25" t="s">
        <v>53</v>
      </c>
      <c r="K14" s="25" t="s">
        <v>25</v>
      </c>
      <c r="L14" s="25" t="s">
        <v>20</v>
      </c>
      <c r="M14" s="25" t="s">
        <v>54</v>
      </c>
      <c r="N14" s="25">
        <v>791099</v>
      </c>
      <c r="O14" s="25">
        <v>649959</v>
      </c>
      <c r="P14" s="16">
        <v>1</v>
      </c>
      <c r="Q14" s="29"/>
      <c r="R14" s="2"/>
      <c r="S14" s="3"/>
      <c r="T14" s="26">
        <f>S14*0.23</f>
        <v>0</v>
      </c>
      <c r="U14" s="27">
        <f>SUM(S14:T14)</f>
        <v>0</v>
      </c>
    </row>
    <row r="15" spans="1:21" x14ac:dyDescent="0.35">
      <c r="A15" s="23" t="s">
        <v>55</v>
      </c>
      <c r="B15" s="23" t="s">
        <v>16</v>
      </c>
      <c r="C15" s="23">
        <v>4931860</v>
      </c>
      <c r="D15" s="23" t="s">
        <v>56</v>
      </c>
      <c r="E15" s="24" t="s">
        <v>57</v>
      </c>
      <c r="F15" s="25" t="s">
        <v>17</v>
      </c>
      <c r="G15" s="25" t="s">
        <v>43</v>
      </c>
      <c r="H15" s="25" t="s">
        <v>44</v>
      </c>
      <c r="I15" s="25" t="s">
        <v>52</v>
      </c>
      <c r="J15" s="25" t="s">
        <v>53</v>
      </c>
      <c r="K15" s="25" t="s">
        <v>25</v>
      </c>
      <c r="L15" s="25" t="s">
        <v>20</v>
      </c>
      <c r="M15" s="25" t="s">
        <v>22</v>
      </c>
      <c r="N15" s="25">
        <v>791028</v>
      </c>
      <c r="O15" s="25">
        <v>650214</v>
      </c>
      <c r="P15" s="16">
        <v>1</v>
      </c>
      <c r="Q15" s="29"/>
      <c r="R15" s="2"/>
      <c r="S15" s="3"/>
      <c r="T15" s="26">
        <f t="shared" ref="T15:T66" si="2">S15*0.23</f>
        <v>0</v>
      </c>
      <c r="U15" s="27">
        <f t="shared" ref="U15:U66" si="3">SUM(S15:T15)</f>
        <v>0</v>
      </c>
    </row>
    <row r="16" spans="1:21" x14ac:dyDescent="0.35">
      <c r="A16" s="23" t="s">
        <v>58</v>
      </c>
      <c r="B16" s="23" t="s">
        <v>16</v>
      </c>
      <c r="C16" s="23">
        <v>4931870</v>
      </c>
      <c r="D16" s="23" t="s">
        <v>59</v>
      </c>
      <c r="E16" s="24" t="s">
        <v>60</v>
      </c>
      <c r="F16" s="25" t="s">
        <v>17</v>
      </c>
      <c r="G16" s="25" t="s">
        <v>43</v>
      </c>
      <c r="H16" s="25" t="s">
        <v>44</v>
      </c>
      <c r="I16" s="25" t="s">
        <v>52</v>
      </c>
      <c r="J16" s="25" t="s">
        <v>53</v>
      </c>
      <c r="K16" s="25" t="s">
        <v>25</v>
      </c>
      <c r="L16" s="25" t="s">
        <v>20</v>
      </c>
      <c r="M16" s="25" t="s">
        <v>34</v>
      </c>
      <c r="N16" s="25">
        <v>791140</v>
      </c>
      <c r="O16" s="25">
        <v>650071</v>
      </c>
      <c r="P16" s="16">
        <v>1</v>
      </c>
      <c r="Q16" s="29"/>
      <c r="R16" s="2"/>
      <c r="S16" s="3"/>
      <c r="T16" s="26">
        <f t="shared" si="2"/>
        <v>0</v>
      </c>
      <c r="U16" s="27">
        <f t="shared" si="3"/>
        <v>0</v>
      </c>
    </row>
    <row r="17" spans="1:21" x14ac:dyDescent="0.35">
      <c r="A17" s="23" t="s">
        <v>109</v>
      </c>
      <c r="B17" s="23" t="s">
        <v>16</v>
      </c>
      <c r="C17" s="23">
        <v>9633010</v>
      </c>
      <c r="D17" s="23" t="s">
        <v>110</v>
      </c>
      <c r="E17" s="24" t="s">
        <v>111</v>
      </c>
      <c r="F17" s="25" t="s">
        <v>17</v>
      </c>
      <c r="G17" s="25" t="s">
        <v>43</v>
      </c>
      <c r="H17" s="25" t="s">
        <v>112</v>
      </c>
      <c r="I17" s="25" t="s">
        <v>113</v>
      </c>
      <c r="J17" s="25" t="s">
        <v>112</v>
      </c>
      <c r="K17" s="25" t="s">
        <v>114</v>
      </c>
      <c r="L17" s="25" t="s">
        <v>115</v>
      </c>
      <c r="M17" s="25" t="s">
        <v>22</v>
      </c>
      <c r="N17" s="25">
        <v>800421</v>
      </c>
      <c r="O17" s="25">
        <v>650404</v>
      </c>
      <c r="P17" s="16">
        <v>1</v>
      </c>
      <c r="Q17" s="29"/>
      <c r="R17" s="2"/>
      <c r="S17" s="3"/>
      <c r="T17" s="26">
        <f t="shared" si="2"/>
        <v>0</v>
      </c>
      <c r="U17" s="27">
        <f t="shared" si="3"/>
        <v>0</v>
      </c>
    </row>
    <row r="18" spans="1:21" x14ac:dyDescent="0.35">
      <c r="A18" s="23" t="s">
        <v>119</v>
      </c>
      <c r="B18" s="23" t="s">
        <v>16</v>
      </c>
      <c r="C18" s="23">
        <v>4939640</v>
      </c>
      <c r="D18" s="23" t="s">
        <v>120</v>
      </c>
      <c r="E18" s="24" t="s">
        <v>121</v>
      </c>
      <c r="F18" s="25" t="s">
        <v>17</v>
      </c>
      <c r="G18" s="25" t="s">
        <v>43</v>
      </c>
      <c r="H18" s="25" t="s">
        <v>122</v>
      </c>
      <c r="I18" s="25" t="s">
        <v>123</v>
      </c>
      <c r="J18" s="25" t="s">
        <v>124</v>
      </c>
      <c r="K18" s="25" t="s">
        <v>25</v>
      </c>
      <c r="L18" s="25" t="s">
        <v>20</v>
      </c>
      <c r="M18" s="25" t="s">
        <v>125</v>
      </c>
      <c r="N18" s="25">
        <v>796070</v>
      </c>
      <c r="O18" s="25">
        <v>633422</v>
      </c>
      <c r="P18" s="16">
        <v>1</v>
      </c>
      <c r="Q18" s="29"/>
      <c r="R18" s="2"/>
      <c r="S18" s="3"/>
      <c r="T18" s="26">
        <f t="shared" si="2"/>
        <v>0</v>
      </c>
      <c r="U18" s="27">
        <f t="shared" si="3"/>
        <v>0</v>
      </c>
    </row>
    <row r="19" spans="1:21" x14ac:dyDescent="0.35">
      <c r="A19" s="23" t="s">
        <v>126</v>
      </c>
      <c r="B19" s="23" t="s">
        <v>16</v>
      </c>
      <c r="C19" s="23">
        <v>4940471</v>
      </c>
      <c r="D19" s="23" t="s">
        <v>127</v>
      </c>
      <c r="E19" s="24" t="s">
        <v>128</v>
      </c>
      <c r="F19" s="25" t="s">
        <v>17</v>
      </c>
      <c r="G19" s="25" t="s">
        <v>43</v>
      </c>
      <c r="H19" s="25" t="s">
        <v>122</v>
      </c>
      <c r="I19" s="25" t="s">
        <v>129</v>
      </c>
      <c r="J19" s="25" t="s">
        <v>122</v>
      </c>
      <c r="K19" s="25" t="s">
        <v>41</v>
      </c>
      <c r="L19" s="25" t="s">
        <v>42</v>
      </c>
      <c r="M19" s="25" t="s">
        <v>28</v>
      </c>
      <c r="N19" s="25">
        <v>794937</v>
      </c>
      <c r="O19" s="25">
        <v>641057</v>
      </c>
      <c r="P19" s="16">
        <v>1</v>
      </c>
      <c r="Q19" s="29"/>
      <c r="R19" s="2"/>
      <c r="S19" s="3"/>
      <c r="T19" s="26">
        <f t="shared" si="2"/>
        <v>0</v>
      </c>
      <c r="U19" s="27">
        <f t="shared" si="3"/>
        <v>0</v>
      </c>
    </row>
    <row r="20" spans="1:21" x14ac:dyDescent="0.35">
      <c r="A20" s="23" t="s">
        <v>137</v>
      </c>
      <c r="B20" s="23" t="s">
        <v>16</v>
      </c>
      <c r="C20" s="23">
        <v>4948635</v>
      </c>
      <c r="D20" s="23" t="s">
        <v>138</v>
      </c>
      <c r="E20" s="24" t="s">
        <v>139</v>
      </c>
      <c r="F20" s="25" t="s">
        <v>17</v>
      </c>
      <c r="G20" s="25" t="s">
        <v>43</v>
      </c>
      <c r="H20" s="25" t="s">
        <v>136</v>
      </c>
      <c r="I20" s="25" t="s">
        <v>140</v>
      </c>
      <c r="J20" s="25" t="s">
        <v>141</v>
      </c>
      <c r="K20" s="25" t="s">
        <v>25</v>
      </c>
      <c r="L20" s="25" t="s">
        <v>20</v>
      </c>
      <c r="M20" s="25" t="s">
        <v>142</v>
      </c>
      <c r="N20" s="25">
        <v>766587</v>
      </c>
      <c r="O20" s="25">
        <v>638866</v>
      </c>
      <c r="P20" s="16">
        <v>1</v>
      </c>
      <c r="Q20" s="29"/>
      <c r="R20" s="2"/>
      <c r="S20" s="3"/>
      <c r="T20" s="26">
        <f t="shared" si="2"/>
        <v>0</v>
      </c>
      <c r="U20" s="27">
        <f t="shared" si="3"/>
        <v>0</v>
      </c>
    </row>
    <row r="21" spans="1:21" x14ac:dyDescent="0.35">
      <c r="A21" s="23" t="s">
        <v>144</v>
      </c>
      <c r="B21" s="23" t="s">
        <v>16</v>
      </c>
      <c r="C21" s="23">
        <v>4947976</v>
      </c>
      <c r="D21" s="23" t="s">
        <v>145</v>
      </c>
      <c r="E21" s="24" t="s">
        <v>146</v>
      </c>
      <c r="F21" s="25" t="s">
        <v>17</v>
      </c>
      <c r="G21" s="25" t="s">
        <v>43</v>
      </c>
      <c r="H21" s="25" t="s">
        <v>136</v>
      </c>
      <c r="I21" s="25" t="s">
        <v>143</v>
      </c>
      <c r="J21" s="25" t="s">
        <v>136</v>
      </c>
      <c r="K21" s="25" t="s">
        <v>41</v>
      </c>
      <c r="L21" s="25" t="s">
        <v>42</v>
      </c>
      <c r="M21" s="25" t="s">
        <v>28</v>
      </c>
      <c r="N21" s="25">
        <v>771950</v>
      </c>
      <c r="O21" s="25">
        <v>642421</v>
      </c>
      <c r="P21" s="16">
        <v>1</v>
      </c>
      <c r="Q21" s="29"/>
      <c r="R21" s="2"/>
      <c r="S21" s="3"/>
      <c r="T21" s="26">
        <f t="shared" si="2"/>
        <v>0</v>
      </c>
      <c r="U21" s="27">
        <f t="shared" si="3"/>
        <v>0</v>
      </c>
    </row>
    <row r="22" spans="1:21" x14ac:dyDescent="0.35">
      <c r="A22" s="23" t="s">
        <v>295</v>
      </c>
      <c r="B22" s="23" t="s">
        <v>16</v>
      </c>
      <c r="C22" s="23">
        <v>4847966</v>
      </c>
      <c r="D22" s="23" t="s">
        <v>296</v>
      </c>
      <c r="E22" s="24" t="s">
        <v>297</v>
      </c>
      <c r="F22" s="25" t="s">
        <v>17</v>
      </c>
      <c r="G22" s="25" t="s">
        <v>177</v>
      </c>
      <c r="H22" s="25" t="s">
        <v>292</v>
      </c>
      <c r="I22" s="25" t="s">
        <v>298</v>
      </c>
      <c r="J22" s="25" t="s">
        <v>299</v>
      </c>
      <c r="K22" s="25" t="s">
        <v>25</v>
      </c>
      <c r="L22" s="25" t="s">
        <v>20</v>
      </c>
      <c r="M22" s="25" t="s">
        <v>88</v>
      </c>
      <c r="N22" s="25">
        <v>735605</v>
      </c>
      <c r="O22" s="25">
        <v>651113</v>
      </c>
      <c r="P22" s="16">
        <v>1</v>
      </c>
      <c r="Q22" s="29"/>
      <c r="R22" s="2"/>
      <c r="S22" s="3"/>
      <c r="T22" s="26">
        <f t="shared" si="2"/>
        <v>0</v>
      </c>
      <c r="U22" s="27">
        <f t="shared" si="3"/>
        <v>0</v>
      </c>
    </row>
    <row r="23" spans="1:21" x14ac:dyDescent="0.35">
      <c r="A23" s="23" t="s">
        <v>351</v>
      </c>
      <c r="B23" s="23" t="s">
        <v>16</v>
      </c>
      <c r="C23" s="23">
        <v>4960220</v>
      </c>
      <c r="D23" s="23" t="s">
        <v>352</v>
      </c>
      <c r="E23" s="24" t="s">
        <v>353</v>
      </c>
      <c r="F23" s="25" t="s">
        <v>17</v>
      </c>
      <c r="G23" s="25" t="s">
        <v>97</v>
      </c>
      <c r="H23" s="25" t="s">
        <v>350</v>
      </c>
      <c r="I23" s="25" t="s">
        <v>354</v>
      </c>
      <c r="J23" s="25" t="s">
        <v>355</v>
      </c>
      <c r="K23" s="25" t="s">
        <v>25</v>
      </c>
      <c r="L23" s="25" t="s">
        <v>20</v>
      </c>
      <c r="M23" s="25" t="s">
        <v>79</v>
      </c>
      <c r="N23" s="25">
        <v>760800</v>
      </c>
      <c r="O23" s="25">
        <v>691579</v>
      </c>
      <c r="P23" s="16">
        <v>1</v>
      </c>
      <c r="Q23" s="29"/>
      <c r="R23" s="2"/>
      <c r="S23" s="3"/>
      <c r="T23" s="26">
        <f t="shared" si="2"/>
        <v>0</v>
      </c>
      <c r="U23" s="27">
        <f t="shared" si="3"/>
        <v>0</v>
      </c>
    </row>
    <row r="24" spans="1:21" x14ac:dyDescent="0.35">
      <c r="A24" s="23" t="s">
        <v>523</v>
      </c>
      <c r="B24" s="23" t="s">
        <v>16</v>
      </c>
      <c r="C24" s="23">
        <v>5002192</v>
      </c>
      <c r="D24" s="23" t="s">
        <v>524</v>
      </c>
      <c r="E24" s="24" t="s">
        <v>525</v>
      </c>
      <c r="F24" s="25" t="s">
        <v>17</v>
      </c>
      <c r="G24" s="25" t="s">
        <v>362</v>
      </c>
      <c r="H24" s="25" t="s">
        <v>362</v>
      </c>
      <c r="I24" s="25" t="s">
        <v>363</v>
      </c>
      <c r="J24" s="25" t="s">
        <v>362</v>
      </c>
      <c r="K24" s="25" t="s">
        <v>521</v>
      </c>
      <c r="L24" s="25" t="s">
        <v>522</v>
      </c>
      <c r="M24" s="25" t="s">
        <v>169</v>
      </c>
      <c r="N24" s="25">
        <v>777368</v>
      </c>
      <c r="O24" s="25">
        <v>593305</v>
      </c>
      <c r="P24" s="16">
        <v>1</v>
      </c>
      <c r="Q24" s="29"/>
      <c r="R24" s="2"/>
      <c r="S24" s="3"/>
      <c r="T24" s="26">
        <f t="shared" si="2"/>
        <v>0</v>
      </c>
      <c r="U24" s="27">
        <f t="shared" si="3"/>
        <v>0</v>
      </c>
    </row>
    <row r="25" spans="1:21" x14ac:dyDescent="0.35">
      <c r="A25" s="23" t="s">
        <v>560</v>
      </c>
      <c r="B25" s="23" t="s">
        <v>16</v>
      </c>
      <c r="C25" s="23">
        <v>9633027</v>
      </c>
      <c r="D25" s="23" t="s">
        <v>561</v>
      </c>
      <c r="E25" s="24" t="s">
        <v>562</v>
      </c>
      <c r="F25" s="25" t="s">
        <v>17</v>
      </c>
      <c r="G25" s="25" t="s">
        <v>362</v>
      </c>
      <c r="H25" s="25" t="s">
        <v>362</v>
      </c>
      <c r="I25" s="25" t="s">
        <v>363</v>
      </c>
      <c r="J25" s="25" t="s">
        <v>362</v>
      </c>
      <c r="K25" s="25" t="s">
        <v>107</v>
      </c>
      <c r="L25" s="25" t="s">
        <v>108</v>
      </c>
      <c r="M25" s="25" t="s">
        <v>563</v>
      </c>
      <c r="N25" s="25">
        <v>779875</v>
      </c>
      <c r="O25" s="25">
        <v>590811</v>
      </c>
      <c r="P25" s="16">
        <v>1</v>
      </c>
      <c r="Q25" s="29"/>
      <c r="R25" s="2"/>
      <c r="S25" s="3"/>
      <c r="T25" s="26">
        <f t="shared" si="2"/>
        <v>0</v>
      </c>
      <c r="U25" s="27">
        <f t="shared" si="3"/>
        <v>0</v>
      </c>
    </row>
    <row r="26" spans="1:21" x14ac:dyDescent="0.35">
      <c r="A26" s="23" t="s">
        <v>577</v>
      </c>
      <c r="B26" s="23" t="s">
        <v>16</v>
      </c>
      <c r="C26" s="23">
        <v>5011240</v>
      </c>
      <c r="D26" s="23" t="s">
        <v>578</v>
      </c>
      <c r="E26" s="24" t="s">
        <v>579</v>
      </c>
      <c r="F26" s="25" t="s">
        <v>17</v>
      </c>
      <c r="G26" s="25" t="s">
        <v>362</v>
      </c>
      <c r="H26" s="25" t="s">
        <v>362</v>
      </c>
      <c r="I26" s="25" t="s">
        <v>363</v>
      </c>
      <c r="J26" s="25" t="s">
        <v>362</v>
      </c>
      <c r="K26" s="25" t="s">
        <v>575</v>
      </c>
      <c r="L26" s="25" t="s">
        <v>576</v>
      </c>
      <c r="M26" s="25" t="s">
        <v>125</v>
      </c>
      <c r="N26" s="25">
        <v>776579</v>
      </c>
      <c r="O26" s="25">
        <v>594686</v>
      </c>
      <c r="P26" s="16">
        <v>1</v>
      </c>
      <c r="Q26" s="29"/>
      <c r="R26" s="2"/>
      <c r="S26" s="3"/>
      <c r="T26" s="26">
        <f t="shared" si="2"/>
        <v>0</v>
      </c>
      <c r="U26" s="27">
        <f t="shared" si="3"/>
        <v>0</v>
      </c>
    </row>
    <row r="27" spans="1:21" x14ac:dyDescent="0.35">
      <c r="A27" s="23" t="s">
        <v>596</v>
      </c>
      <c r="B27" s="23" t="s">
        <v>16</v>
      </c>
      <c r="C27" s="23">
        <v>5011393</v>
      </c>
      <c r="D27" s="23" t="s">
        <v>597</v>
      </c>
      <c r="E27" s="24" t="s">
        <v>598</v>
      </c>
      <c r="F27" s="25" t="s">
        <v>17</v>
      </c>
      <c r="G27" s="25" t="s">
        <v>362</v>
      </c>
      <c r="H27" s="25" t="s">
        <v>362</v>
      </c>
      <c r="I27" s="25" t="s">
        <v>363</v>
      </c>
      <c r="J27" s="25" t="s">
        <v>362</v>
      </c>
      <c r="K27" s="25" t="s">
        <v>599</v>
      </c>
      <c r="L27" s="25" t="s">
        <v>600</v>
      </c>
      <c r="M27" s="25" t="s">
        <v>201</v>
      </c>
      <c r="N27" s="25">
        <v>780159</v>
      </c>
      <c r="O27" s="25">
        <v>593147</v>
      </c>
      <c r="P27" s="16">
        <v>1</v>
      </c>
      <c r="Q27" s="29"/>
      <c r="R27" s="2"/>
      <c r="S27" s="3"/>
      <c r="T27" s="26">
        <f t="shared" si="2"/>
        <v>0</v>
      </c>
      <c r="U27" s="27">
        <f t="shared" si="3"/>
        <v>0</v>
      </c>
    </row>
    <row r="28" spans="1:21" x14ac:dyDescent="0.35">
      <c r="A28" s="23" t="s">
        <v>639</v>
      </c>
      <c r="B28" s="23" t="s">
        <v>16</v>
      </c>
      <c r="C28" s="23">
        <v>5011582</v>
      </c>
      <c r="D28" s="23" t="s">
        <v>640</v>
      </c>
      <c r="E28" s="24" t="s">
        <v>641</v>
      </c>
      <c r="F28" s="25" t="s">
        <v>17</v>
      </c>
      <c r="G28" s="25" t="s">
        <v>362</v>
      </c>
      <c r="H28" s="25" t="s">
        <v>362</v>
      </c>
      <c r="I28" s="25" t="s">
        <v>363</v>
      </c>
      <c r="J28" s="25" t="s">
        <v>362</v>
      </c>
      <c r="K28" s="25" t="s">
        <v>642</v>
      </c>
      <c r="L28" s="25" t="s">
        <v>643</v>
      </c>
      <c r="M28" s="25" t="s">
        <v>118</v>
      </c>
      <c r="N28" s="25">
        <v>772677</v>
      </c>
      <c r="O28" s="25">
        <v>595856</v>
      </c>
      <c r="P28" s="16">
        <v>1</v>
      </c>
      <c r="Q28" s="29"/>
      <c r="R28" s="2"/>
      <c r="S28" s="3"/>
      <c r="T28" s="26">
        <f t="shared" si="2"/>
        <v>0</v>
      </c>
      <c r="U28" s="27">
        <f t="shared" si="3"/>
        <v>0</v>
      </c>
    </row>
    <row r="29" spans="1:21" x14ac:dyDescent="0.35">
      <c r="A29" s="23" t="s">
        <v>767</v>
      </c>
      <c r="B29" s="23" t="s">
        <v>16</v>
      </c>
      <c r="C29" s="23">
        <v>5002770</v>
      </c>
      <c r="D29" s="23" t="s">
        <v>768</v>
      </c>
      <c r="E29" s="24" t="s">
        <v>769</v>
      </c>
      <c r="F29" s="25" t="s">
        <v>17</v>
      </c>
      <c r="G29" s="25" t="s">
        <v>362</v>
      </c>
      <c r="H29" s="25" t="s">
        <v>362</v>
      </c>
      <c r="I29" s="25" t="s">
        <v>363</v>
      </c>
      <c r="J29" s="25" t="s">
        <v>362</v>
      </c>
      <c r="K29" s="25" t="s">
        <v>770</v>
      </c>
      <c r="L29" s="25" t="s">
        <v>771</v>
      </c>
      <c r="M29" s="25" t="s">
        <v>61</v>
      </c>
      <c r="N29" s="25">
        <v>777919</v>
      </c>
      <c r="O29" s="25">
        <v>592344</v>
      </c>
      <c r="P29" s="16">
        <v>1</v>
      </c>
      <c r="Q29" s="29"/>
      <c r="R29" s="2"/>
      <c r="S29" s="3"/>
      <c r="T29" s="26">
        <f t="shared" si="2"/>
        <v>0</v>
      </c>
      <c r="U29" s="27">
        <f t="shared" si="3"/>
        <v>0</v>
      </c>
    </row>
    <row r="30" spans="1:21" x14ac:dyDescent="0.35">
      <c r="A30" s="23" t="s">
        <v>780</v>
      </c>
      <c r="B30" s="23" t="s">
        <v>16</v>
      </c>
      <c r="C30" s="23">
        <v>5012101</v>
      </c>
      <c r="D30" s="23" t="s">
        <v>781</v>
      </c>
      <c r="E30" s="24" t="s">
        <v>782</v>
      </c>
      <c r="F30" s="25" t="s">
        <v>17</v>
      </c>
      <c r="G30" s="25" t="s">
        <v>362</v>
      </c>
      <c r="H30" s="25" t="s">
        <v>362</v>
      </c>
      <c r="I30" s="25" t="s">
        <v>363</v>
      </c>
      <c r="J30" s="25" t="s">
        <v>362</v>
      </c>
      <c r="K30" s="25" t="s">
        <v>783</v>
      </c>
      <c r="L30" s="25" t="s">
        <v>784</v>
      </c>
      <c r="M30" s="25" t="s">
        <v>273</v>
      </c>
      <c r="N30" s="25">
        <v>777327</v>
      </c>
      <c r="O30" s="25">
        <v>591510</v>
      </c>
      <c r="P30" s="16">
        <v>1</v>
      </c>
      <c r="Q30" s="29"/>
      <c r="R30" s="2"/>
      <c r="S30" s="3"/>
      <c r="T30" s="26">
        <f t="shared" si="2"/>
        <v>0</v>
      </c>
      <c r="U30" s="27">
        <f t="shared" si="3"/>
        <v>0</v>
      </c>
    </row>
    <row r="31" spans="1:21" x14ac:dyDescent="0.35">
      <c r="A31" s="23" t="s">
        <v>790</v>
      </c>
      <c r="B31" s="23" t="s">
        <v>16</v>
      </c>
      <c r="C31" s="23">
        <v>5003593</v>
      </c>
      <c r="D31" s="23" t="s">
        <v>791</v>
      </c>
      <c r="E31" s="24" t="s">
        <v>792</v>
      </c>
      <c r="F31" s="25" t="s">
        <v>17</v>
      </c>
      <c r="G31" s="25" t="s">
        <v>362</v>
      </c>
      <c r="H31" s="25" t="s">
        <v>362</v>
      </c>
      <c r="I31" s="25" t="s">
        <v>363</v>
      </c>
      <c r="J31" s="25" t="s">
        <v>362</v>
      </c>
      <c r="K31" s="25" t="s">
        <v>793</v>
      </c>
      <c r="L31" s="25" t="s">
        <v>794</v>
      </c>
      <c r="M31" s="25" t="s">
        <v>118</v>
      </c>
      <c r="N31" s="25">
        <v>779489</v>
      </c>
      <c r="O31" s="25">
        <v>593220</v>
      </c>
      <c r="P31" s="16">
        <v>1</v>
      </c>
      <c r="Q31" s="29"/>
      <c r="R31" s="2"/>
      <c r="S31" s="3"/>
      <c r="T31" s="26">
        <f t="shared" si="2"/>
        <v>0</v>
      </c>
      <c r="U31" s="27">
        <f t="shared" si="3"/>
        <v>0</v>
      </c>
    </row>
    <row r="32" spans="1:21" x14ac:dyDescent="0.35">
      <c r="A32" s="23" t="s">
        <v>795</v>
      </c>
      <c r="B32" s="23" t="s">
        <v>16</v>
      </c>
      <c r="C32" s="23">
        <v>5012299</v>
      </c>
      <c r="D32" s="23" t="s">
        <v>796</v>
      </c>
      <c r="E32" s="24" t="s">
        <v>797</v>
      </c>
      <c r="F32" s="25" t="s">
        <v>17</v>
      </c>
      <c r="G32" s="25" t="s">
        <v>362</v>
      </c>
      <c r="H32" s="25" t="s">
        <v>362</v>
      </c>
      <c r="I32" s="25" t="s">
        <v>363</v>
      </c>
      <c r="J32" s="25" t="s">
        <v>362</v>
      </c>
      <c r="K32" s="25" t="s">
        <v>798</v>
      </c>
      <c r="L32" s="25" t="s">
        <v>799</v>
      </c>
      <c r="M32" s="25" t="s">
        <v>29</v>
      </c>
      <c r="N32" s="25">
        <v>778942</v>
      </c>
      <c r="O32" s="25">
        <v>594100</v>
      </c>
      <c r="P32" s="16">
        <v>1</v>
      </c>
      <c r="Q32" s="29"/>
      <c r="R32" s="2"/>
      <c r="S32" s="3"/>
      <c r="T32" s="26">
        <f t="shared" si="2"/>
        <v>0</v>
      </c>
      <c r="U32" s="27">
        <f t="shared" si="3"/>
        <v>0</v>
      </c>
    </row>
    <row r="33" spans="1:21" x14ac:dyDescent="0.35">
      <c r="A33" s="23" t="s">
        <v>812</v>
      </c>
      <c r="B33" s="23" t="s">
        <v>16</v>
      </c>
      <c r="C33" s="23">
        <v>5012360</v>
      </c>
      <c r="D33" s="23" t="s">
        <v>813</v>
      </c>
      <c r="E33" s="24" t="s">
        <v>814</v>
      </c>
      <c r="F33" s="25" t="s">
        <v>17</v>
      </c>
      <c r="G33" s="25" t="s">
        <v>362</v>
      </c>
      <c r="H33" s="25" t="s">
        <v>362</v>
      </c>
      <c r="I33" s="25" t="s">
        <v>363</v>
      </c>
      <c r="J33" s="25" t="s">
        <v>362</v>
      </c>
      <c r="K33" s="25" t="s">
        <v>815</v>
      </c>
      <c r="L33" s="25" t="s">
        <v>816</v>
      </c>
      <c r="M33" s="25" t="s">
        <v>78</v>
      </c>
      <c r="N33" s="25">
        <v>780345</v>
      </c>
      <c r="O33" s="25">
        <v>591104</v>
      </c>
      <c r="P33" s="16">
        <v>1</v>
      </c>
      <c r="Q33" s="29"/>
      <c r="R33" s="2"/>
      <c r="S33" s="3"/>
      <c r="T33" s="26">
        <f t="shared" si="2"/>
        <v>0</v>
      </c>
      <c r="U33" s="27">
        <f t="shared" si="3"/>
        <v>0</v>
      </c>
    </row>
    <row r="34" spans="1:21" x14ac:dyDescent="0.35">
      <c r="A34" s="23" t="s">
        <v>817</v>
      </c>
      <c r="B34" s="23" t="s">
        <v>16</v>
      </c>
      <c r="C34" s="23">
        <v>5001968</v>
      </c>
      <c r="D34" s="23" t="s">
        <v>818</v>
      </c>
      <c r="E34" s="24" t="s">
        <v>819</v>
      </c>
      <c r="F34" s="25" t="s">
        <v>17</v>
      </c>
      <c r="G34" s="25" t="s">
        <v>362</v>
      </c>
      <c r="H34" s="25" t="s">
        <v>362</v>
      </c>
      <c r="I34" s="25" t="s">
        <v>363</v>
      </c>
      <c r="J34" s="25" t="s">
        <v>362</v>
      </c>
      <c r="K34" s="25" t="s">
        <v>820</v>
      </c>
      <c r="L34" s="25" t="s">
        <v>821</v>
      </c>
      <c r="M34" s="25" t="s">
        <v>28</v>
      </c>
      <c r="N34" s="25">
        <v>777171</v>
      </c>
      <c r="O34" s="25">
        <v>593580</v>
      </c>
      <c r="P34" s="16">
        <v>1</v>
      </c>
      <c r="Q34" s="29"/>
      <c r="R34" s="2"/>
      <c r="S34" s="3"/>
      <c r="T34" s="26">
        <f t="shared" si="2"/>
        <v>0</v>
      </c>
      <c r="U34" s="27">
        <f t="shared" si="3"/>
        <v>0</v>
      </c>
    </row>
    <row r="35" spans="1:21" x14ac:dyDescent="0.35">
      <c r="A35" s="23" t="s">
        <v>838</v>
      </c>
      <c r="B35" s="23" t="s">
        <v>16</v>
      </c>
      <c r="C35" s="23">
        <v>5002028</v>
      </c>
      <c r="D35" s="23" t="s">
        <v>839</v>
      </c>
      <c r="E35" s="24" t="s">
        <v>840</v>
      </c>
      <c r="F35" s="25" t="s">
        <v>17</v>
      </c>
      <c r="G35" s="25" t="s">
        <v>362</v>
      </c>
      <c r="H35" s="25" t="s">
        <v>362</v>
      </c>
      <c r="I35" s="25" t="s">
        <v>363</v>
      </c>
      <c r="J35" s="25" t="s">
        <v>362</v>
      </c>
      <c r="K35" s="25" t="s">
        <v>841</v>
      </c>
      <c r="L35" s="25" t="s">
        <v>842</v>
      </c>
      <c r="M35" s="25" t="s">
        <v>54</v>
      </c>
      <c r="N35" s="25">
        <v>777892</v>
      </c>
      <c r="O35" s="25">
        <v>593529</v>
      </c>
      <c r="P35" s="16">
        <v>1</v>
      </c>
      <c r="Q35" s="29"/>
      <c r="R35" s="2"/>
      <c r="S35" s="3"/>
      <c r="T35" s="26">
        <f t="shared" si="2"/>
        <v>0</v>
      </c>
      <c r="U35" s="27">
        <f t="shared" si="3"/>
        <v>0</v>
      </c>
    </row>
    <row r="36" spans="1:21" x14ac:dyDescent="0.35">
      <c r="A36" s="23" t="s">
        <v>893</v>
      </c>
      <c r="B36" s="23" t="s">
        <v>16</v>
      </c>
      <c r="C36" s="23">
        <v>4778527</v>
      </c>
      <c r="D36" s="23" t="s">
        <v>894</v>
      </c>
      <c r="E36" s="24" t="s">
        <v>895</v>
      </c>
      <c r="F36" s="25" t="s">
        <v>17</v>
      </c>
      <c r="G36" s="25" t="s">
        <v>31</v>
      </c>
      <c r="H36" s="25" t="s">
        <v>38</v>
      </c>
      <c r="I36" s="25" t="s">
        <v>896</v>
      </c>
      <c r="J36" s="25" t="s">
        <v>38</v>
      </c>
      <c r="K36" s="25" t="s">
        <v>897</v>
      </c>
      <c r="L36" s="25" t="s">
        <v>898</v>
      </c>
      <c r="M36" s="25" t="s">
        <v>28</v>
      </c>
      <c r="N36" s="25">
        <v>785658</v>
      </c>
      <c r="O36" s="25">
        <v>612263</v>
      </c>
      <c r="P36" s="16">
        <v>1</v>
      </c>
      <c r="Q36" s="29"/>
      <c r="R36" s="2"/>
      <c r="S36" s="3"/>
      <c r="T36" s="26">
        <f t="shared" si="2"/>
        <v>0</v>
      </c>
      <c r="U36" s="27">
        <f t="shared" si="3"/>
        <v>0</v>
      </c>
    </row>
    <row r="37" spans="1:21" x14ac:dyDescent="0.35">
      <c r="A37" s="23" t="s">
        <v>899</v>
      </c>
      <c r="B37" s="23" t="s">
        <v>16</v>
      </c>
      <c r="C37" s="23">
        <v>4778543</v>
      </c>
      <c r="D37" s="23" t="s">
        <v>900</v>
      </c>
      <c r="E37" s="24" t="s">
        <v>901</v>
      </c>
      <c r="F37" s="25" t="s">
        <v>17</v>
      </c>
      <c r="G37" s="25" t="s">
        <v>31</v>
      </c>
      <c r="H37" s="25" t="s">
        <v>38</v>
      </c>
      <c r="I37" s="25" t="s">
        <v>896</v>
      </c>
      <c r="J37" s="25" t="s">
        <v>38</v>
      </c>
      <c r="K37" s="25" t="s">
        <v>104</v>
      </c>
      <c r="L37" s="25" t="s">
        <v>105</v>
      </c>
      <c r="M37" s="25" t="s">
        <v>34</v>
      </c>
      <c r="N37" s="25">
        <v>785448</v>
      </c>
      <c r="O37" s="25">
        <v>612204</v>
      </c>
      <c r="P37" s="16">
        <v>1</v>
      </c>
      <c r="Q37" s="29"/>
      <c r="R37" s="2"/>
      <c r="S37" s="3"/>
      <c r="T37" s="26">
        <f t="shared" si="2"/>
        <v>0</v>
      </c>
      <c r="U37" s="27">
        <f t="shared" si="3"/>
        <v>0</v>
      </c>
    </row>
    <row r="38" spans="1:21" x14ac:dyDescent="0.35">
      <c r="A38" s="23" t="s">
        <v>902</v>
      </c>
      <c r="B38" s="23" t="s">
        <v>16</v>
      </c>
      <c r="C38" s="23">
        <v>4778592</v>
      </c>
      <c r="D38" s="23" t="s">
        <v>903</v>
      </c>
      <c r="E38" s="24" t="s">
        <v>904</v>
      </c>
      <c r="F38" s="25" t="s">
        <v>17</v>
      </c>
      <c r="G38" s="25" t="s">
        <v>31</v>
      </c>
      <c r="H38" s="25" t="s">
        <v>38</v>
      </c>
      <c r="I38" s="25" t="s">
        <v>896</v>
      </c>
      <c r="J38" s="25" t="s">
        <v>38</v>
      </c>
      <c r="K38" s="25" t="s">
        <v>905</v>
      </c>
      <c r="L38" s="25" t="s">
        <v>906</v>
      </c>
      <c r="M38" s="25" t="s">
        <v>288</v>
      </c>
      <c r="N38" s="25">
        <v>785410</v>
      </c>
      <c r="O38" s="25">
        <v>612625</v>
      </c>
      <c r="P38" s="16">
        <v>1</v>
      </c>
      <c r="Q38" s="29"/>
      <c r="R38" s="2"/>
      <c r="S38" s="3"/>
      <c r="T38" s="26">
        <f t="shared" si="2"/>
        <v>0</v>
      </c>
      <c r="U38" s="27">
        <f t="shared" si="3"/>
        <v>0</v>
      </c>
    </row>
    <row r="39" spans="1:21" x14ac:dyDescent="0.35">
      <c r="A39" s="23" t="s">
        <v>907</v>
      </c>
      <c r="B39" s="23" t="s">
        <v>16</v>
      </c>
      <c r="C39" s="23">
        <v>4930296</v>
      </c>
      <c r="D39" s="23" t="s">
        <v>908</v>
      </c>
      <c r="E39" s="24" t="s">
        <v>909</v>
      </c>
      <c r="F39" s="25" t="s">
        <v>17</v>
      </c>
      <c r="G39" s="25" t="s">
        <v>43</v>
      </c>
      <c r="H39" s="25" t="s">
        <v>44</v>
      </c>
      <c r="I39" s="25" t="s">
        <v>910</v>
      </c>
      <c r="J39" s="25" t="s">
        <v>44</v>
      </c>
      <c r="K39" s="25" t="s">
        <v>911</v>
      </c>
      <c r="L39" s="25" t="s">
        <v>912</v>
      </c>
      <c r="M39" s="25" t="s">
        <v>125</v>
      </c>
      <c r="N39" s="25">
        <v>787348</v>
      </c>
      <c r="O39" s="25">
        <v>651665</v>
      </c>
      <c r="P39" s="16">
        <v>1</v>
      </c>
      <c r="Q39" s="29"/>
      <c r="R39" s="2"/>
      <c r="S39" s="3"/>
      <c r="T39" s="26">
        <f t="shared" si="2"/>
        <v>0</v>
      </c>
      <c r="U39" s="27">
        <f t="shared" si="3"/>
        <v>0</v>
      </c>
    </row>
    <row r="40" spans="1:21" x14ac:dyDescent="0.35">
      <c r="A40" s="23" t="s">
        <v>913</v>
      </c>
      <c r="B40" s="23" t="s">
        <v>16</v>
      </c>
      <c r="C40" s="23">
        <v>4930197</v>
      </c>
      <c r="D40" s="23" t="s">
        <v>914</v>
      </c>
      <c r="E40" s="24" t="s">
        <v>915</v>
      </c>
      <c r="F40" s="25" t="s">
        <v>17</v>
      </c>
      <c r="G40" s="25" t="s">
        <v>43</v>
      </c>
      <c r="H40" s="25" t="s">
        <v>44</v>
      </c>
      <c r="I40" s="25" t="s">
        <v>910</v>
      </c>
      <c r="J40" s="25" t="s">
        <v>44</v>
      </c>
      <c r="K40" s="25" t="s">
        <v>41</v>
      </c>
      <c r="L40" s="25" t="s">
        <v>42</v>
      </c>
      <c r="M40" s="25" t="s">
        <v>169</v>
      </c>
      <c r="N40" s="25">
        <v>787285</v>
      </c>
      <c r="O40" s="25">
        <v>651693</v>
      </c>
      <c r="P40" s="16">
        <v>1</v>
      </c>
      <c r="Q40" s="29"/>
      <c r="R40" s="2"/>
      <c r="S40" s="3"/>
      <c r="T40" s="26">
        <f t="shared" si="2"/>
        <v>0</v>
      </c>
      <c r="U40" s="27">
        <f t="shared" si="3"/>
        <v>0</v>
      </c>
    </row>
    <row r="41" spans="1:21" x14ac:dyDescent="0.35">
      <c r="A41" s="23" t="s">
        <v>916</v>
      </c>
      <c r="B41" s="23" t="s">
        <v>16</v>
      </c>
      <c r="C41" s="23">
        <v>4930293</v>
      </c>
      <c r="D41" s="23" t="s">
        <v>917</v>
      </c>
      <c r="E41" s="24" t="s">
        <v>918</v>
      </c>
      <c r="F41" s="25" t="s">
        <v>17</v>
      </c>
      <c r="G41" s="25" t="s">
        <v>43</v>
      </c>
      <c r="H41" s="25" t="s">
        <v>44</v>
      </c>
      <c r="I41" s="25" t="s">
        <v>910</v>
      </c>
      <c r="J41" s="25" t="s">
        <v>44</v>
      </c>
      <c r="K41" s="25" t="s">
        <v>919</v>
      </c>
      <c r="L41" s="25" t="s">
        <v>920</v>
      </c>
      <c r="M41" s="25" t="s">
        <v>132</v>
      </c>
      <c r="N41" s="25">
        <v>787687</v>
      </c>
      <c r="O41" s="25">
        <v>651822</v>
      </c>
      <c r="P41" s="16">
        <v>1</v>
      </c>
      <c r="Q41" s="29"/>
      <c r="R41" s="2"/>
      <c r="S41" s="3"/>
      <c r="T41" s="26">
        <f t="shared" si="2"/>
        <v>0</v>
      </c>
      <c r="U41" s="27">
        <f t="shared" si="3"/>
        <v>0</v>
      </c>
    </row>
    <row r="42" spans="1:21" x14ac:dyDescent="0.35">
      <c r="A42" s="23" t="s">
        <v>942</v>
      </c>
      <c r="B42" s="23" t="s">
        <v>16</v>
      </c>
      <c r="C42" s="23">
        <v>4902564</v>
      </c>
      <c r="D42" s="23" t="s">
        <v>943</v>
      </c>
      <c r="E42" s="24" t="s">
        <v>944</v>
      </c>
      <c r="F42" s="25" t="s">
        <v>17</v>
      </c>
      <c r="G42" s="25" t="s">
        <v>93</v>
      </c>
      <c r="H42" s="25" t="s">
        <v>106</v>
      </c>
      <c r="I42" s="25" t="s">
        <v>945</v>
      </c>
      <c r="J42" s="25" t="s">
        <v>106</v>
      </c>
      <c r="K42" s="25" t="s">
        <v>539</v>
      </c>
      <c r="L42" s="25" t="s">
        <v>540</v>
      </c>
      <c r="M42" s="25" t="s">
        <v>135</v>
      </c>
      <c r="N42" s="25">
        <v>752778</v>
      </c>
      <c r="O42" s="25">
        <v>621671</v>
      </c>
      <c r="P42" s="16">
        <v>1</v>
      </c>
      <c r="Q42" s="29"/>
      <c r="R42" s="2"/>
      <c r="S42" s="3"/>
      <c r="T42" s="26">
        <f t="shared" si="2"/>
        <v>0</v>
      </c>
      <c r="U42" s="27">
        <f t="shared" si="3"/>
        <v>0</v>
      </c>
    </row>
    <row r="43" spans="1:21" x14ac:dyDescent="0.35">
      <c r="A43" s="23" t="s">
        <v>946</v>
      </c>
      <c r="B43" s="23" t="s">
        <v>16</v>
      </c>
      <c r="C43" s="23">
        <v>4902719</v>
      </c>
      <c r="D43" s="23" t="s">
        <v>947</v>
      </c>
      <c r="E43" s="24" t="s">
        <v>948</v>
      </c>
      <c r="F43" s="25" t="s">
        <v>17</v>
      </c>
      <c r="G43" s="25" t="s">
        <v>93</v>
      </c>
      <c r="H43" s="25" t="s">
        <v>106</v>
      </c>
      <c r="I43" s="25" t="s">
        <v>945</v>
      </c>
      <c r="J43" s="25" t="s">
        <v>106</v>
      </c>
      <c r="K43" s="25" t="s">
        <v>949</v>
      </c>
      <c r="L43" s="25" t="s">
        <v>950</v>
      </c>
      <c r="M43" s="25" t="s">
        <v>125</v>
      </c>
      <c r="N43" s="25">
        <v>752351</v>
      </c>
      <c r="O43" s="25">
        <v>622720</v>
      </c>
      <c r="P43" s="16">
        <v>1</v>
      </c>
      <c r="Q43" s="29"/>
      <c r="R43" s="2"/>
      <c r="S43" s="3"/>
      <c r="T43" s="26">
        <f t="shared" si="2"/>
        <v>0</v>
      </c>
      <c r="U43" s="27">
        <f t="shared" si="3"/>
        <v>0</v>
      </c>
    </row>
    <row r="44" spans="1:21" x14ac:dyDescent="0.35">
      <c r="A44" s="23" t="s">
        <v>951</v>
      </c>
      <c r="B44" s="23" t="s">
        <v>16</v>
      </c>
      <c r="C44" s="23">
        <v>4902741</v>
      </c>
      <c r="D44" s="23" t="s">
        <v>952</v>
      </c>
      <c r="E44" s="24" t="s">
        <v>953</v>
      </c>
      <c r="F44" s="25" t="s">
        <v>17</v>
      </c>
      <c r="G44" s="25" t="s">
        <v>93</v>
      </c>
      <c r="H44" s="25" t="s">
        <v>106</v>
      </c>
      <c r="I44" s="25" t="s">
        <v>945</v>
      </c>
      <c r="J44" s="25" t="s">
        <v>106</v>
      </c>
      <c r="K44" s="25" t="s">
        <v>41</v>
      </c>
      <c r="L44" s="25" t="s">
        <v>42</v>
      </c>
      <c r="M44" s="25" t="s">
        <v>92</v>
      </c>
      <c r="N44" s="25">
        <v>752059</v>
      </c>
      <c r="O44" s="25">
        <v>621884</v>
      </c>
      <c r="P44" s="16">
        <v>1</v>
      </c>
      <c r="Q44" s="29"/>
      <c r="R44" s="2"/>
      <c r="S44" s="3"/>
      <c r="T44" s="26">
        <f t="shared" si="2"/>
        <v>0</v>
      </c>
      <c r="U44" s="27">
        <f t="shared" si="3"/>
        <v>0</v>
      </c>
    </row>
    <row r="45" spans="1:21" x14ac:dyDescent="0.35">
      <c r="A45" s="23" t="s">
        <v>954</v>
      </c>
      <c r="B45" s="23" t="s">
        <v>16</v>
      </c>
      <c r="C45" s="23">
        <v>4902347</v>
      </c>
      <c r="D45" s="23" t="s">
        <v>955</v>
      </c>
      <c r="E45" s="24" t="s">
        <v>956</v>
      </c>
      <c r="F45" s="25" t="s">
        <v>17</v>
      </c>
      <c r="G45" s="25" t="s">
        <v>93</v>
      </c>
      <c r="H45" s="25" t="s">
        <v>106</v>
      </c>
      <c r="I45" s="25" t="s">
        <v>945</v>
      </c>
      <c r="J45" s="25" t="s">
        <v>106</v>
      </c>
      <c r="K45" s="25" t="s">
        <v>957</v>
      </c>
      <c r="L45" s="25" t="s">
        <v>958</v>
      </c>
      <c r="M45" s="25" t="s">
        <v>265</v>
      </c>
      <c r="N45" s="25">
        <v>752780</v>
      </c>
      <c r="O45" s="25">
        <v>622221</v>
      </c>
      <c r="P45" s="16">
        <v>1</v>
      </c>
      <c r="Q45" s="29"/>
      <c r="R45" s="2"/>
      <c r="S45" s="3"/>
      <c r="T45" s="26">
        <f t="shared" si="2"/>
        <v>0</v>
      </c>
      <c r="U45" s="27">
        <f t="shared" si="3"/>
        <v>0</v>
      </c>
    </row>
    <row r="46" spans="1:21" x14ac:dyDescent="0.35">
      <c r="A46" s="23" t="s">
        <v>959</v>
      </c>
      <c r="B46" s="23" t="s">
        <v>16</v>
      </c>
      <c r="C46" s="23">
        <v>4902760</v>
      </c>
      <c r="D46" s="23" t="s">
        <v>960</v>
      </c>
      <c r="E46" s="24" t="s">
        <v>961</v>
      </c>
      <c r="F46" s="25" t="s">
        <v>17</v>
      </c>
      <c r="G46" s="25" t="s">
        <v>93</v>
      </c>
      <c r="H46" s="25" t="s">
        <v>106</v>
      </c>
      <c r="I46" s="25" t="s">
        <v>945</v>
      </c>
      <c r="J46" s="25" t="s">
        <v>106</v>
      </c>
      <c r="K46" s="25" t="s">
        <v>957</v>
      </c>
      <c r="L46" s="25" t="s">
        <v>958</v>
      </c>
      <c r="M46" s="25" t="s">
        <v>61</v>
      </c>
      <c r="N46" s="25">
        <v>752847</v>
      </c>
      <c r="O46" s="25">
        <v>622177</v>
      </c>
      <c r="P46" s="16">
        <v>1</v>
      </c>
      <c r="Q46" s="29"/>
      <c r="R46" s="2"/>
      <c r="S46" s="3"/>
      <c r="T46" s="26">
        <f t="shared" si="2"/>
        <v>0</v>
      </c>
      <c r="U46" s="27">
        <f t="shared" si="3"/>
        <v>0</v>
      </c>
    </row>
    <row r="47" spans="1:21" x14ac:dyDescent="0.35">
      <c r="A47" s="23" t="s">
        <v>964</v>
      </c>
      <c r="B47" s="23" t="s">
        <v>16</v>
      </c>
      <c r="C47" s="23">
        <v>4943996</v>
      </c>
      <c r="D47" s="23" t="s">
        <v>965</v>
      </c>
      <c r="E47" s="24" t="s">
        <v>966</v>
      </c>
      <c r="F47" s="25" t="s">
        <v>17</v>
      </c>
      <c r="G47" s="25" t="s">
        <v>43</v>
      </c>
      <c r="H47" s="25" t="s">
        <v>131</v>
      </c>
      <c r="I47" s="25" t="s">
        <v>967</v>
      </c>
      <c r="J47" s="25" t="s">
        <v>131</v>
      </c>
      <c r="K47" s="25" t="s">
        <v>968</v>
      </c>
      <c r="L47" s="25" t="s">
        <v>969</v>
      </c>
      <c r="M47" s="25" t="s">
        <v>358</v>
      </c>
      <c r="N47" s="25">
        <v>799136</v>
      </c>
      <c r="O47" s="25">
        <v>625147</v>
      </c>
      <c r="P47" s="16">
        <v>1</v>
      </c>
      <c r="Q47" s="29"/>
      <c r="R47" s="2"/>
      <c r="S47" s="3"/>
      <c r="T47" s="26">
        <f t="shared" si="2"/>
        <v>0</v>
      </c>
      <c r="U47" s="27">
        <f t="shared" si="3"/>
        <v>0</v>
      </c>
    </row>
    <row r="48" spans="1:21" x14ac:dyDescent="0.35">
      <c r="A48" s="23" t="s">
        <v>970</v>
      </c>
      <c r="B48" s="23" t="s">
        <v>16</v>
      </c>
      <c r="C48" s="23">
        <v>4941573</v>
      </c>
      <c r="D48" s="23" t="s">
        <v>971</v>
      </c>
      <c r="E48" s="24" t="s">
        <v>972</v>
      </c>
      <c r="F48" s="25" t="s">
        <v>17</v>
      </c>
      <c r="G48" s="25" t="s">
        <v>43</v>
      </c>
      <c r="H48" s="25" t="s">
        <v>131</v>
      </c>
      <c r="I48" s="25" t="s">
        <v>967</v>
      </c>
      <c r="J48" s="25" t="s">
        <v>131</v>
      </c>
      <c r="K48" s="25" t="s">
        <v>107</v>
      </c>
      <c r="L48" s="25" t="s">
        <v>108</v>
      </c>
      <c r="M48" s="25" t="s">
        <v>201</v>
      </c>
      <c r="N48" s="25">
        <v>798960</v>
      </c>
      <c r="O48" s="25">
        <v>625561</v>
      </c>
      <c r="P48" s="16">
        <v>1</v>
      </c>
      <c r="Q48" s="29"/>
      <c r="R48" s="2"/>
      <c r="S48" s="3"/>
      <c r="T48" s="26">
        <f t="shared" si="2"/>
        <v>0</v>
      </c>
      <c r="U48" s="27">
        <f t="shared" si="3"/>
        <v>0</v>
      </c>
    </row>
    <row r="49" spans="1:21" x14ac:dyDescent="0.35">
      <c r="A49" s="23" t="s">
        <v>973</v>
      </c>
      <c r="B49" s="23" t="s">
        <v>16</v>
      </c>
      <c r="C49" s="23">
        <v>4944228</v>
      </c>
      <c r="D49" s="23" t="s">
        <v>974</v>
      </c>
      <c r="E49" s="24" t="s">
        <v>975</v>
      </c>
      <c r="F49" s="25" t="s">
        <v>17</v>
      </c>
      <c r="G49" s="25" t="s">
        <v>43</v>
      </c>
      <c r="H49" s="25" t="s">
        <v>131</v>
      </c>
      <c r="I49" s="25" t="s">
        <v>967</v>
      </c>
      <c r="J49" s="25" t="s">
        <v>131</v>
      </c>
      <c r="K49" s="25" t="s">
        <v>107</v>
      </c>
      <c r="L49" s="25" t="s">
        <v>108</v>
      </c>
      <c r="M49" s="25" t="s">
        <v>976</v>
      </c>
      <c r="N49" s="25">
        <v>799103</v>
      </c>
      <c r="O49" s="25">
        <v>625399</v>
      </c>
      <c r="P49" s="16">
        <v>1</v>
      </c>
      <c r="Q49" s="29"/>
      <c r="R49" s="2"/>
      <c r="S49" s="3"/>
      <c r="T49" s="26">
        <f t="shared" si="2"/>
        <v>0</v>
      </c>
      <c r="U49" s="27">
        <f t="shared" si="3"/>
        <v>0</v>
      </c>
    </row>
    <row r="50" spans="1:21" x14ac:dyDescent="0.35">
      <c r="A50" s="23" t="s">
        <v>977</v>
      </c>
      <c r="B50" s="23" t="s">
        <v>16</v>
      </c>
      <c r="C50" s="23">
        <v>4944292</v>
      </c>
      <c r="D50" s="23" t="s">
        <v>978</v>
      </c>
      <c r="E50" s="24" t="s">
        <v>979</v>
      </c>
      <c r="F50" s="25" t="s">
        <v>17</v>
      </c>
      <c r="G50" s="25" t="s">
        <v>43</v>
      </c>
      <c r="H50" s="25" t="s">
        <v>131</v>
      </c>
      <c r="I50" s="25" t="s">
        <v>967</v>
      </c>
      <c r="J50" s="25" t="s">
        <v>131</v>
      </c>
      <c r="K50" s="25" t="s">
        <v>170</v>
      </c>
      <c r="L50" s="25" t="s">
        <v>171</v>
      </c>
      <c r="M50" s="25" t="s">
        <v>28</v>
      </c>
      <c r="N50" s="25">
        <v>798878</v>
      </c>
      <c r="O50" s="25">
        <v>625657</v>
      </c>
      <c r="P50" s="16">
        <v>1</v>
      </c>
      <c r="Q50" s="29"/>
      <c r="R50" s="2"/>
      <c r="S50" s="3"/>
      <c r="T50" s="26">
        <f t="shared" si="2"/>
        <v>0</v>
      </c>
      <c r="U50" s="27">
        <f t="shared" si="3"/>
        <v>0</v>
      </c>
    </row>
    <row r="51" spans="1:21" x14ac:dyDescent="0.35">
      <c r="A51" s="23" t="s">
        <v>980</v>
      </c>
      <c r="B51" s="23" t="s">
        <v>16</v>
      </c>
      <c r="C51" s="23">
        <v>4944381</v>
      </c>
      <c r="D51" s="23" t="s">
        <v>981</v>
      </c>
      <c r="E51" s="24" t="s">
        <v>982</v>
      </c>
      <c r="F51" s="25" t="s">
        <v>17</v>
      </c>
      <c r="G51" s="25" t="s">
        <v>43</v>
      </c>
      <c r="H51" s="25" t="s">
        <v>131</v>
      </c>
      <c r="I51" s="25" t="s">
        <v>967</v>
      </c>
      <c r="J51" s="25" t="s">
        <v>131</v>
      </c>
      <c r="K51" s="25" t="s">
        <v>41</v>
      </c>
      <c r="L51" s="25" t="s">
        <v>42</v>
      </c>
      <c r="M51" s="25" t="s">
        <v>22</v>
      </c>
      <c r="N51" s="25">
        <v>798518</v>
      </c>
      <c r="O51" s="25">
        <v>624696</v>
      </c>
      <c r="P51" s="16">
        <v>1</v>
      </c>
      <c r="Q51" s="29"/>
      <c r="R51" s="2"/>
      <c r="S51" s="3"/>
      <c r="T51" s="26">
        <f t="shared" si="2"/>
        <v>0</v>
      </c>
      <c r="U51" s="27">
        <f t="shared" si="3"/>
        <v>0</v>
      </c>
    </row>
    <row r="52" spans="1:21" x14ac:dyDescent="0.35">
      <c r="A52" s="23" t="s">
        <v>983</v>
      </c>
      <c r="B52" s="23" t="s">
        <v>16</v>
      </c>
      <c r="C52" s="23">
        <v>4943722</v>
      </c>
      <c r="D52" s="23" t="s">
        <v>984</v>
      </c>
      <c r="E52" s="24" t="s">
        <v>985</v>
      </c>
      <c r="F52" s="25" t="s">
        <v>17</v>
      </c>
      <c r="G52" s="25" t="s">
        <v>43</v>
      </c>
      <c r="H52" s="25" t="s">
        <v>131</v>
      </c>
      <c r="I52" s="25" t="s">
        <v>967</v>
      </c>
      <c r="J52" s="25" t="s">
        <v>131</v>
      </c>
      <c r="K52" s="25" t="s">
        <v>986</v>
      </c>
      <c r="L52" s="25" t="s">
        <v>987</v>
      </c>
      <c r="M52" s="25" t="s">
        <v>19</v>
      </c>
      <c r="N52" s="25">
        <v>800383</v>
      </c>
      <c r="O52" s="25">
        <v>624342</v>
      </c>
      <c r="P52" s="16">
        <v>1</v>
      </c>
      <c r="Q52" s="29"/>
      <c r="R52" s="2"/>
      <c r="S52" s="3"/>
      <c r="T52" s="26">
        <f t="shared" si="2"/>
        <v>0</v>
      </c>
      <c r="U52" s="27">
        <f t="shared" si="3"/>
        <v>0</v>
      </c>
    </row>
    <row r="53" spans="1:21" x14ac:dyDescent="0.35">
      <c r="A53" s="23" t="s">
        <v>988</v>
      </c>
      <c r="B53" s="23" t="s">
        <v>16</v>
      </c>
      <c r="C53" s="23">
        <v>4944519</v>
      </c>
      <c r="D53" s="23" t="s">
        <v>989</v>
      </c>
      <c r="E53" s="24" t="s">
        <v>990</v>
      </c>
      <c r="F53" s="25" t="s">
        <v>17</v>
      </c>
      <c r="G53" s="25" t="s">
        <v>43</v>
      </c>
      <c r="H53" s="25" t="s">
        <v>131</v>
      </c>
      <c r="I53" s="25" t="s">
        <v>967</v>
      </c>
      <c r="J53" s="25" t="s">
        <v>131</v>
      </c>
      <c r="K53" s="25" t="s">
        <v>986</v>
      </c>
      <c r="L53" s="25" t="s">
        <v>987</v>
      </c>
      <c r="M53" s="25" t="s">
        <v>22</v>
      </c>
      <c r="N53" s="25">
        <v>800506</v>
      </c>
      <c r="O53" s="25">
        <v>624331</v>
      </c>
      <c r="P53" s="16">
        <v>1</v>
      </c>
      <c r="Q53" s="29"/>
      <c r="R53" s="2"/>
      <c r="S53" s="3"/>
      <c r="T53" s="26">
        <f t="shared" si="2"/>
        <v>0</v>
      </c>
      <c r="U53" s="27">
        <f t="shared" si="3"/>
        <v>0</v>
      </c>
    </row>
    <row r="54" spans="1:21" x14ac:dyDescent="0.35">
      <c r="A54" s="23" t="s">
        <v>1030</v>
      </c>
      <c r="B54" s="23" t="s">
        <v>16</v>
      </c>
      <c r="C54" s="23">
        <v>4843328</v>
      </c>
      <c r="D54" s="23" t="s">
        <v>1031</v>
      </c>
      <c r="E54" s="24" t="s">
        <v>1032</v>
      </c>
      <c r="F54" s="25" t="s">
        <v>17</v>
      </c>
      <c r="G54" s="25" t="s">
        <v>177</v>
      </c>
      <c r="H54" s="25" t="s">
        <v>178</v>
      </c>
      <c r="I54" s="25" t="s">
        <v>1033</v>
      </c>
      <c r="J54" s="25" t="s">
        <v>178</v>
      </c>
      <c r="K54" s="25" t="s">
        <v>1034</v>
      </c>
      <c r="L54" s="25" t="s">
        <v>1035</v>
      </c>
      <c r="M54" s="25" t="s">
        <v>201</v>
      </c>
      <c r="N54" s="25">
        <v>728283</v>
      </c>
      <c r="O54" s="25">
        <v>648289</v>
      </c>
      <c r="P54" s="16">
        <v>1</v>
      </c>
      <c r="Q54" s="29"/>
      <c r="R54" s="2"/>
      <c r="S54" s="3"/>
      <c r="T54" s="26">
        <f t="shared" si="2"/>
        <v>0</v>
      </c>
      <c r="U54" s="27">
        <f t="shared" si="3"/>
        <v>0</v>
      </c>
    </row>
    <row r="55" spans="1:21" x14ac:dyDescent="0.35">
      <c r="A55" s="23" t="s">
        <v>1036</v>
      </c>
      <c r="B55" s="23" t="s">
        <v>16</v>
      </c>
      <c r="C55" s="23">
        <v>4843576</v>
      </c>
      <c r="D55" s="23" t="s">
        <v>1037</v>
      </c>
      <c r="E55" s="24" t="s">
        <v>1038</v>
      </c>
      <c r="F55" s="25" t="s">
        <v>17</v>
      </c>
      <c r="G55" s="25" t="s">
        <v>177</v>
      </c>
      <c r="H55" s="25" t="s">
        <v>178</v>
      </c>
      <c r="I55" s="25" t="s">
        <v>1033</v>
      </c>
      <c r="J55" s="25" t="s">
        <v>178</v>
      </c>
      <c r="K55" s="25" t="s">
        <v>1039</v>
      </c>
      <c r="L55" s="25" t="s">
        <v>1040</v>
      </c>
      <c r="M55" s="25" t="s">
        <v>48</v>
      </c>
      <c r="N55" s="25">
        <v>728991</v>
      </c>
      <c r="O55" s="25">
        <v>647916</v>
      </c>
      <c r="P55" s="16">
        <v>1</v>
      </c>
      <c r="Q55" s="29"/>
      <c r="R55" s="2"/>
      <c r="S55" s="3"/>
      <c r="T55" s="26">
        <f t="shared" si="2"/>
        <v>0</v>
      </c>
      <c r="U55" s="27">
        <f t="shared" si="3"/>
        <v>0</v>
      </c>
    </row>
    <row r="56" spans="1:21" x14ac:dyDescent="0.35">
      <c r="A56" s="23" t="s">
        <v>1049</v>
      </c>
      <c r="B56" s="23" t="s">
        <v>16</v>
      </c>
      <c r="C56" s="23">
        <v>4841395</v>
      </c>
      <c r="D56" s="23" t="s">
        <v>1050</v>
      </c>
      <c r="E56" s="24" t="s">
        <v>1051</v>
      </c>
      <c r="F56" s="25" t="s">
        <v>17</v>
      </c>
      <c r="G56" s="25" t="s">
        <v>177</v>
      </c>
      <c r="H56" s="25" t="s">
        <v>178</v>
      </c>
      <c r="I56" s="25" t="s">
        <v>1033</v>
      </c>
      <c r="J56" s="25" t="s">
        <v>178</v>
      </c>
      <c r="K56" s="25" t="s">
        <v>41</v>
      </c>
      <c r="L56" s="25" t="s">
        <v>42</v>
      </c>
      <c r="M56" s="25" t="s">
        <v>78</v>
      </c>
      <c r="N56" s="25">
        <v>728220</v>
      </c>
      <c r="O56" s="25">
        <v>647637</v>
      </c>
      <c r="P56" s="16">
        <v>1</v>
      </c>
      <c r="Q56" s="29"/>
      <c r="R56" s="2"/>
      <c r="S56" s="3"/>
      <c r="T56" s="26">
        <f t="shared" si="2"/>
        <v>0</v>
      </c>
      <c r="U56" s="27">
        <f t="shared" si="3"/>
        <v>0</v>
      </c>
    </row>
    <row r="57" spans="1:21" x14ac:dyDescent="0.35">
      <c r="A57" s="23" t="s">
        <v>1052</v>
      </c>
      <c r="B57" s="23" t="s">
        <v>16</v>
      </c>
      <c r="C57" s="23">
        <v>4843565</v>
      </c>
      <c r="D57" s="23" t="s">
        <v>1053</v>
      </c>
      <c r="E57" s="24" t="s">
        <v>1054</v>
      </c>
      <c r="F57" s="25" t="s">
        <v>17</v>
      </c>
      <c r="G57" s="25" t="s">
        <v>177</v>
      </c>
      <c r="H57" s="25" t="s">
        <v>178</v>
      </c>
      <c r="I57" s="25" t="s">
        <v>1033</v>
      </c>
      <c r="J57" s="25" t="s">
        <v>178</v>
      </c>
      <c r="K57" s="25" t="s">
        <v>341</v>
      </c>
      <c r="L57" s="25" t="s">
        <v>342</v>
      </c>
      <c r="M57" s="25" t="s">
        <v>1055</v>
      </c>
      <c r="N57" s="25">
        <v>729572</v>
      </c>
      <c r="O57" s="25">
        <v>647016</v>
      </c>
      <c r="P57" s="16">
        <v>1</v>
      </c>
      <c r="Q57" s="29"/>
      <c r="R57" s="2"/>
      <c r="S57" s="3"/>
      <c r="T57" s="26">
        <f t="shared" si="2"/>
        <v>0</v>
      </c>
      <c r="U57" s="27">
        <f t="shared" si="3"/>
        <v>0</v>
      </c>
    </row>
    <row r="58" spans="1:21" x14ac:dyDescent="0.35">
      <c r="A58" s="23" t="s">
        <v>1096</v>
      </c>
      <c r="B58" s="23" t="s">
        <v>16</v>
      </c>
      <c r="C58" s="23">
        <v>8587364</v>
      </c>
      <c r="D58" s="23" t="s">
        <v>1097</v>
      </c>
      <c r="E58" s="24" t="s">
        <v>1098</v>
      </c>
      <c r="F58" s="25" t="s">
        <v>17</v>
      </c>
      <c r="G58" s="25" t="s">
        <v>177</v>
      </c>
      <c r="H58" s="25" t="s">
        <v>292</v>
      </c>
      <c r="I58" s="25" t="s">
        <v>1099</v>
      </c>
      <c r="J58" s="25" t="s">
        <v>292</v>
      </c>
      <c r="K58" s="25" t="s">
        <v>1100</v>
      </c>
      <c r="L58" s="25" t="s">
        <v>1101</v>
      </c>
      <c r="M58" s="25" t="s">
        <v>22</v>
      </c>
      <c r="N58" s="25">
        <v>742324</v>
      </c>
      <c r="O58" s="25">
        <v>658104</v>
      </c>
      <c r="P58" s="16">
        <v>1</v>
      </c>
      <c r="Q58" s="29"/>
      <c r="R58" s="2"/>
      <c r="S58" s="3"/>
      <c r="T58" s="26">
        <f t="shared" si="2"/>
        <v>0</v>
      </c>
      <c r="U58" s="27">
        <f t="shared" si="3"/>
        <v>0</v>
      </c>
    </row>
    <row r="59" spans="1:21" x14ac:dyDescent="0.35">
      <c r="A59" s="23" t="s">
        <v>1102</v>
      </c>
      <c r="B59" s="23" t="s">
        <v>16</v>
      </c>
      <c r="C59" s="23">
        <v>4847339</v>
      </c>
      <c r="D59" s="23" t="s">
        <v>1103</v>
      </c>
      <c r="E59" s="24" t="s">
        <v>1104</v>
      </c>
      <c r="F59" s="25" t="s">
        <v>17</v>
      </c>
      <c r="G59" s="25" t="s">
        <v>177</v>
      </c>
      <c r="H59" s="25" t="s">
        <v>292</v>
      </c>
      <c r="I59" s="25" t="s">
        <v>1099</v>
      </c>
      <c r="J59" s="25" t="s">
        <v>292</v>
      </c>
      <c r="K59" s="25" t="s">
        <v>41</v>
      </c>
      <c r="L59" s="25" t="s">
        <v>42</v>
      </c>
      <c r="M59" s="25" t="s">
        <v>132</v>
      </c>
      <c r="N59" s="25">
        <v>743312</v>
      </c>
      <c r="O59" s="25">
        <v>658269</v>
      </c>
      <c r="P59" s="16">
        <v>1</v>
      </c>
      <c r="Q59" s="29"/>
      <c r="R59" s="2"/>
      <c r="S59" s="3"/>
      <c r="T59" s="26">
        <f t="shared" si="2"/>
        <v>0</v>
      </c>
      <c r="U59" s="27">
        <f t="shared" si="3"/>
        <v>0</v>
      </c>
    </row>
    <row r="60" spans="1:21" x14ac:dyDescent="0.35">
      <c r="A60" s="23" t="s">
        <v>1105</v>
      </c>
      <c r="B60" s="23" t="s">
        <v>16</v>
      </c>
      <c r="C60" s="23">
        <v>4849141</v>
      </c>
      <c r="D60" s="23" t="s">
        <v>1106</v>
      </c>
      <c r="E60" s="24" t="s">
        <v>1107</v>
      </c>
      <c r="F60" s="25" t="s">
        <v>17</v>
      </c>
      <c r="G60" s="25" t="s">
        <v>177</v>
      </c>
      <c r="H60" s="25" t="s">
        <v>318</v>
      </c>
      <c r="I60" s="25" t="s">
        <v>1108</v>
      </c>
      <c r="J60" s="25" t="s">
        <v>318</v>
      </c>
      <c r="K60" s="25" t="s">
        <v>1109</v>
      </c>
      <c r="L60" s="25" t="s">
        <v>1110</v>
      </c>
      <c r="M60" s="25" t="s">
        <v>63</v>
      </c>
      <c r="N60" s="25">
        <v>717663</v>
      </c>
      <c r="O60" s="25">
        <v>638183</v>
      </c>
      <c r="P60" s="16">
        <v>1</v>
      </c>
      <c r="Q60" s="29"/>
      <c r="R60" s="2"/>
      <c r="S60" s="3"/>
      <c r="T60" s="26">
        <f t="shared" si="2"/>
        <v>0</v>
      </c>
      <c r="U60" s="27">
        <f t="shared" si="3"/>
        <v>0</v>
      </c>
    </row>
    <row r="61" spans="1:21" x14ac:dyDescent="0.35">
      <c r="A61" s="23" t="s">
        <v>1111</v>
      </c>
      <c r="B61" s="23" t="s">
        <v>16</v>
      </c>
      <c r="C61" s="23">
        <v>4848584</v>
      </c>
      <c r="D61" s="23" t="s">
        <v>1112</v>
      </c>
      <c r="E61" s="24" t="s">
        <v>1113</v>
      </c>
      <c r="F61" s="25" t="s">
        <v>17</v>
      </c>
      <c r="G61" s="25" t="s">
        <v>177</v>
      </c>
      <c r="H61" s="25" t="s">
        <v>318</v>
      </c>
      <c r="I61" s="25" t="s">
        <v>1108</v>
      </c>
      <c r="J61" s="25" t="s">
        <v>318</v>
      </c>
      <c r="K61" s="25" t="s">
        <v>1114</v>
      </c>
      <c r="L61" s="25" t="s">
        <v>1115</v>
      </c>
      <c r="M61" s="25" t="s">
        <v>48</v>
      </c>
      <c r="N61" s="25">
        <v>717393</v>
      </c>
      <c r="O61" s="25">
        <v>638433</v>
      </c>
      <c r="P61" s="16">
        <v>1</v>
      </c>
      <c r="Q61" s="29"/>
      <c r="R61" s="2"/>
      <c r="S61" s="3"/>
      <c r="T61" s="26">
        <f t="shared" si="2"/>
        <v>0</v>
      </c>
      <c r="U61" s="27">
        <f t="shared" si="3"/>
        <v>0</v>
      </c>
    </row>
    <row r="62" spans="1:21" x14ac:dyDescent="0.35">
      <c r="A62" s="23" t="s">
        <v>1116</v>
      </c>
      <c r="B62" s="23" t="s">
        <v>16</v>
      </c>
      <c r="C62" s="23">
        <v>4849243</v>
      </c>
      <c r="D62" s="23" t="s">
        <v>1117</v>
      </c>
      <c r="E62" s="24" t="s">
        <v>1118</v>
      </c>
      <c r="F62" s="25" t="s">
        <v>17</v>
      </c>
      <c r="G62" s="25" t="s">
        <v>177</v>
      </c>
      <c r="H62" s="25" t="s">
        <v>318</v>
      </c>
      <c r="I62" s="25" t="s">
        <v>1108</v>
      </c>
      <c r="J62" s="25" t="s">
        <v>318</v>
      </c>
      <c r="K62" s="25" t="s">
        <v>1114</v>
      </c>
      <c r="L62" s="25" t="s">
        <v>1115</v>
      </c>
      <c r="M62" s="25" t="s">
        <v>133</v>
      </c>
      <c r="N62" s="25">
        <v>717332</v>
      </c>
      <c r="O62" s="25">
        <v>638720</v>
      </c>
      <c r="P62" s="16">
        <v>1</v>
      </c>
      <c r="Q62" s="29"/>
      <c r="R62" s="2"/>
      <c r="S62" s="3"/>
      <c r="T62" s="26">
        <f t="shared" si="2"/>
        <v>0</v>
      </c>
      <c r="U62" s="27">
        <f t="shared" si="3"/>
        <v>0</v>
      </c>
    </row>
    <row r="63" spans="1:21" x14ac:dyDescent="0.35">
      <c r="A63" s="23" t="s">
        <v>1350</v>
      </c>
      <c r="B63" s="23" t="s">
        <v>16</v>
      </c>
      <c r="C63" s="23">
        <v>4766813</v>
      </c>
      <c r="D63" s="23" t="s">
        <v>1351</v>
      </c>
      <c r="E63" s="24" t="s">
        <v>1352</v>
      </c>
      <c r="F63" s="25" t="s">
        <v>17</v>
      </c>
      <c r="G63" s="25" t="s">
        <v>335</v>
      </c>
      <c r="H63" s="25" t="s">
        <v>346</v>
      </c>
      <c r="I63" s="25" t="s">
        <v>1353</v>
      </c>
      <c r="J63" s="25" t="s">
        <v>346</v>
      </c>
      <c r="K63" s="25" t="s">
        <v>41</v>
      </c>
      <c r="L63" s="25" t="s">
        <v>42</v>
      </c>
      <c r="M63" s="25" t="s">
        <v>28</v>
      </c>
      <c r="N63" s="25">
        <v>790455</v>
      </c>
      <c r="O63" s="25">
        <v>660795</v>
      </c>
      <c r="P63" s="16">
        <v>1</v>
      </c>
      <c r="Q63" s="29"/>
      <c r="R63" s="2"/>
      <c r="S63" s="3"/>
      <c r="T63" s="26">
        <f t="shared" si="2"/>
        <v>0</v>
      </c>
      <c r="U63" s="27">
        <f t="shared" si="3"/>
        <v>0</v>
      </c>
    </row>
    <row r="64" spans="1:21" x14ac:dyDescent="0.35">
      <c r="A64" s="23" t="s">
        <v>1354</v>
      </c>
      <c r="B64" s="23" t="s">
        <v>16</v>
      </c>
      <c r="C64" s="23">
        <v>4906533</v>
      </c>
      <c r="D64" s="23" t="s">
        <v>1355</v>
      </c>
      <c r="E64" s="24" t="s">
        <v>1356</v>
      </c>
      <c r="F64" s="25" t="s">
        <v>17</v>
      </c>
      <c r="G64" s="25" t="s">
        <v>340</v>
      </c>
      <c r="H64" s="25" t="s">
        <v>349</v>
      </c>
      <c r="I64" s="25" t="s">
        <v>1357</v>
      </c>
      <c r="J64" s="25" t="s">
        <v>349</v>
      </c>
      <c r="K64" s="25" t="s">
        <v>1358</v>
      </c>
      <c r="L64" s="25" t="s">
        <v>1359</v>
      </c>
      <c r="M64" s="25" t="s">
        <v>48</v>
      </c>
      <c r="N64" s="25">
        <v>783528</v>
      </c>
      <c r="O64" s="25">
        <v>702457</v>
      </c>
      <c r="P64" s="16">
        <v>1</v>
      </c>
      <c r="Q64" s="29"/>
      <c r="R64" s="2"/>
      <c r="S64" s="3"/>
      <c r="T64" s="26">
        <f t="shared" si="2"/>
        <v>0</v>
      </c>
      <c r="U64" s="27">
        <f t="shared" si="3"/>
        <v>0</v>
      </c>
    </row>
    <row r="65" spans="1:21" x14ac:dyDescent="0.35">
      <c r="A65" s="23" t="s">
        <v>1360</v>
      </c>
      <c r="B65" s="23" t="s">
        <v>16</v>
      </c>
      <c r="C65" s="23">
        <v>4906562</v>
      </c>
      <c r="D65" s="23" t="s">
        <v>1361</v>
      </c>
      <c r="E65" s="24" t="s">
        <v>1362</v>
      </c>
      <c r="F65" s="25" t="s">
        <v>17</v>
      </c>
      <c r="G65" s="25" t="s">
        <v>340</v>
      </c>
      <c r="H65" s="25" t="s">
        <v>349</v>
      </c>
      <c r="I65" s="25" t="s">
        <v>1357</v>
      </c>
      <c r="J65" s="25" t="s">
        <v>349</v>
      </c>
      <c r="K65" s="25" t="s">
        <v>1363</v>
      </c>
      <c r="L65" s="25" t="s">
        <v>1364</v>
      </c>
      <c r="M65" s="25" t="s">
        <v>28</v>
      </c>
      <c r="N65" s="25">
        <v>783579</v>
      </c>
      <c r="O65" s="25">
        <v>702632</v>
      </c>
      <c r="P65" s="16">
        <v>1</v>
      </c>
      <c r="Q65" s="29"/>
      <c r="R65" s="2"/>
      <c r="S65" s="3"/>
      <c r="T65" s="26">
        <f t="shared" si="2"/>
        <v>0</v>
      </c>
      <c r="U65" s="27">
        <f t="shared" si="3"/>
        <v>0</v>
      </c>
    </row>
    <row r="66" spans="1:21" x14ac:dyDescent="0.35">
      <c r="A66" s="23" t="s">
        <v>1366</v>
      </c>
      <c r="B66" s="23" t="s">
        <v>16</v>
      </c>
      <c r="C66" s="23">
        <v>4850931</v>
      </c>
      <c r="D66" s="23" t="s">
        <v>1367</v>
      </c>
      <c r="E66" s="24" t="s">
        <v>1368</v>
      </c>
      <c r="F66" s="25" t="s">
        <v>17</v>
      </c>
      <c r="G66" s="25" t="s">
        <v>177</v>
      </c>
      <c r="H66" s="25" t="s">
        <v>327</v>
      </c>
      <c r="I66" s="25" t="s">
        <v>1365</v>
      </c>
      <c r="J66" s="25" t="s">
        <v>327</v>
      </c>
      <c r="K66" s="25" t="s">
        <v>32</v>
      </c>
      <c r="L66" s="25" t="s">
        <v>33</v>
      </c>
      <c r="M66" s="25" t="s">
        <v>256</v>
      </c>
      <c r="N66" s="25">
        <v>719656</v>
      </c>
      <c r="O66" s="25">
        <v>633179</v>
      </c>
      <c r="P66" s="16">
        <v>1</v>
      </c>
      <c r="Q66" s="29"/>
      <c r="R66" s="2"/>
      <c r="S66" s="3"/>
      <c r="T66" s="26">
        <f t="shared" si="2"/>
        <v>0</v>
      </c>
      <c r="U66" s="27">
        <f t="shared" si="3"/>
        <v>0</v>
      </c>
    </row>
  </sheetData>
  <sheetProtection algorithmName="SHA-512" hashValue="QrK3Z3Q6oqFZFg/CT+Zz4SPhuDwoQoZDTiE+3dZ6KwsjsNtjsQW2p4Nic3DMbKb1L5kUXNdEC8RvOG/yLjnWKA==" saltValue="/rv0cuwfs3gqFybGjCtkLQ==" spinCount="100000" sheet="1" objects="1" scenarios="1" formatCells="0" formatColumns="0" formatRows="0" sort="0" autoFilter="0"/>
  <mergeCells count="19">
    <mergeCell ref="A7:E7"/>
    <mergeCell ref="A8:E8"/>
    <mergeCell ref="A4:E4"/>
    <mergeCell ref="O5:P5"/>
    <mergeCell ref="Q5:U5"/>
    <mergeCell ref="A5:E5"/>
    <mergeCell ref="O6:P6"/>
    <mergeCell ref="Q6:U6"/>
    <mergeCell ref="A6:E6"/>
    <mergeCell ref="G2:I2"/>
    <mergeCell ref="F9:I10"/>
    <mergeCell ref="J2:L2"/>
    <mergeCell ref="J5:L5"/>
    <mergeCell ref="J7:L7"/>
    <mergeCell ref="J8:L8"/>
    <mergeCell ref="J10:Q10"/>
    <mergeCell ref="O4:P4"/>
    <mergeCell ref="O7:P7"/>
    <mergeCell ref="Q7:U7"/>
  </mergeCells>
  <pageMargins left="0.7" right="0.7" top="0.75" bottom="0.75" header="0.3" footer="0.3"/>
  <pageSetup paperSize="9" scale="4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zoomScaleNormal="100" workbookViewId="0">
      <selection activeCell="J11" sqref="J11"/>
    </sheetView>
  </sheetViews>
  <sheetFormatPr defaultRowHeight="14.5" x14ac:dyDescent="0.35"/>
  <cols>
    <col min="1" max="4" width="8.7265625" style="6"/>
    <col min="5" max="5" width="8.7265625" style="28"/>
    <col min="6" max="6" width="8.6328125" style="6" bestFit="1" customWidth="1"/>
    <col min="7" max="11" width="8.7265625" style="6"/>
    <col min="12" max="12" width="15.36328125" style="6" customWidth="1"/>
    <col min="13" max="16" width="8.7265625" style="6"/>
    <col min="17" max="17" width="10.26953125" style="6" customWidth="1"/>
    <col min="18" max="18" width="15.90625" style="6" customWidth="1"/>
    <col min="19" max="19" width="15.36328125" style="6" customWidth="1"/>
    <col min="20" max="20" width="8.7265625" style="6"/>
    <col min="21" max="21" width="15.36328125" style="6" customWidth="1"/>
    <col min="22" max="16384" width="8.7265625" style="6"/>
  </cols>
  <sheetData>
    <row r="1" spans="1:21" ht="15" thickBot="1" x14ac:dyDescent="0.4">
      <c r="A1" s="4" t="s">
        <v>1372</v>
      </c>
      <c r="B1" s="4" t="s">
        <v>1373</v>
      </c>
      <c r="C1" s="4" t="s">
        <v>1374</v>
      </c>
      <c r="D1" s="4"/>
      <c r="E1" s="4"/>
      <c r="F1" s="4"/>
      <c r="G1" s="4"/>
      <c r="H1" s="4"/>
      <c r="I1" s="5"/>
      <c r="J1" s="5"/>
    </row>
    <row r="2" spans="1:21" ht="15" thickTop="1" x14ac:dyDescent="0.35">
      <c r="A2" s="4">
        <v>61</v>
      </c>
      <c r="B2" s="4">
        <f>P12</f>
        <v>13</v>
      </c>
      <c r="C2" s="4" t="s">
        <v>1387</v>
      </c>
      <c r="D2" s="4"/>
      <c r="E2" s="4"/>
      <c r="F2" s="4"/>
      <c r="G2" s="48" t="s">
        <v>1398</v>
      </c>
      <c r="H2" s="49"/>
      <c r="I2" s="50"/>
      <c r="J2" s="57" t="s">
        <v>1399</v>
      </c>
      <c r="K2" s="58"/>
      <c r="L2" s="59"/>
    </row>
    <row r="3" spans="1:21" x14ac:dyDescent="0.35">
      <c r="A3" s="4"/>
      <c r="B3" s="4"/>
      <c r="C3" s="4"/>
      <c r="D3" s="4"/>
      <c r="E3" s="4"/>
      <c r="F3" s="8" t="s">
        <v>1376</v>
      </c>
      <c r="G3" s="34" t="s">
        <v>1377</v>
      </c>
      <c r="H3" s="4" t="s">
        <v>1378</v>
      </c>
      <c r="I3" s="35" t="s">
        <v>1379</v>
      </c>
      <c r="J3" s="40" t="str">
        <f>G3</f>
        <v>Netto</v>
      </c>
      <c r="K3" s="41" t="str">
        <f>H3</f>
        <v>VAT</v>
      </c>
      <c r="L3" s="42" t="str">
        <f>I3</f>
        <v>Brutto</v>
      </c>
      <c r="O3" s="7" t="s">
        <v>1375</v>
      </c>
      <c r="P3" s="4"/>
      <c r="Q3" s="4"/>
      <c r="R3" s="4"/>
      <c r="S3" s="4"/>
      <c r="T3" s="4"/>
      <c r="U3" s="4"/>
    </row>
    <row r="4" spans="1:21" ht="42" customHeight="1" x14ac:dyDescent="0.35">
      <c r="A4" s="72" t="s">
        <v>1392</v>
      </c>
      <c r="B4" s="72"/>
      <c r="C4" s="72"/>
      <c r="D4" s="72"/>
      <c r="E4" s="72"/>
      <c r="F4" s="9" t="s">
        <v>1382</v>
      </c>
      <c r="G4" s="36">
        <f>SUM(S14:S26)/$P$12</f>
        <v>0</v>
      </c>
      <c r="H4" s="1">
        <f>G4*0.23</f>
        <v>0</v>
      </c>
      <c r="I4" s="37">
        <f>G4+H4</f>
        <v>0</v>
      </c>
      <c r="J4" s="40">
        <f>G4*P12*60</f>
        <v>0</v>
      </c>
      <c r="K4" s="43">
        <f>J4*0.23</f>
        <v>0</v>
      </c>
      <c r="L4" s="44">
        <f>J4+K4</f>
        <v>0</v>
      </c>
      <c r="O4" s="71" t="s">
        <v>1380</v>
      </c>
      <c r="P4" s="71"/>
      <c r="Q4" s="4" t="s">
        <v>1381</v>
      </c>
      <c r="R4" s="4"/>
      <c r="S4" s="4"/>
      <c r="T4" s="4"/>
      <c r="U4" s="4"/>
    </row>
    <row r="5" spans="1:21" ht="43" customHeight="1" x14ac:dyDescent="0.35">
      <c r="A5" s="74" t="s">
        <v>1393</v>
      </c>
      <c r="B5" s="74"/>
      <c r="C5" s="74"/>
      <c r="D5" s="74"/>
      <c r="E5" s="74"/>
      <c r="F5" s="33" t="s">
        <v>1397</v>
      </c>
      <c r="G5" s="38"/>
      <c r="H5" s="1">
        <f t="shared" ref="H5:H8" si="0">G5*0.23</f>
        <v>0</v>
      </c>
      <c r="I5" s="39">
        <f t="shared" ref="I5:I8" si="1">G5+H5</f>
        <v>0</v>
      </c>
      <c r="J5" s="60" t="s">
        <v>1400</v>
      </c>
      <c r="K5" s="61"/>
      <c r="L5" s="62"/>
      <c r="O5" s="73"/>
      <c r="P5" s="73"/>
      <c r="Q5" s="73"/>
      <c r="R5" s="73"/>
      <c r="S5" s="73"/>
      <c r="T5" s="73"/>
      <c r="U5" s="73"/>
    </row>
    <row r="6" spans="1:21" ht="53.5" customHeight="1" x14ac:dyDescent="0.35">
      <c r="A6" s="76" t="s">
        <v>1394</v>
      </c>
      <c r="B6" s="76"/>
      <c r="C6" s="76"/>
      <c r="D6" s="76"/>
      <c r="E6" s="76"/>
      <c r="F6" s="7" t="s">
        <v>1383</v>
      </c>
      <c r="G6" s="38"/>
      <c r="H6" s="1">
        <f t="shared" si="0"/>
        <v>0</v>
      </c>
      <c r="I6" s="39">
        <f t="shared" si="1"/>
        <v>0</v>
      </c>
      <c r="J6" s="40">
        <f>G6*P12</f>
        <v>0</v>
      </c>
      <c r="K6" s="43">
        <f>J6*0.23</f>
        <v>0</v>
      </c>
      <c r="L6" s="45">
        <f>J6+K6</f>
        <v>0</v>
      </c>
      <c r="O6" s="75"/>
      <c r="P6" s="75"/>
      <c r="Q6" s="73"/>
      <c r="R6" s="73"/>
      <c r="S6" s="73"/>
      <c r="T6" s="73"/>
      <c r="U6" s="73"/>
    </row>
    <row r="7" spans="1:21" ht="43" customHeight="1" x14ac:dyDescent="0.35">
      <c r="A7" s="77" t="s">
        <v>1395</v>
      </c>
      <c r="B7" s="77"/>
      <c r="C7" s="77"/>
      <c r="D7" s="77"/>
      <c r="E7" s="77"/>
      <c r="F7" s="7" t="s">
        <v>1384</v>
      </c>
      <c r="G7" s="38"/>
      <c r="H7" s="1">
        <f t="shared" si="0"/>
        <v>0</v>
      </c>
      <c r="I7" s="39">
        <f t="shared" si="1"/>
        <v>0</v>
      </c>
      <c r="J7" s="63" t="s">
        <v>1400</v>
      </c>
      <c r="K7" s="64"/>
      <c r="L7" s="65"/>
      <c r="O7" s="75"/>
      <c r="P7" s="75"/>
      <c r="Q7" s="73"/>
      <c r="R7" s="73"/>
      <c r="S7" s="73"/>
      <c r="T7" s="73"/>
      <c r="U7" s="73"/>
    </row>
    <row r="8" spans="1:21" ht="54" customHeight="1" thickBot="1" x14ac:dyDescent="0.4">
      <c r="A8" s="77" t="s">
        <v>1396</v>
      </c>
      <c r="B8" s="77"/>
      <c r="C8" s="77"/>
      <c r="D8" s="77"/>
      <c r="E8" s="77"/>
      <c r="F8" s="7" t="s">
        <v>1385</v>
      </c>
      <c r="G8" s="38"/>
      <c r="H8" s="1">
        <f t="shared" si="0"/>
        <v>0</v>
      </c>
      <c r="I8" s="39">
        <f t="shared" si="1"/>
        <v>0</v>
      </c>
      <c r="J8" s="66" t="s">
        <v>1400</v>
      </c>
      <c r="K8" s="67"/>
      <c r="L8" s="68"/>
    </row>
    <row r="9" spans="1:21" ht="23" customHeight="1" thickTop="1" x14ac:dyDescent="0.35">
      <c r="A9" s="10"/>
      <c r="B9" s="10"/>
      <c r="C9" s="10"/>
      <c r="D9" s="10"/>
      <c r="E9" s="10"/>
      <c r="F9" s="51"/>
      <c r="G9" s="52"/>
      <c r="H9" s="52"/>
      <c r="I9" s="53"/>
      <c r="J9" s="46" t="s">
        <v>1401</v>
      </c>
      <c r="K9" s="47"/>
      <c r="L9" s="41"/>
    </row>
    <row r="10" spans="1:21" ht="24.5" customHeight="1" thickBot="1" x14ac:dyDescent="0.4">
      <c r="A10" s="10"/>
      <c r="B10" s="10"/>
      <c r="C10" s="10"/>
      <c r="D10" s="10"/>
      <c r="E10" s="11" t="s">
        <v>1386</v>
      </c>
      <c r="F10" s="54"/>
      <c r="G10" s="55"/>
      <c r="H10" s="55"/>
      <c r="I10" s="56"/>
      <c r="J10" s="69" t="s">
        <v>1403</v>
      </c>
      <c r="K10" s="70"/>
      <c r="L10" s="70"/>
      <c r="M10" s="70"/>
      <c r="N10" s="70"/>
      <c r="O10" s="70"/>
      <c r="P10" s="70"/>
      <c r="Q10" s="70"/>
    </row>
    <row r="11" spans="1:21" ht="15" thickTop="1" x14ac:dyDescent="0.35">
      <c r="E11" s="6"/>
    </row>
    <row r="12" spans="1:21" x14ac:dyDescent="0.35">
      <c r="A12" s="12" t="s">
        <v>0</v>
      </c>
      <c r="B12" s="12"/>
      <c r="C12" s="12"/>
      <c r="D12" s="12"/>
      <c r="E12" s="13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5">
        <v>13</v>
      </c>
    </row>
    <row r="13" spans="1:21" ht="66.75" customHeight="1" x14ac:dyDescent="0.35">
      <c r="A13" s="17" t="s">
        <v>1</v>
      </c>
      <c r="B13" s="17" t="s">
        <v>2</v>
      </c>
      <c r="C13" s="17" t="s">
        <v>3</v>
      </c>
      <c r="D13" s="18" t="s">
        <v>4</v>
      </c>
      <c r="E13" s="17" t="s">
        <v>5</v>
      </c>
      <c r="F13" s="19" t="s">
        <v>6</v>
      </c>
      <c r="G13" s="20" t="s">
        <v>7</v>
      </c>
      <c r="H13" s="20" t="s">
        <v>8</v>
      </c>
      <c r="I13" s="20" t="s">
        <v>9</v>
      </c>
      <c r="J13" s="20" t="s">
        <v>10</v>
      </c>
      <c r="K13" s="20" t="s">
        <v>11</v>
      </c>
      <c r="L13" s="20" t="s">
        <v>12</v>
      </c>
      <c r="M13" s="20" t="s">
        <v>13</v>
      </c>
      <c r="N13" s="20" t="s">
        <v>14</v>
      </c>
      <c r="O13" s="20" t="s">
        <v>15</v>
      </c>
      <c r="P13" s="21" t="s">
        <v>1371</v>
      </c>
      <c r="Q13" s="22" t="s">
        <v>1388</v>
      </c>
      <c r="R13" s="22" t="s">
        <v>1402</v>
      </c>
      <c r="S13" s="22" t="s">
        <v>1389</v>
      </c>
      <c r="T13" s="22" t="s">
        <v>1390</v>
      </c>
      <c r="U13" s="22" t="s">
        <v>1391</v>
      </c>
    </row>
    <row r="14" spans="1:21" x14ac:dyDescent="0.35">
      <c r="A14" s="23" t="s">
        <v>35</v>
      </c>
      <c r="B14" s="23" t="s">
        <v>16</v>
      </c>
      <c r="C14" s="23">
        <v>4778863</v>
      </c>
      <c r="D14" s="23" t="s">
        <v>36</v>
      </c>
      <c r="E14" s="24" t="s">
        <v>37</v>
      </c>
      <c r="F14" s="25" t="s">
        <v>17</v>
      </c>
      <c r="G14" s="25" t="s">
        <v>31</v>
      </c>
      <c r="H14" s="25" t="s">
        <v>38</v>
      </c>
      <c r="I14" s="25" t="s">
        <v>39</v>
      </c>
      <c r="J14" s="25" t="s">
        <v>40</v>
      </c>
      <c r="K14" s="25" t="s">
        <v>41</v>
      </c>
      <c r="L14" s="25" t="s">
        <v>42</v>
      </c>
      <c r="M14" s="25" t="s">
        <v>28</v>
      </c>
      <c r="N14" s="25">
        <v>780849</v>
      </c>
      <c r="O14" s="25">
        <v>612139</v>
      </c>
      <c r="P14" s="16">
        <v>1</v>
      </c>
      <c r="Q14" s="29"/>
      <c r="R14" s="2"/>
      <c r="S14" s="3"/>
      <c r="T14" s="26">
        <f>S14*0.23</f>
        <v>0</v>
      </c>
      <c r="U14" s="27">
        <f>SUM(S14:T14)</f>
        <v>0</v>
      </c>
    </row>
    <row r="15" spans="1:21" x14ac:dyDescent="0.35">
      <c r="A15" s="23" t="s">
        <v>64</v>
      </c>
      <c r="B15" s="23" t="s">
        <v>16</v>
      </c>
      <c r="C15" s="23">
        <v>4780974</v>
      </c>
      <c r="D15" s="23" t="s">
        <v>65</v>
      </c>
      <c r="E15" s="24" t="s">
        <v>66</v>
      </c>
      <c r="F15" s="25" t="s">
        <v>17</v>
      </c>
      <c r="G15" s="25" t="s">
        <v>31</v>
      </c>
      <c r="H15" s="25" t="s">
        <v>62</v>
      </c>
      <c r="I15" s="25" t="s">
        <v>67</v>
      </c>
      <c r="J15" s="25" t="s">
        <v>68</v>
      </c>
      <c r="K15" s="25" t="s">
        <v>69</v>
      </c>
      <c r="L15" s="25" t="s">
        <v>70</v>
      </c>
      <c r="M15" s="25" t="s">
        <v>71</v>
      </c>
      <c r="N15" s="25">
        <v>771307</v>
      </c>
      <c r="O15" s="25">
        <v>597040</v>
      </c>
      <c r="P15" s="16">
        <v>1</v>
      </c>
      <c r="Q15" s="29"/>
      <c r="R15" s="2"/>
      <c r="S15" s="3"/>
      <c r="T15" s="26">
        <f t="shared" ref="T15:T26" si="2">S15*0.23</f>
        <v>0</v>
      </c>
      <c r="U15" s="27">
        <f t="shared" ref="U15:U26" si="3">SUM(S15:T15)</f>
        <v>0</v>
      </c>
    </row>
    <row r="16" spans="1:21" x14ac:dyDescent="0.35">
      <c r="A16" s="23" t="s">
        <v>155</v>
      </c>
      <c r="B16" s="23" t="s">
        <v>16</v>
      </c>
      <c r="C16" s="23">
        <v>4804078</v>
      </c>
      <c r="D16" s="23" t="s">
        <v>156</v>
      </c>
      <c r="E16" s="24" t="s">
        <v>157</v>
      </c>
      <c r="F16" s="25" t="s">
        <v>17</v>
      </c>
      <c r="G16" s="25" t="s">
        <v>31</v>
      </c>
      <c r="H16" s="25" t="s">
        <v>150</v>
      </c>
      <c r="I16" s="25" t="s">
        <v>158</v>
      </c>
      <c r="J16" s="25" t="s">
        <v>159</v>
      </c>
      <c r="K16" s="25" t="s">
        <v>160</v>
      </c>
      <c r="L16" s="25" t="s">
        <v>161</v>
      </c>
      <c r="M16" s="25" t="s">
        <v>118</v>
      </c>
      <c r="N16" s="25">
        <v>785508</v>
      </c>
      <c r="O16" s="25">
        <v>591559</v>
      </c>
      <c r="P16" s="16">
        <v>1</v>
      </c>
      <c r="Q16" s="29"/>
      <c r="R16" s="2"/>
      <c r="S16" s="3"/>
      <c r="T16" s="26">
        <f t="shared" si="2"/>
        <v>0</v>
      </c>
      <c r="U16" s="27">
        <f t="shared" si="3"/>
        <v>0</v>
      </c>
    </row>
    <row r="17" spans="1:21" x14ac:dyDescent="0.35">
      <c r="A17" s="23" t="s">
        <v>188</v>
      </c>
      <c r="B17" s="23" t="s">
        <v>16</v>
      </c>
      <c r="C17" s="23">
        <v>4844793</v>
      </c>
      <c r="D17" s="23" t="s">
        <v>189</v>
      </c>
      <c r="E17" s="24" t="s">
        <v>190</v>
      </c>
      <c r="F17" s="25" t="s">
        <v>17</v>
      </c>
      <c r="G17" s="25" t="s">
        <v>177</v>
      </c>
      <c r="H17" s="25" t="s">
        <v>178</v>
      </c>
      <c r="I17" s="25" t="s">
        <v>191</v>
      </c>
      <c r="J17" s="25" t="s">
        <v>192</v>
      </c>
      <c r="K17" s="25" t="s">
        <v>41</v>
      </c>
      <c r="L17" s="25" t="s">
        <v>42</v>
      </c>
      <c r="M17" s="25" t="s">
        <v>118</v>
      </c>
      <c r="N17" s="25">
        <v>733033</v>
      </c>
      <c r="O17" s="25">
        <v>642614</v>
      </c>
      <c r="P17" s="16">
        <v>1</v>
      </c>
      <c r="Q17" s="29"/>
      <c r="R17" s="2"/>
      <c r="S17" s="3"/>
      <c r="T17" s="26">
        <f t="shared" si="2"/>
        <v>0</v>
      </c>
      <c r="U17" s="27">
        <f t="shared" si="3"/>
        <v>0</v>
      </c>
    </row>
    <row r="18" spans="1:21" x14ac:dyDescent="0.35">
      <c r="A18" s="23" t="s">
        <v>209</v>
      </c>
      <c r="B18" s="23" t="s">
        <v>16</v>
      </c>
      <c r="C18" s="23">
        <v>4873497</v>
      </c>
      <c r="D18" s="23" t="s">
        <v>210</v>
      </c>
      <c r="E18" s="24" t="s">
        <v>211</v>
      </c>
      <c r="F18" s="25" t="s">
        <v>17</v>
      </c>
      <c r="G18" s="25" t="s">
        <v>173</v>
      </c>
      <c r="H18" s="25" t="s">
        <v>203</v>
      </c>
      <c r="I18" s="25" t="s">
        <v>212</v>
      </c>
      <c r="J18" s="25" t="s">
        <v>213</v>
      </c>
      <c r="K18" s="25" t="s">
        <v>25</v>
      </c>
      <c r="L18" s="25" t="s">
        <v>20</v>
      </c>
      <c r="M18" s="25" t="s">
        <v>214</v>
      </c>
      <c r="N18" s="25">
        <v>690609</v>
      </c>
      <c r="O18" s="25">
        <v>617452</v>
      </c>
      <c r="P18" s="16">
        <v>1</v>
      </c>
      <c r="Q18" s="29"/>
      <c r="R18" s="2"/>
      <c r="S18" s="3"/>
      <c r="T18" s="26">
        <f t="shared" si="2"/>
        <v>0</v>
      </c>
      <c r="U18" s="27">
        <f t="shared" si="3"/>
        <v>0</v>
      </c>
    </row>
    <row r="19" spans="1:21" x14ac:dyDescent="0.35">
      <c r="A19" s="23" t="s">
        <v>223</v>
      </c>
      <c r="B19" s="23" t="s">
        <v>16</v>
      </c>
      <c r="C19" s="23">
        <v>4972729</v>
      </c>
      <c r="D19" s="23" t="s">
        <v>224</v>
      </c>
      <c r="E19" s="24" t="s">
        <v>225</v>
      </c>
      <c r="F19" s="25" t="s">
        <v>17</v>
      </c>
      <c r="G19" s="25" t="s">
        <v>167</v>
      </c>
      <c r="H19" s="25" t="s">
        <v>226</v>
      </c>
      <c r="I19" s="25" t="s">
        <v>227</v>
      </c>
      <c r="J19" s="25" t="s">
        <v>226</v>
      </c>
      <c r="K19" s="25" t="s">
        <v>90</v>
      </c>
      <c r="L19" s="25" t="s">
        <v>91</v>
      </c>
      <c r="M19" s="25" t="s">
        <v>22</v>
      </c>
      <c r="N19" s="25">
        <v>735668</v>
      </c>
      <c r="O19" s="25">
        <v>578139</v>
      </c>
      <c r="P19" s="16">
        <v>1</v>
      </c>
      <c r="Q19" s="29"/>
      <c r="R19" s="2"/>
      <c r="S19" s="3"/>
      <c r="T19" s="26">
        <f t="shared" si="2"/>
        <v>0</v>
      </c>
      <c r="U19" s="27">
        <f t="shared" si="3"/>
        <v>0</v>
      </c>
    </row>
    <row r="20" spans="1:21" x14ac:dyDescent="0.35">
      <c r="A20" s="23" t="s">
        <v>244</v>
      </c>
      <c r="B20" s="23" t="s">
        <v>16</v>
      </c>
      <c r="C20" s="23">
        <v>4881400</v>
      </c>
      <c r="D20" s="23" t="s">
        <v>245</v>
      </c>
      <c r="E20" s="24" t="s">
        <v>246</v>
      </c>
      <c r="F20" s="25" t="s">
        <v>17</v>
      </c>
      <c r="G20" s="25" t="s">
        <v>21</v>
      </c>
      <c r="H20" s="25" t="s">
        <v>228</v>
      </c>
      <c r="I20" s="25" t="s">
        <v>247</v>
      </c>
      <c r="J20" s="25" t="s">
        <v>248</v>
      </c>
      <c r="K20" s="25" t="s">
        <v>249</v>
      </c>
      <c r="L20" s="25" t="s">
        <v>250</v>
      </c>
      <c r="M20" s="25" t="s">
        <v>28</v>
      </c>
      <c r="N20" s="25">
        <v>714175</v>
      </c>
      <c r="O20" s="25">
        <v>586675</v>
      </c>
      <c r="P20" s="16">
        <v>1</v>
      </c>
      <c r="Q20" s="29"/>
      <c r="R20" s="2"/>
      <c r="S20" s="3"/>
      <c r="T20" s="26">
        <f t="shared" si="2"/>
        <v>0</v>
      </c>
      <c r="U20" s="27">
        <f t="shared" si="3"/>
        <v>0</v>
      </c>
    </row>
    <row r="21" spans="1:21" x14ac:dyDescent="0.35">
      <c r="A21" s="23" t="s">
        <v>257</v>
      </c>
      <c r="B21" s="23" t="s">
        <v>16</v>
      </c>
      <c r="C21" s="23">
        <v>4882981</v>
      </c>
      <c r="D21" s="23" t="s">
        <v>258</v>
      </c>
      <c r="E21" s="24" t="s">
        <v>259</v>
      </c>
      <c r="F21" s="25" t="s">
        <v>17</v>
      </c>
      <c r="G21" s="25" t="s">
        <v>21</v>
      </c>
      <c r="H21" s="25" t="s">
        <v>228</v>
      </c>
      <c r="I21" s="25" t="s">
        <v>260</v>
      </c>
      <c r="J21" s="25" t="s">
        <v>261</v>
      </c>
      <c r="K21" s="25" t="s">
        <v>262</v>
      </c>
      <c r="L21" s="25" t="s">
        <v>263</v>
      </c>
      <c r="M21" s="25" t="s">
        <v>22</v>
      </c>
      <c r="N21" s="25">
        <v>711169</v>
      </c>
      <c r="O21" s="25">
        <v>582771</v>
      </c>
      <c r="P21" s="16">
        <v>1</v>
      </c>
      <c r="Q21" s="29"/>
      <c r="R21" s="2"/>
      <c r="S21" s="3"/>
      <c r="T21" s="26">
        <f t="shared" si="2"/>
        <v>0</v>
      </c>
      <c r="U21" s="27">
        <f t="shared" si="3"/>
        <v>0</v>
      </c>
    </row>
    <row r="22" spans="1:21" x14ac:dyDescent="0.35">
      <c r="A22" s="23" t="s">
        <v>266</v>
      </c>
      <c r="B22" s="23" t="s">
        <v>16</v>
      </c>
      <c r="C22" s="23">
        <v>4884211</v>
      </c>
      <c r="D22" s="23" t="s">
        <v>267</v>
      </c>
      <c r="E22" s="24" t="s">
        <v>268</v>
      </c>
      <c r="F22" s="25" t="s">
        <v>17</v>
      </c>
      <c r="G22" s="25" t="s">
        <v>21</v>
      </c>
      <c r="H22" s="25" t="s">
        <v>264</v>
      </c>
      <c r="I22" s="25" t="s">
        <v>269</v>
      </c>
      <c r="J22" s="25" t="s">
        <v>270</v>
      </c>
      <c r="K22" s="25" t="s">
        <v>271</v>
      </c>
      <c r="L22" s="25" t="s">
        <v>272</v>
      </c>
      <c r="M22" s="25" t="s">
        <v>92</v>
      </c>
      <c r="N22" s="25">
        <v>682804</v>
      </c>
      <c r="O22" s="25">
        <v>589109</v>
      </c>
      <c r="P22" s="16">
        <v>1</v>
      </c>
      <c r="Q22" s="29"/>
      <c r="R22" s="2"/>
      <c r="S22" s="3"/>
      <c r="T22" s="26">
        <f t="shared" si="2"/>
        <v>0</v>
      </c>
      <c r="U22" s="27">
        <f t="shared" si="3"/>
        <v>0</v>
      </c>
    </row>
    <row r="23" spans="1:21" x14ac:dyDescent="0.35">
      <c r="A23" s="23" t="s">
        <v>306</v>
      </c>
      <c r="B23" s="23" t="s">
        <v>16</v>
      </c>
      <c r="C23" s="23">
        <v>4983845</v>
      </c>
      <c r="D23" s="23" t="s">
        <v>307</v>
      </c>
      <c r="E23" s="24" t="s">
        <v>308</v>
      </c>
      <c r="F23" s="25" t="s">
        <v>17</v>
      </c>
      <c r="G23" s="25" t="s">
        <v>219</v>
      </c>
      <c r="H23" s="25" t="s">
        <v>303</v>
      </c>
      <c r="I23" s="25" t="s">
        <v>309</v>
      </c>
      <c r="J23" s="25" t="s">
        <v>310</v>
      </c>
      <c r="K23" s="25" t="s">
        <v>311</v>
      </c>
      <c r="L23" s="25" t="s">
        <v>312</v>
      </c>
      <c r="M23" s="25" t="s">
        <v>313</v>
      </c>
      <c r="N23" s="25">
        <v>730427</v>
      </c>
      <c r="O23" s="25">
        <v>585745</v>
      </c>
      <c r="P23" s="16">
        <v>1</v>
      </c>
      <c r="Q23" s="29"/>
      <c r="R23" s="2"/>
      <c r="S23" s="3"/>
      <c r="T23" s="26">
        <f t="shared" si="2"/>
        <v>0</v>
      </c>
      <c r="U23" s="27">
        <f t="shared" si="3"/>
        <v>0</v>
      </c>
    </row>
    <row r="24" spans="1:21" x14ac:dyDescent="0.35">
      <c r="A24" s="23" t="s">
        <v>343</v>
      </c>
      <c r="B24" s="23" t="s">
        <v>16</v>
      </c>
      <c r="C24" s="23">
        <v>4766881</v>
      </c>
      <c r="D24" s="23" t="s">
        <v>344</v>
      </c>
      <c r="E24" s="24" t="s">
        <v>345</v>
      </c>
      <c r="F24" s="25" t="s">
        <v>17</v>
      </c>
      <c r="G24" s="25" t="s">
        <v>335</v>
      </c>
      <c r="H24" s="25" t="s">
        <v>346</v>
      </c>
      <c r="I24" s="25" t="s">
        <v>347</v>
      </c>
      <c r="J24" s="25" t="s">
        <v>348</v>
      </c>
      <c r="K24" s="25" t="s">
        <v>25</v>
      </c>
      <c r="L24" s="25" t="s">
        <v>20</v>
      </c>
      <c r="M24" s="25" t="s">
        <v>118</v>
      </c>
      <c r="N24" s="25">
        <v>798112</v>
      </c>
      <c r="O24" s="25">
        <v>666242</v>
      </c>
      <c r="P24" s="16">
        <v>1</v>
      </c>
      <c r="Q24" s="29"/>
      <c r="R24" s="2"/>
      <c r="S24" s="3"/>
      <c r="T24" s="26">
        <f t="shared" si="2"/>
        <v>0</v>
      </c>
      <c r="U24" s="27">
        <f t="shared" si="3"/>
        <v>0</v>
      </c>
    </row>
    <row r="25" spans="1:21" x14ac:dyDescent="0.35">
      <c r="A25" s="23" t="s">
        <v>1041</v>
      </c>
      <c r="B25" s="23" t="s">
        <v>16</v>
      </c>
      <c r="C25" s="23">
        <v>7724780</v>
      </c>
      <c r="D25" s="23" t="s">
        <v>1042</v>
      </c>
      <c r="E25" s="24" t="s">
        <v>1043</v>
      </c>
      <c r="F25" s="25" t="s">
        <v>17</v>
      </c>
      <c r="G25" s="25" t="s">
        <v>177</v>
      </c>
      <c r="H25" s="25" t="s">
        <v>178</v>
      </c>
      <c r="I25" s="25" t="s">
        <v>1033</v>
      </c>
      <c r="J25" s="25" t="s">
        <v>178</v>
      </c>
      <c r="K25" s="25" t="s">
        <v>1044</v>
      </c>
      <c r="L25" s="25" t="s">
        <v>1045</v>
      </c>
      <c r="M25" s="25" t="s">
        <v>28</v>
      </c>
      <c r="N25" s="25">
        <v>728173</v>
      </c>
      <c r="O25" s="25">
        <v>648484</v>
      </c>
      <c r="P25" s="16">
        <v>1</v>
      </c>
      <c r="Q25" s="29"/>
      <c r="R25" s="2"/>
      <c r="S25" s="3"/>
      <c r="T25" s="26">
        <f t="shared" si="2"/>
        <v>0</v>
      </c>
      <c r="U25" s="27">
        <f t="shared" si="3"/>
        <v>0</v>
      </c>
    </row>
    <row r="26" spans="1:21" x14ac:dyDescent="0.35">
      <c r="A26" s="23" t="s">
        <v>1046</v>
      </c>
      <c r="B26" s="23" t="s">
        <v>16</v>
      </c>
      <c r="C26" s="23">
        <v>4841911</v>
      </c>
      <c r="D26" s="23" t="s">
        <v>1047</v>
      </c>
      <c r="E26" s="24" t="s">
        <v>1048</v>
      </c>
      <c r="F26" s="25" t="s">
        <v>17</v>
      </c>
      <c r="G26" s="25" t="s">
        <v>177</v>
      </c>
      <c r="H26" s="25" t="s">
        <v>178</v>
      </c>
      <c r="I26" s="25" t="s">
        <v>1033</v>
      </c>
      <c r="J26" s="25" t="s">
        <v>178</v>
      </c>
      <c r="K26" s="25" t="s">
        <v>1044</v>
      </c>
      <c r="L26" s="25" t="s">
        <v>1045</v>
      </c>
      <c r="M26" s="25" t="s">
        <v>135</v>
      </c>
      <c r="N26" s="25">
        <v>728112</v>
      </c>
      <c r="O26" s="25">
        <v>648464</v>
      </c>
      <c r="P26" s="16">
        <v>1</v>
      </c>
      <c r="Q26" s="29"/>
      <c r="R26" s="2"/>
      <c r="S26" s="3"/>
      <c r="T26" s="26">
        <f t="shared" si="2"/>
        <v>0</v>
      </c>
      <c r="U26" s="27">
        <f t="shared" si="3"/>
        <v>0</v>
      </c>
    </row>
    <row r="27" spans="1:21" x14ac:dyDescent="0.35">
      <c r="A27" s="16"/>
      <c r="B27" s="16"/>
      <c r="C27" s="16"/>
      <c r="D27" s="16"/>
      <c r="E27" s="30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</row>
    <row r="28" spans="1:21" x14ac:dyDescent="0.35">
      <c r="A28" s="16"/>
      <c r="B28" s="16"/>
      <c r="C28" s="16"/>
      <c r="D28" s="16"/>
      <c r="E28" s="30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</row>
  </sheetData>
  <sheetProtection algorithmName="SHA-512" hashValue="5R8CWoteM1VcumEl/KwxzKUT8he3fkwmTwmHtXWrQjw1JetSy1VDTwfpaZwMCBAsOtdhVa3J4jHnYtO8KP98uQ==" saltValue="LITVv6vzftiPiz3hGpViKA==" spinCount="100000" sheet="1" objects="1" scenarios="1" formatCells="0" formatColumns="0" formatRows="0" sort="0" autoFilter="0"/>
  <mergeCells count="19">
    <mergeCell ref="A7:E7"/>
    <mergeCell ref="A8:E8"/>
    <mergeCell ref="A4:E4"/>
    <mergeCell ref="O5:P5"/>
    <mergeCell ref="Q5:U5"/>
    <mergeCell ref="A5:E5"/>
    <mergeCell ref="O6:P6"/>
    <mergeCell ref="Q6:U6"/>
    <mergeCell ref="A6:E6"/>
    <mergeCell ref="G2:I2"/>
    <mergeCell ref="F9:I10"/>
    <mergeCell ref="J2:L2"/>
    <mergeCell ref="J5:L5"/>
    <mergeCell ref="J7:L7"/>
    <mergeCell ref="J8:L8"/>
    <mergeCell ref="J10:Q10"/>
    <mergeCell ref="O4:P4"/>
    <mergeCell ref="O7:P7"/>
    <mergeCell ref="Q7:U7"/>
  </mergeCells>
  <pageMargins left="0.7" right="0.7" top="0.75" bottom="0.75" header="0.3" footer="0.3"/>
  <pageSetup paperSize="9" scale="4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zoomScaleNormal="100" workbookViewId="0">
      <selection activeCell="J11" sqref="J11"/>
    </sheetView>
  </sheetViews>
  <sheetFormatPr defaultRowHeight="14.5" x14ac:dyDescent="0.35"/>
  <cols>
    <col min="1" max="4" width="8.7265625" style="6"/>
    <col min="5" max="5" width="8.7265625" style="28"/>
    <col min="6" max="6" width="8.6328125" style="6" bestFit="1" customWidth="1"/>
    <col min="7" max="11" width="8.7265625" style="6"/>
    <col min="12" max="12" width="15.36328125" style="6" customWidth="1"/>
    <col min="13" max="16" width="8.7265625" style="6"/>
    <col min="17" max="17" width="10.26953125" style="6" customWidth="1"/>
    <col min="18" max="18" width="15.90625" style="6" customWidth="1"/>
    <col min="19" max="19" width="15.36328125" style="6" customWidth="1"/>
    <col min="20" max="20" width="8.7265625" style="6"/>
    <col min="21" max="21" width="15.36328125" style="6" customWidth="1"/>
    <col min="22" max="16384" width="8.7265625" style="6"/>
  </cols>
  <sheetData>
    <row r="1" spans="1:21" ht="15" thickBot="1" x14ac:dyDescent="0.4">
      <c r="A1" s="4" t="s">
        <v>1372</v>
      </c>
      <c r="B1" s="4" t="s">
        <v>1373</v>
      </c>
      <c r="C1" s="4" t="s">
        <v>1374</v>
      </c>
      <c r="D1" s="4"/>
      <c r="E1" s="4"/>
      <c r="F1" s="4"/>
      <c r="G1" s="4"/>
      <c r="H1" s="4"/>
      <c r="I1" s="5"/>
      <c r="J1" s="5"/>
    </row>
    <row r="2" spans="1:21" ht="15" thickTop="1" x14ac:dyDescent="0.35">
      <c r="A2" s="4">
        <v>62</v>
      </c>
      <c r="B2" s="4">
        <f>P12</f>
        <v>20</v>
      </c>
      <c r="C2" s="4" t="s">
        <v>1387</v>
      </c>
      <c r="D2" s="4"/>
      <c r="E2" s="4"/>
      <c r="F2" s="4"/>
      <c r="G2" s="48" t="s">
        <v>1398</v>
      </c>
      <c r="H2" s="49"/>
      <c r="I2" s="50"/>
      <c r="J2" s="57" t="s">
        <v>1399</v>
      </c>
      <c r="K2" s="58"/>
      <c r="L2" s="59"/>
    </row>
    <row r="3" spans="1:21" x14ac:dyDescent="0.35">
      <c r="A3" s="4"/>
      <c r="B3" s="4"/>
      <c r="C3" s="4"/>
      <c r="D3" s="4"/>
      <c r="E3" s="4"/>
      <c r="F3" s="8" t="s">
        <v>1376</v>
      </c>
      <c r="G3" s="34" t="s">
        <v>1377</v>
      </c>
      <c r="H3" s="4" t="s">
        <v>1378</v>
      </c>
      <c r="I3" s="35" t="s">
        <v>1379</v>
      </c>
      <c r="J3" s="40" t="str">
        <f>G3</f>
        <v>Netto</v>
      </c>
      <c r="K3" s="41" t="str">
        <f>H3</f>
        <v>VAT</v>
      </c>
      <c r="L3" s="42" t="str">
        <f>I3</f>
        <v>Brutto</v>
      </c>
      <c r="O3" s="7" t="s">
        <v>1375</v>
      </c>
      <c r="P3" s="4"/>
      <c r="Q3" s="4"/>
      <c r="R3" s="4"/>
      <c r="S3" s="4"/>
      <c r="T3" s="4"/>
      <c r="U3" s="4"/>
    </row>
    <row r="4" spans="1:21" ht="42" customHeight="1" x14ac:dyDescent="0.35">
      <c r="A4" s="72" t="s">
        <v>1392</v>
      </c>
      <c r="B4" s="72"/>
      <c r="C4" s="72"/>
      <c r="D4" s="72"/>
      <c r="E4" s="72"/>
      <c r="F4" s="9" t="s">
        <v>1382</v>
      </c>
      <c r="G4" s="36">
        <f>SUM(S14:S33)/$P$12</f>
        <v>0</v>
      </c>
      <c r="H4" s="1">
        <f>G4*0.23</f>
        <v>0</v>
      </c>
      <c r="I4" s="37">
        <f>G4+H4</f>
        <v>0</v>
      </c>
      <c r="J4" s="40">
        <f>G4*P12*60</f>
        <v>0</v>
      </c>
      <c r="K4" s="43">
        <f>J4*0.23</f>
        <v>0</v>
      </c>
      <c r="L4" s="44">
        <f>J4+K4</f>
        <v>0</v>
      </c>
      <c r="O4" s="71" t="s">
        <v>1380</v>
      </c>
      <c r="P4" s="71"/>
      <c r="Q4" s="4" t="s">
        <v>1381</v>
      </c>
      <c r="R4" s="4"/>
      <c r="S4" s="4"/>
      <c r="T4" s="4"/>
      <c r="U4" s="4"/>
    </row>
    <row r="5" spans="1:21" ht="43" customHeight="1" x14ac:dyDescent="0.35">
      <c r="A5" s="74" t="s">
        <v>1393</v>
      </c>
      <c r="B5" s="74"/>
      <c r="C5" s="74"/>
      <c r="D5" s="74"/>
      <c r="E5" s="74"/>
      <c r="F5" s="33" t="s">
        <v>1397</v>
      </c>
      <c r="G5" s="38"/>
      <c r="H5" s="1">
        <f t="shared" ref="H5:H8" si="0">G5*0.23</f>
        <v>0</v>
      </c>
      <c r="I5" s="39">
        <f t="shared" ref="I5:I8" si="1">G5+H5</f>
        <v>0</v>
      </c>
      <c r="J5" s="60" t="s">
        <v>1400</v>
      </c>
      <c r="K5" s="61"/>
      <c r="L5" s="62"/>
      <c r="O5" s="73"/>
      <c r="P5" s="73"/>
      <c r="Q5" s="73"/>
      <c r="R5" s="73"/>
      <c r="S5" s="73"/>
      <c r="T5" s="73"/>
      <c r="U5" s="73"/>
    </row>
    <row r="6" spans="1:21" ht="53.5" customHeight="1" x14ac:dyDescent="0.35">
      <c r="A6" s="76" t="s">
        <v>1394</v>
      </c>
      <c r="B6" s="76"/>
      <c r="C6" s="76"/>
      <c r="D6" s="76"/>
      <c r="E6" s="76"/>
      <c r="F6" s="7" t="s">
        <v>1383</v>
      </c>
      <c r="G6" s="38"/>
      <c r="H6" s="1">
        <f t="shared" si="0"/>
        <v>0</v>
      </c>
      <c r="I6" s="39">
        <f t="shared" si="1"/>
        <v>0</v>
      </c>
      <c r="J6" s="40">
        <f>G6*P12</f>
        <v>0</v>
      </c>
      <c r="K6" s="43">
        <f>J6*0.23</f>
        <v>0</v>
      </c>
      <c r="L6" s="45">
        <f>J6+K6</f>
        <v>0</v>
      </c>
      <c r="O6" s="75"/>
      <c r="P6" s="75"/>
      <c r="Q6" s="73"/>
      <c r="R6" s="73"/>
      <c r="S6" s="73"/>
      <c r="T6" s="73"/>
      <c r="U6" s="73"/>
    </row>
    <row r="7" spans="1:21" ht="43" customHeight="1" x14ac:dyDescent="0.35">
      <c r="A7" s="77" t="s">
        <v>1395</v>
      </c>
      <c r="B7" s="77"/>
      <c r="C7" s="77"/>
      <c r="D7" s="77"/>
      <c r="E7" s="77"/>
      <c r="F7" s="7" t="s">
        <v>1384</v>
      </c>
      <c r="G7" s="38"/>
      <c r="H7" s="1">
        <f t="shared" si="0"/>
        <v>0</v>
      </c>
      <c r="I7" s="39">
        <f t="shared" si="1"/>
        <v>0</v>
      </c>
      <c r="J7" s="63" t="s">
        <v>1400</v>
      </c>
      <c r="K7" s="64"/>
      <c r="L7" s="65"/>
      <c r="O7" s="75"/>
      <c r="P7" s="75"/>
      <c r="Q7" s="73"/>
      <c r="R7" s="73"/>
      <c r="S7" s="73"/>
      <c r="T7" s="73"/>
      <c r="U7" s="73"/>
    </row>
    <row r="8" spans="1:21" ht="54" customHeight="1" thickBot="1" x14ac:dyDescent="0.4">
      <c r="A8" s="77" t="s">
        <v>1396</v>
      </c>
      <c r="B8" s="77"/>
      <c r="C8" s="77"/>
      <c r="D8" s="77"/>
      <c r="E8" s="77"/>
      <c r="F8" s="7" t="s">
        <v>1385</v>
      </c>
      <c r="G8" s="38"/>
      <c r="H8" s="1">
        <f t="shared" si="0"/>
        <v>0</v>
      </c>
      <c r="I8" s="39">
        <f t="shared" si="1"/>
        <v>0</v>
      </c>
      <c r="J8" s="66" t="s">
        <v>1400</v>
      </c>
      <c r="K8" s="67"/>
      <c r="L8" s="68"/>
    </row>
    <row r="9" spans="1:21" ht="23" customHeight="1" thickTop="1" x14ac:dyDescent="0.35">
      <c r="A9" s="10"/>
      <c r="B9" s="10"/>
      <c r="C9" s="10"/>
      <c r="D9" s="10"/>
      <c r="E9" s="10"/>
      <c r="F9" s="51"/>
      <c r="G9" s="52"/>
      <c r="H9" s="52"/>
      <c r="I9" s="53"/>
      <c r="J9" s="46" t="s">
        <v>1401</v>
      </c>
      <c r="K9" s="47"/>
      <c r="L9" s="41"/>
    </row>
    <row r="10" spans="1:21" ht="24.5" customHeight="1" thickBot="1" x14ac:dyDescent="0.4">
      <c r="A10" s="10"/>
      <c r="B10" s="10"/>
      <c r="C10" s="10"/>
      <c r="D10" s="10"/>
      <c r="E10" s="11" t="s">
        <v>1386</v>
      </c>
      <c r="F10" s="54"/>
      <c r="G10" s="55"/>
      <c r="H10" s="55"/>
      <c r="I10" s="56"/>
      <c r="J10" s="69" t="s">
        <v>1403</v>
      </c>
      <c r="K10" s="70"/>
      <c r="L10" s="70"/>
      <c r="M10" s="70"/>
      <c r="N10" s="70"/>
      <c r="O10" s="70"/>
      <c r="P10" s="70"/>
      <c r="Q10" s="70"/>
    </row>
    <row r="11" spans="1:21" ht="15" thickTop="1" x14ac:dyDescent="0.35">
      <c r="E11" s="6"/>
    </row>
    <row r="12" spans="1:21" s="16" customFormat="1" ht="10.5" x14ac:dyDescent="0.25">
      <c r="A12" s="12" t="s">
        <v>0</v>
      </c>
      <c r="B12" s="12"/>
      <c r="C12" s="12"/>
      <c r="D12" s="12"/>
      <c r="E12" s="13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5">
        <v>20</v>
      </c>
    </row>
    <row r="13" spans="1:21" s="16" customFormat="1" ht="80.25" customHeight="1" x14ac:dyDescent="0.25">
      <c r="A13" s="17" t="s">
        <v>1</v>
      </c>
      <c r="B13" s="17" t="s">
        <v>2</v>
      </c>
      <c r="C13" s="17" t="s">
        <v>3</v>
      </c>
      <c r="D13" s="18" t="s">
        <v>4</v>
      </c>
      <c r="E13" s="17" t="s">
        <v>5</v>
      </c>
      <c r="F13" s="19" t="s">
        <v>6</v>
      </c>
      <c r="G13" s="20" t="s">
        <v>7</v>
      </c>
      <c r="H13" s="20" t="s">
        <v>8</v>
      </c>
      <c r="I13" s="20" t="s">
        <v>9</v>
      </c>
      <c r="J13" s="20" t="s">
        <v>10</v>
      </c>
      <c r="K13" s="20" t="s">
        <v>11</v>
      </c>
      <c r="L13" s="20" t="s">
        <v>12</v>
      </c>
      <c r="M13" s="20" t="s">
        <v>13</v>
      </c>
      <c r="N13" s="20" t="s">
        <v>14</v>
      </c>
      <c r="O13" s="20" t="s">
        <v>15</v>
      </c>
      <c r="P13" s="21" t="s">
        <v>1369</v>
      </c>
      <c r="Q13" s="22" t="s">
        <v>1388</v>
      </c>
      <c r="R13" s="22" t="s">
        <v>1402</v>
      </c>
      <c r="S13" s="22" t="s">
        <v>1389</v>
      </c>
      <c r="T13" s="22" t="s">
        <v>1390</v>
      </c>
      <c r="U13" s="22" t="s">
        <v>1391</v>
      </c>
    </row>
    <row r="14" spans="1:21" s="16" customFormat="1" x14ac:dyDescent="0.35">
      <c r="A14" s="23" t="s">
        <v>383</v>
      </c>
      <c r="B14" s="23" t="s">
        <v>16</v>
      </c>
      <c r="C14" s="23">
        <v>5010240</v>
      </c>
      <c r="D14" s="23" t="s">
        <v>384</v>
      </c>
      <c r="E14" s="24" t="s">
        <v>385</v>
      </c>
      <c r="F14" s="25" t="s">
        <v>17</v>
      </c>
      <c r="G14" s="25" t="s">
        <v>362</v>
      </c>
      <c r="H14" s="25" t="s">
        <v>362</v>
      </c>
      <c r="I14" s="25" t="s">
        <v>363</v>
      </c>
      <c r="J14" s="25" t="s">
        <v>362</v>
      </c>
      <c r="K14" s="25" t="s">
        <v>380</v>
      </c>
      <c r="L14" s="25" t="s">
        <v>381</v>
      </c>
      <c r="M14" s="25" t="s">
        <v>201</v>
      </c>
      <c r="N14" s="25">
        <v>777395</v>
      </c>
      <c r="O14" s="25">
        <v>592480</v>
      </c>
      <c r="P14" s="16">
        <v>1</v>
      </c>
      <c r="Q14" s="29"/>
      <c r="R14" s="2"/>
      <c r="S14" s="3"/>
      <c r="T14" s="26">
        <f>S14*0.23</f>
        <v>0</v>
      </c>
      <c r="U14" s="27">
        <f>SUM(S14:T14)</f>
        <v>0</v>
      </c>
    </row>
    <row r="15" spans="1:21" s="16" customFormat="1" x14ac:dyDescent="0.35">
      <c r="A15" s="23" t="s">
        <v>392</v>
      </c>
      <c r="B15" s="23" t="s">
        <v>16</v>
      </c>
      <c r="C15" s="23">
        <v>5010309</v>
      </c>
      <c r="D15" s="23" t="s">
        <v>393</v>
      </c>
      <c r="E15" s="24" t="s">
        <v>394</v>
      </c>
      <c r="F15" s="25" t="s">
        <v>17</v>
      </c>
      <c r="G15" s="25" t="s">
        <v>362</v>
      </c>
      <c r="H15" s="25" t="s">
        <v>362</v>
      </c>
      <c r="I15" s="25" t="s">
        <v>363</v>
      </c>
      <c r="J15" s="25" t="s">
        <v>362</v>
      </c>
      <c r="K15" s="25" t="s">
        <v>395</v>
      </c>
      <c r="L15" s="25" t="s">
        <v>396</v>
      </c>
      <c r="M15" s="25" t="s">
        <v>337</v>
      </c>
      <c r="N15" s="25">
        <v>776797</v>
      </c>
      <c r="O15" s="25">
        <v>592724</v>
      </c>
      <c r="P15" s="16">
        <v>1</v>
      </c>
      <c r="Q15" s="29"/>
      <c r="R15" s="2"/>
      <c r="S15" s="3"/>
      <c r="T15" s="26">
        <f t="shared" ref="T15:T33" si="2">S15*0.23</f>
        <v>0</v>
      </c>
      <c r="U15" s="27">
        <f t="shared" ref="U15:U33" si="3">SUM(S15:T15)</f>
        <v>0</v>
      </c>
    </row>
    <row r="16" spans="1:21" s="16" customFormat="1" x14ac:dyDescent="0.35">
      <c r="A16" s="23" t="s">
        <v>417</v>
      </c>
      <c r="B16" s="23" t="s">
        <v>16</v>
      </c>
      <c r="C16" s="23">
        <v>5010425</v>
      </c>
      <c r="D16" s="23" t="s">
        <v>418</v>
      </c>
      <c r="E16" s="24" t="s">
        <v>419</v>
      </c>
      <c r="F16" s="25" t="s">
        <v>17</v>
      </c>
      <c r="G16" s="25" t="s">
        <v>362</v>
      </c>
      <c r="H16" s="25" t="s">
        <v>362</v>
      </c>
      <c r="I16" s="25" t="s">
        <v>363</v>
      </c>
      <c r="J16" s="25" t="s">
        <v>362</v>
      </c>
      <c r="K16" s="25" t="s">
        <v>420</v>
      </c>
      <c r="L16" s="25" t="s">
        <v>421</v>
      </c>
      <c r="M16" s="25" t="s">
        <v>422</v>
      </c>
      <c r="N16" s="25">
        <v>777528</v>
      </c>
      <c r="O16" s="25">
        <v>592675</v>
      </c>
      <c r="P16" s="16">
        <v>1</v>
      </c>
      <c r="Q16" s="29"/>
      <c r="R16" s="2"/>
      <c r="S16" s="3"/>
      <c r="T16" s="26">
        <f t="shared" si="2"/>
        <v>0</v>
      </c>
      <c r="U16" s="27">
        <f t="shared" si="3"/>
        <v>0</v>
      </c>
    </row>
    <row r="17" spans="1:21" s="16" customFormat="1" x14ac:dyDescent="0.35">
      <c r="A17" s="23" t="s">
        <v>423</v>
      </c>
      <c r="B17" s="23" t="s">
        <v>16</v>
      </c>
      <c r="C17" s="23">
        <v>9151329</v>
      </c>
      <c r="D17" s="23" t="s">
        <v>424</v>
      </c>
      <c r="E17" s="24" t="s">
        <v>425</v>
      </c>
      <c r="F17" s="25" t="s">
        <v>17</v>
      </c>
      <c r="G17" s="25" t="s">
        <v>362</v>
      </c>
      <c r="H17" s="25" t="s">
        <v>362</v>
      </c>
      <c r="I17" s="25" t="s">
        <v>363</v>
      </c>
      <c r="J17" s="25" t="s">
        <v>362</v>
      </c>
      <c r="K17" s="25" t="s">
        <v>426</v>
      </c>
      <c r="L17" s="25" t="s">
        <v>427</v>
      </c>
      <c r="M17" s="25" t="s">
        <v>118</v>
      </c>
      <c r="N17" s="25">
        <v>778328</v>
      </c>
      <c r="O17" s="25">
        <v>592713</v>
      </c>
      <c r="P17" s="16">
        <v>1</v>
      </c>
      <c r="Q17" s="29"/>
      <c r="R17" s="2"/>
      <c r="S17" s="3"/>
      <c r="T17" s="26">
        <f t="shared" si="2"/>
        <v>0</v>
      </c>
      <c r="U17" s="27">
        <f t="shared" si="3"/>
        <v>0</v>
      </c>
    </row>
    <row r="18" spans="1:21" s="16" customFormat="1" x14ac:dyDescent="0.35">
      <c r="A18" s="23" t="s">
        <v>460</v>
      </c>
      <c r="B18" s="23" t="s">
        <v>16</v>
      </c>
      <c r="C18" s="23">
        <v>5010747</v>
      </c>
      <c r="D18" s="23" t="s">
        <v>461</v>
      </c>
      <c r="E18" s="24" t="s">
        <v>462</v>
      </c>
      <c r="F18" s="25" t="s">
        <v>17</v>
      </c>
      <c r="G18" s="25" t="s">
        <v>362</v>
      </c>
      <c r="H18" s="25" t="s">
        <v>362</v>
      </c>
      <c r="I18" s="25" t="s">
        <v>363</v>
      </c>
      <c r="J18" s="25" t="s">
        <v>362</v>
      </c>
      <c r="K18" s="25" t="s">
        <v>463</v>
      </c>
      <c r="L18" s="25" t="s">
        <v>464</v>
      </c>
      <c r="M18" s="25" t="s">
        <v>118</v>
      </c>
      <c r="N18" s="25">
        <v>775452</v>
      </c>
      <c r="O18" s="25">
        <v>593673</v>
      </c>
      <c r="P18" s="16">
        <v>1</v>
      </c>
      <c r="Q18" s="29"/>
      <c r="R18" s="2"/>
      <c r="S18" s="3"/>
      <c r="T18" s="26">
        <f t="shared" si="2"/>
        <v>0</v>
      </c>
      <c r="U18" s="27">
        <f t="shared" si="3"/>
        <v>0</v>
      </c>
    </row>
    <row r="19" spans="1:21" s="16" customFormat="1" x14ac:dyDescent="0.35">
      <c r="A19" s="23" t="s">
        <v>475</v>
      </c>
      <c r="B19" s="23" t="s">
        <v>16</v>
      </c>
      <c r="C19" s="23">
        <v>5010799</v>
      </c>
      <c r="D19" s="23" t="s">
        <v>476</v>
      </c>
      <c r="E19" s="24" t="s">
        <v>477</v>
      </c>
      <c r="F19" s="25" t="s">
        <v>17</v>
      </c>
      <c r="G19" s="25" t="s">
        <v>362</v>
      </c>
      <c r="H19" s="25" t="s">
        <v>362</v>
      </c>
      <c r="I19" s="25" t="s">
        <v>363</v>
      </c>
      <c r="J19" s="25" t="s">
        <v>362</v>
      </c>
      <c r="K19" s="25" t="s">
        <v>478</v>
      </c>
      <c r="L19" s="25" t="s">
        <v>479</v>
      </c>
      <c r="M19" s="25" t="s">
        <v>46</v>
      </c>
      <c r="N19" s="25">
        <v>778011</v>
      </c>
      <c r="O19" s="25">
        <v>594268</v>
      </c>
      <c r="P19" s="16">
        <v>1</v>
      </c>
      <c r="Q19" s="29"/>
      <c r="R19" s="2"/>
      <c r="S19" s="3"/>
      <c r="T19" s="26">
        <f t="shared" si="2"/>
        <v>0</v>
      </c>
      <c r="U19" s="27">
        <f t="shared" si="3"/>
        <v>0</v>
      </c>
    </row>
    <row r="20" spans="1:21" s="16" customFormat="1" x14ac:dyDescent="0.35">
      <c r="A20" s="23" t="s">
        <v>480</v>
      </c>
      <c r="B20" s="23" t="s">
        <v>16</v>
      </c>
      <c r="C20" s="23">
        <v>5010808</v>
      </c>
      <c r="D20" s="23" t="s">
        <v>481</v>
      </c>
      <c r="E20" s="24" t="s">
        <v>482</v>
      </c>
      <c r="F20" s="25" t="s">
        <v>17</v>
      </c>
      <c r="G20" s="25" t="s">
        <v>362</v>
      </c>
      <c r="H20" s="25" t="s">
        <v>362</v>
      </c>
      <c r="I20" s="25" t="s">
        <v>363</v>
      </c>
      <c r="J20" s="25" t="s">
        <v>362</v>
      </c>
      <c r="K20" s="25" t="s">
        <v>483</v>
      </c>
      <c r="L20" s="25" t="s">
        <v>484</v>
      </c>
      <c r="M20" s="25" t="s">
        <v>71</v>
      </c>
      <c r="N20" s="25">
        <v>775922</v>
      </c>
      <c r="O20" s="25">
        <v>595243</v>
      </c>
      <c r="P20" s="16">
        <v>1</v>
      </c>
      <c r="Q20" s="29"/>
      <c r="R20" s="2"/>
      <c r="S20" s="3"/>
      <c r="T20" s="26">
        <f t="shared" si="2"/>
        <v>0</v>
      </c>
      <c r="U20" s="27">
        <f t="shared" si="3"/>
        <v>0</v>
      </c>
    </row>
    <row r="21" spans="1:21" s="16" customFormat="1" x14ac:dyDescent="0.35">
      <c r="A21" s="23" t="s">
        <v>526</v>
      </c>
      <c r="B21" s="23" t="s">
        <v>16</v>
      </c>
      <c r="C21" s="23">
        <v>5003195</v>
      </c>
      <c r="D21" s="23" t="s">
        <v>527</v>
      </c>
      <c r="E21" s="24" t="s">
        <v>528</v>
      </c>
      <c r="F21" s="25" t="s">
        <v>17</v>
      </c>
      <c r="G21" s="25" t="s">
        <v>362</v>
      </c>
      <c r="H21" s="25" t="s">
        <v>362</v>
      </c>
      <c r="I21" s="25" t="s">
        <v>363</v>
      </c>
      <c r="J21" s="25" t="s">
        <v>362</v>
      </c>
      <c r="K21" s="25" t="s">
        <v>529</v>
      </c>
      <c r="L21" s="25" t="s">
        <v>530</v>
      </c>
      <c r="M21" s="25" t="s">
        <v>46</v>
      </c>
      <c r="N21" s="25">
        <v>779372</v>
      </c>
      <c r="O21" s="25">
        <v>594082</v>
      </c>
      <c r="P21" s="16">
        <v>1</v>
      </c>
      <c r="Q21" s="29"/>
      <c r="R21" s="2"/>
      <c r="S21" s="3"/>
      <c r="T21" s="26">
        <f t="shared" si="2"/>
        <v>0</v>
      </c>
      <c r="U21" s="27">
        <f t="shared" si="3"/>
        <v>0</v>
      </c>
    </row>
    <row r="22" spans="1:21" s="16" customFormat="1" x14ac:dyDescent="0.35">
      <c r="A22" s="23" t="s">
        <v>554</v>
      </c>
      <c r="B22" s="23" t="s">
        <v>16</v>
      </c>
      <c r="C22" s="23">
        <v>5011147</v>
      </c>
      <c r="D22" s="23" t="s">
        <v>555</v>
      </c>
      <c r="E22" s="24" t="s">
        <v>556</v>
      </c>
      <c r="F22" s="25" t="s">
        <v>17</v>
      </c>
      <c r="G22" s="25" t="s">
        <v>362</v>
      </c>
      <c r="H22" s="25" t="s">
        <v>362</v>
      </c>
      <c r="I22" s="25" t="s">
        <v>363</v>
      </c>
      <c r="J22" s="25" t="s">
        <v>362</v>
      </c>
      <c r="K22" s="25" t="s">
        <v>107</v>
      </c>
      <c r="L22" s="25" t="s">
        <v>108</v>
      </c>
      <c r="M22" s="25" t="s">
        <v>358</v>
      </c>
      <c r="N22" s="25">
        <v>779242</v>
      </c>
      <c r="O22" s="25">
        <v>592203</v>
      </c>
      <c r="P22" s="16">
        <v>1</v>
      </c>
      <c r="Q22" s="29"/>
      <c r="R22" s="2"/>
      <c r="S22" s="3"/>
      <c r="T22" s="26">
        <f t="shared" si="2"/>
        <v>0</v>
      </c>
      <c r="U22" s="27">
        <f t="shared" si="3"/>
        <v>0</v>
      </c>
    </row>
    <row r="23" spans="1:21" s="16" customFormat="1" x14ac:dyDescent="0.35">
      <c r="A23" s="23" t="s">
        <v>557</v>
      </c>
      <c r="B23" s="23" t="s">
        <v>16</v>
      </c>
      <c r="C23" s="23">
        <v>5011150</v>
      </c>
      <c r="D23" s="23" t="s">
        <v>558</v>
      </c>
      <c r="E23" s="24" t="s">
        <v>559</v>
      </c>
      <c r="F23" s="25" t="s">
        <v>17</v>
      </c>
      <c r="G23" s="25" t="s">
        <v>362</v>
      </c>
      <c r="H23" s="25" t="s">
        <v>362</v>
      </c>
      <c r="I23" s="25" t="s">
        <v>363</v>
      </c>
      <c r="J23" s="25" t="s">
        <v>362</v>
      </c>
      <c r="K23" s="25" t="s">
        <v>107</v>
      </c>
      <c r="L23" s="25" t="s">
        <v>108</v>
      </c>
      <c r="M23" s="25" t="s">
        <v>287</v>
      </c>
      <c r="N23" s="25">
        <v>779286</v>
      </c>
      <c r="O23" s="25">
        <v>591954</v>
      </c>
      <c r="P23" s="16">
        <v>1</v>
      </c>
      <c r="Q23" s="29"/>
      <c r="R23" s="2"/>
      <c r="S23" s="3"/>
      <c r="T23" s="26">
        <f t="shared" si="2"/>
        <v>0</v>
      </c>
      <c r="U23" s="27">
        <f t="shared" si="3"/>
        <v>0</v>
      </c>
    </row>
    <row r="24" spans="1:21" s="16" customFormat="1" x14ac:dyDescent="0.35">
      <c r="A24" s="23" t="s">
        <v>585</v>
      </c>
      <c r="B24" s="23" t="s">
        <v>16</v>
      </c>
      <c r="C24" s="23">
        <v>5011372</v>
      </c>
      <c r="D24" s="23" t="s">
        <v>586</v>
      </c>
      <c r="E24" s="24" t="s">
        <v>587</v>
      </c>
      <c r="F24" s="25" t="s">
        <v>17</v>
      </c>
      <c r="G24" s="25" t="s">
        <v>362</v>
      </c>
      <c r="H24" s="25" t="s">
        <v>362</v>
      </c>
      <c r="I24" s="25" t="s">
        <v>363</v>
      </c>
      <c r="J24" s="25" t="s">
        <v>362</v>
      </c>
      <c r="K24" s="25" t="s">
        <v>588</v>
      </c>
      <c r="L24" s="25" t="s">
        <v>589</v>
      </c>
      <c r="M24" s="25" t="s">
        <v>288</v>
      </c>
      <c r="N24" s="25">
        <v>775674</v>
      </c>
      <c r="O24" s="25">
        <v>595811</v>
      </c>
      <c r="P24" s="16">
        <v>1</v>
      </c>
      <c r="Q24" s="29"/>
      <c r="R24" s="2"/>
      <c r="S24" s="3"/>
      <c r="T24" s="26">
        <f t="shared" si="2"/>
        <v>0</v>
      </c>
      <c r="U24" s="27">
        <f t="shared" si="3"/>
        <v>0</v>
      </c>
    </row>
    <row r="25" spans="1:21" s="16" customFormat="1" x14ac:dyDescent="0.35">
      <c r="A25" s="23" t="s">
        <v>613</v>
      </c>
      <c r="B25" s="23" t="s">
        <v>16</v>
      </c>
      <c r="C25" s="23">
        <v>5002782</v>
      </c>
      <c r="D25" s="23" t="s">
        <v>614</v>
      </c>
      <c r="E25" s="24" t="s">
        <v>615</v>
      </c>
      <c r="F25" s="25" t="s">
        <v>17</v>
      </c>
      <c r="G25" s="25" t="s">
        <v>362</v>
      </c>
      <c r="H25" s="25" t="s">
        <v>362</v>
      </c>
      <c r="I25" s="25" t="s">
        <v>363</v>
      </c>
      <c r="J25" s="25" t="s">
        <v>362</v>
      </c>
      <c r="K25" s="25" t="s">
        <v>616</v>
      </c>
      <c r="L25" s="25" t="s">
        <v>617</v>
      </c>
      <c r="M25" s="25" t="s">
        <v>22</v>
      </c>
      <c r="N25" s="25">
        <v>778634</v>
      </c>
      <c r="O25" s="25">
        <v>592313</v>
      </c>
      <c r="P25" s="16">
        <v>1</v>
      </c>
      <c r="Q25" s="29"/>
      <c r="R25" s="2"/>
      <c r="S25" s="3"/>
      <c r="T25" s="26">
        <f t="shared" si="2"/>
        <v>0</v>
      </c>
      <c r="U25" s="27">
        <f t="shared" si="3"/>
        <v>0</v>
      </c>
    </row>
    <row r="26" spans="1:21" s="16" customFormat="1" x14ac:dyDescent="0.35">
      <c r="A26" s="23" t="s">
        <v>675</v>
      </c>
      <c r="B26" s="23" t="s">
        <v>16</v>
      </c>
      <c r="C26" s="23">
        <v>5003239</v>
      </c>
      <c r="D26" s="23" t="s">
        <v>676</v>
      </c>
      <c r="E26" s="24" t="s">
        <v>677</v>
      </c>
      <c r="F26" s="25" t="s">
        <v>17</v>
      </c>
      <c r="G26" s="25" t="s">
        <v>362</v>
      </c>
      <c r="H26" s="25" t="s">
        <v>362</v>
      </c>
      <c r="I26" s="25" t="s">
        <v>363</v>
      </c>
      <c r="J26" s="25" t="s">
        <v>362</v>
      </c>
      <c r="K26" s="25" t="s">
        <v>678</v>
      </c>
      <c r="L26" s="25" t="s">
        <v>679</v>
      </c>
      <c r="M26" s="25" t="s">
        <v>30</v>
      </c>
      <c r="N26" s="25">
        <v>779339</v>
      </c>
      <c r="O26" s="25">
        <v>593754</v>
      </c>
      <c r="P26" s="16">
        <v>1</v>
      </c>
      <c r="Q26" s="29"/>
      <c r="R26" s="2"/>
      <c r="S26" s="3"/>
      <c r="T26" s="26">
        <f t="shared" si="2"/>
        <v>0</v>
      </c>
      <c r="U26" s="27">
        <f t="shared" si="3"/>
        <v>0</v>
      </c>
    </row>
    <row r="27" spans="1:21" s="16" customFormat="1" x14ac:dyDescent="0.35">
      <c r="A27" s="23" t="s">
        <v>725</v>
      </c>
      <c r="B27" s="23" t="s">
        <v>16</v>
      </c>
      <c r="C27" s="23">
        <v>5011888</v>
      </c>
      <c r="D27" s="23" t="s">
        <v>726</v>
      </c>
      <c r="E27" s="24" t="s">
        <v>727</v>
      </c>
      <c r="F27" s="25" t="s">
        <v>17</v>
      </c>
      <c r="G27" s="25" t="s">
        <v>362</v>
      </c>
      <c r="H27" s="25" t="s">
        <v>362</v>
      </c>
      <c r="I27" s="25" t="s">
        <v>363</v>
      </c>
      <c r="J27" s="25" t="s">
        <v>362</v>
      </c>
      <c r="K27" s="25" t="s">
        <v>723</v>
      </c>
      <c r="L27" s="25" t="s">
        <v>724</v>
      </c>
      <c r="M27" s="25" t="s">
        <v>116</v>
      </c>
      <c r="N27" s="25">
        <v>781593</v>
      </c>
      <c r="O27" s="25">
        <v>590910</v>
      </c>
      <c r="P27" s="16">
        <v>1</v>
      </c>
      <c r="Q27" s="29"/>
      <c r="R27" s="2"/>
      <c r="S27" s="3"/>
      <c r="T27" s="26">
        <f t="shared" si="2"/>
        <v>0</v>
      </c>
      <c r="U27" s="27">
        <f t="shared" si="3"/>
        <v>0</v>
      </c>
    </row>
    <row r="28" spans="1:21" s="16" customFormat="1" x14ac:dyDescent="0.35">
      <c r="A28" s="23" t="s">
        <v>728</v>
      </c>
      <c r="B28" s="23" t="s">
        <v>16</v>
      </c>
      <c r="C28" s="23">
        <v>5000604</v>
      </c>
      <c r="D28" s="23" t="s">
        <v>729</v>
      </c>
      <c r="E28" s="24" t="s">
        <v>730</v>
      </c>
      <c r="F28" s="25" t="s">
        <v>17</v>
      </c>
      <c r="G28" s="25" t="s">
        <v>362</v>
      </c>
      <c r="H28" s="25" t="s">
        <v>362</v>
      </c>
      <c r="I28" s="25" t="s">
        <v>363</v>
      </c>
      <c r="J28" s="25" t="s">
        <v>362</v>
      </c>
      <c r="K28" s="25" t="s">
        <v>41</v>
      </c>
      <c r="L28" s="25" t="s">
        <v>42</v>
      </c>
      <c r="M28" s="25" t="s">
        <v>28</v>
      </c>
      <c r="N28" s="25">
        <v>773240</v>
      </c>
      <c r="O28" s="25">
        <v>592166</v>
      </c>
      <c r="P28" s="16">
        <v>1</v>
      </c>
      <c r="Q28" s="29"/>
      <c r="R28" s="2"/>
      <c r="S28" s="3"/>
      <c r="T28" s="26">
        <f t="shared" si="2"/>
        <v>0</v>
      </c>
      <c r="U28" s="27">
        <f t="shared" si="3"/>
        <v>0</v>
      </c>
    </row>
    <row r="29" spans="1:21" s="16" customFormat="1" x14ac:dyDescent="0.35">
      <c r="A29" s="23" t="s">
        <v>736</v>
      </c>
      <c r="B29" s="23" t="s">
        <v>16</v>
      </c>
      <c r="C29" s="23">
        <v>8789115</v>
      </c>
      <c r="D29" s="23" t="s">
        <v>737</v>
      </c>
      <c r="E29" s="24" t="s">
        <v>738</v>
      </c>
      <c r="F29" s="25" t="s">
        <v>17</v>
      </c>
      <c r="G29" s="25" t="s">
        <v>362</v>
      </c>
      <c r="H29" s="25" t="s">
        <v>362</v>
      </c>
      <c r="I29" s="25" t="s">
        <v>363</v>
      </c>
      <c r="J29" s="25" t="s">
        <v>362</v>
      </c>
      <c r="K29" s="25" t="s">
        <v>739</v>
      </c>
      <c r="L29" s="25" t="s">
        <v>740</v>
      </c>
      <c r="M29" s="25" t="s">
        <v>288</v>
      </c>
      <c r="N29" s="25">
        <v>779878</v>
      </c>
      <c r="O29" s="25">
        <v>594343</v>
      </c>
      <c r="P29" s="16">
        <v>1</v>
      </c>
      <c r="Q29" s="29"/>
      <c r="R29" s="2"/>
      <c r="S29" s="3"/>
      <c r="T29" s="26">
        <f t="shared" si="2"/>
        <v>0</v>
      </c>
      <c r="U29" s="27">
        <f t="shared" si="3"/>
        <v>0</v>
      </c>
    </row>
    <row r="30" spans="1:21" s="16" customFormat="1" x14ac:dyDescent="0.35">
      <c r="A30" s="23" t="s">
        <v>806</v>
      </c>
      <c r="B30" s="23" t="s">
        <v>16</v>
      </c>
      <c r="C30" s="23">
        <v>5012325</v>
      </c>
      <c r="D30" s="23" t="s">
        <v>807</v>
      </c>
      <c r="E30" s="24" t="s">
        <v>808</v>
      </c>
      <c r="F30" s="25" t="s">
        <v>17</v>
      </c>
      <c r="G30" s="25" t="s">
        <v>362</v>
      </c>
      <c r="H30" s="25" t="s">
        <v>362</v>
      </c>
      <c r="I30" s="25" t="s">
        <v>363</v>
      </c>
      <c r="J30" s="25" t="s">
        <v>362</v>
      </c>
      <c r="K30" s="25" t="s">
        <v>809</v>
      </c>
      <c r="L30" s="25" t="s">
        <v>810</v>
      </c>
      <c r="M30" s="25" t="s">
        <v>811</v>
      </c>
      <c r="N30" s="25">
        <v>776174</v>
      </c>
      <c r="O30" s="25">
        <v>593744</v>
      </c>
      <c r="P30" s="16">
        <v>1</v>
      </c>
      <c r="Q30" s="29"/>
      <c r="R30" s="2"/>
      <c r="S30" s="3"/>
      <c r="T30" s="26">
        <f t="shared" si="2"/>
        <v>0</v>
      </c>
      <c r="U30" s="27">
        <f t="shared" si="3"/>
        <v>0</v>
      </c>
    </row>
    <row r="31" spans="1:21" s="16" customFormat="1" x14ac:dyDescent="0.35">
      <c r="A31" s="23" t="s">
        <v>822</v>
      </c>
      <c r="B31" s="23" t="s">
        <v>16</v>
      </c>
      <c r="C31" s="23">
        <v>4998184</v>
      </c>
      <c r="D31" s="23" t="s">
        <v>823</v>
      </c>
      <c r="E31" s="24" t="s">
        <v>824</v>
      </c>
      <c r="F31" s="25" t="s">
        <v>17</v>
      </c>
      <c r="G31" s="25" t="s">
        <v>362</v>
      </c>
      <c r="H31" s="25" t="s">
        <v>362</v>
      </c>
      <c r="I31" s="25" t="s">
        <v>363</v>
      </c>
      <c r="J31" s="25" t="s">
        <v>362</v>
      </c>
      <c r="K31" s="25" t="s">
        <v>825</v>
      </c>
      <c r="L31" s="25" t="s">
        <v>826</v>
      </c>
      <c r="M31" s="25" t="s">
        <v>827</v>
      </c>
      <c r="N31" s="25">
        <v>781799</v>
      </c>
      <c r="O31" s="25">
        <v>594744</v>
      </c>
      <c r="P31" s="16">
        <v>1</v>
      </c>
      <c r="Q31" s="29"/>
      <c r="R31" s="2"/>
      <c r="S31" s="3"/>
      <c r="T31" s="26">
        <f t="shared" si="2"/>
        <v>0</v>
      </c>
      <c r="U31" s="27">
        <f t="shared" si="3"/>
        <v>0</v>
      </c>
    </row>
    <row r="32" spans="1:21" s="16" customFormat="1" x14ac:dyDescent="0.35">
      <c r="A32" s="23" t="s">
        <v>833</v>
      </c>
      <c r="B32" s="23" t="s">
        <v>16</v>
      </c>
      <c r="C32" s="23">
        <v>5012518</v>
      </c>
      <c r="D32" s="23" t="s">
        <v>834</v>
      </c>
      <c r="E32" s="24" t="s">
        <v>835</v>
      </c>
      <c r="F32" s="25" t="s">
        <v>17</v>
      </c>
      <c r="G32" s="25" t="s">
        <v>362</v>
      </c>
      <c r="H32" s="25" t="s">
        <v>362</v>
      </c>
      <c r="I32" s="25" t="s">
        <v>363</v>
      </c>
      <c r="J32" s="25" t="s">
        <v>362</v>
      </c>
      <c r="K32" s="25" t="s">
        <v>836</v>
      </c>
      <c r="L32" s="25" t="s">
        <v>837</v>
      </c>
      <c r="M32" s="25" t="s">
        <v>29</v>
      </c>
      <c r="N32" s="25">
        <v>779088</v>
      </c>
      <c r="O32" s="25">
        <v>593307</v>
      </c>
      <c r="P32" s="16">
        <v>1</v>
      </c>
      <c r="Q32" s="29"/>
      <c r="R32" s="2"/>
      <c r="S32" s="3"/>
      <c r="T32" s="26">
        <f t="shared" si="2"/>
        <v>0</v>
      </c>
      <c r="U32" s="27">
        <f t="shared" si="3"/>
        <v>0</v>
      </c>
    </row>
    <row r="33" spans="1:21" s="16" customFormat="1" x14ac:dyDescent="0.35">
      <c r="A33" s="23" t="s">
        <v>1027</v>
      </c>
      <c r="B33" s="23" t="s">
        <v>16</v>
      </c>
      <c r="C33" s="23">
        <v>5015428</v>
      </c>
      <c r="D33" s="23" t="s">
        <v>1028</v>
      </c>
      <c r="E33" s="24" t="s">
        <v>1029</v>
      </c>
      <c r="F33" s="25" t="s">
        <v>17</v>
      </c>
      <c r="G33" s="25" t="s">
        <v>228</v>
      </c>
      <c r="H33" s="25" t="s">
        <v>228</v>
      </c>
      <c r="I33" s="25" t="s">
        <v>1000</v>
      </c>
      <c r="J33" s="25" t="s">
        <v>228</v>
      </c>
      <c r="K33" s="25" t="s">
        <v>783</v>
      </c>
      <c r="L33" s="25" t="s">
        <v>784</v>
      </c>
      <c r="M33" s="25" t="s">
        <v>79</v>
      </c>
      <c r="N33" s="25">
        <v>705551</v>
      </c>
      <c r="O33" s="25">
        <v>595271</v>
      </c>
      <c r="P33" s="16">
        <v>1</v>
      </c>
      <c r="Q33" s="29"/>
      <c r="R33" s="2"/>
      <c r="S33" s="3"/>
      <c r="T33" s="26">
        <f t="shared" si="2"/>
        <v>0</v>
      </c>
      <c r="U33" s="27">
        <f t="shared" si="3"/>
        <v>0</v>
      </c>
    </row>
  </sheetData>
  <sheetProtection algorithmName="SHA-512" hashValue="Ix55r4ye4c71N6GxRpt7ofd5pvvpqm895lTrlcar+oyBAAdY3aYJlCl8ccCpFtqACClOk1bF3e9iKxiZv4fbBg==" saltValue="IB5pNZhqkBBMQny7hr2z+Q==" spinCount="100000" sheet="1" objects="1" scenarios="1" formatCells="0" formatColumns="0" formatRows="0" sort="0" autoFilter="0"/>
  <mergeCells count="19">
    <mergeCell ref="A7:E7"/>
    <mergeCell ref="A8:E8"/>
    <mergeCell ref="A4:E4"/>
    <mergeCell ref="O5:P5"/>
    <mergeCell ref="Q5:U5"/>
    <mergeCell ref="A5:E5"/>
    <mergeCell ref="O6:P6"/>
    <mergeCell ref="Q6:U6"/>
    <mergeCell ref="A6:E6"/>
    <mergeCell ref="G2:I2"/>
    <mergeCell ref="F9:I10"/>
    <mergeCell ref="J2:L2"/>
    <mergeCell ref="J5:L5"/>
    <mergeCell ref="J7:L7"/>
    <mergeCell ref="J8:L8"/>
    <mergeCell ref="J10:Q10"/>
    <mergeCell ref="O4:P4"/>
    <mergeCell ref="O7:P7"/>
    <mergeCell ref="Q7:U7"/>
  </mergeCells>
  <pageMargins left="0.7" right="0.7" top="0.75" bottom="0.75" header="0.3" footer="0.3"/>
  <pageSetup paperSize="9" scale="4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zoomScaleNormal="100" workbookViewId="0">
      <selection activeCell="J11" sqref="J11"/>
    </sheetView>
  </sheetViews>
  <sheetFormatPr defaultRowHeight="14.5" x14ac:dyDescent="0.35"/>
  <cols>
    <col min="1" max="4" width="8.7265625" style="6"/>
    <col min="5" max="5" width="8.7265625" style="28"/>
    <col min="6" max="6" width="8.6328125" style="6" bestFit="1" customWidth="1"/>
    <col min="7" max="11" width="8.7265625" style="6"/>
    <col min="12" max="12" width="15.36328125" style="6" customWidth="1"/>
    <col min="13" max="16" width="8.7265625" style="6"/>
    <col min="17" max="17" width="10.26953125" style="6" customWidth="1"/>
    <col min="18" max="18" width="15.90625" style="6" customWidth="1"/>
    <col min="19" max="19" width="15.36328125" style="6" customWidth="1"/>
    <col min="20" max="20" width="8.7265625" style="6"/>
    <col min="21" max="21" width="15.36328125" style="6" customWidth="1"/>
    <col min="22" max="16384" width="8.7265625" style="6"/>
  </cols>
  <sheetData>
    <row r="1" spans="1:21" ht="15" thickBot="1" x14ac:dyDescent="0.4">
      <c r="A1" s="4" t="s">
        <v>1372</v>
      </c>
      <c r="B1" s="4" t="s">
        <v>1373</v>
      </c>
      <c r="C1" s="4" t="s">
        <v>1374</v>
      </c>
      <c r="D1" s="4"/>
      <c r="E1" s="4"/>
      <c r="F1" s="4"/>
      <c r="G1" s="4"/>
      <c r="H1" s="4"/>
      <c r="I1" s="5"/>
      <c r="J1" s="5"/>
    </row>
    <row r="2" spans="1:21" ht="15" thickTop="1" x14ac:dyDescent="0.35">
      <c r="A2" s="4">
        <v>63</v>
      </c>
      <c r="B2" s="4">
        <f>P12</f>
        <v>36</v>
      </c>
      <c r="C2" s="4" t="s">
        <v>1387</v>
      </c>
      <c r="D2" s="4"/>
      <c r="E2" s="4"/>
      <c r="F2" s="4"/>
      <c r="G2" s="48" t="s">
        <v>1398</v>
      </c>
      <c r="H2" s="49"/>
      <c r="I2" s="50"/>
      <c r="J2" s="57" t="s">
        <v>1399</v>
      </c>
      <c r="K2" s="58"/>
      <c r="L2" s="59"/>
    </row>
    <row r="3" spans="1:21" x14ac:dyDescent="0.35">
      <c r="A3" s="4"/>
      <c r="B3" s="4"/>
      <c r="C3" s="4"/>
      <c r="D3" s="4"/>
      <c r="E3" s="4"/>
      <c r="F3" s="8" t="s">
        <v>1376</v>
      </c>
      <c r="G3" s="34" t="s">
        <v>1377</v>
      </c>
      <c r="H3" s="4" t="s">
        <v>1378</v>
      </c>
      <c r="I3" s="35" t="s">
        <v>1379</v>
      </c>
      <c r="J3" s="40" t="str">
        <f>G3</f>
        <v>Netto</v>
      </c>
      <c r="K3" s="41" t="str">
        <f>H3</f>
        <v>VAT</v>
      </c>
      <c r="L3" s="42" t="str">
        <f>I3</f>
        <v>Brutto</v>
      </c>
      <c r="O3" s="7" t="s">
        <v>1375</v>
      </c>
      <c r="P3" s="4"/>
      <c r="Q3" s="4"/>
      <c r="R3" s="4"/>
      <c r="S3" s="4"/>
      <c r="T3" s="4"/>
      <c r="U3" s="4"/>
    </row>
    <row r="4" spans="1:21" ht="42" customHeight="1" x14ac:dyDescent="0.35">
      <c r="A4" s="72" t="s">
        <v>1392</v>
      </c>
      <c r="B4" s="72"/>
      <c r="C4" s="72"/>
      <c r="D4" s="72"/>
      <c r="E4" s="72"/>
      <c r="F4" s="9" t="s">
        <v>1382</v>
      </c>
      <c r="G4" s="36">
        <f>SUM(S14:S49)/$P$12</f>
        <v>0</v>
      </c>
      <c r="H4" s="1">
        <f>G4*0.23</f>
        <v>0</v>
      </c>
      <c r="I4" s="37">
        <f>G4+H4</f>
        <v>0</v>
      </c>
      <c r="J4" s="40">
        <f>G4*P12*60</f>
        <v>0</v>
      </c>
      <c r="K4" s="43">
        <f>J4*0.23</f>
        <v>0</v>
      </c>
      <c r="L4" s="44">
        <f>J4+K4</f>
        <v>0</v>
      </c>
      <c r="O4" s="71" t="s">
        <v>1380</v>
      </c>
      <c r="P4" s="71"/>
      <c r="Q4" s="4" t="s">
        <v>1381</v>
      </c>
      <c r="R4" s="4"/>
      <c r="S4" s="4"/>
      <c r="T4" s="4"/>
      <c r="U4" s="4"/>
    </row>
    <row r="5" spans="1:21" ht="43" customHeight="1" x14ac:dyDescent="0.35">
      <c r="A5" s="74" t="s">
        <v>1393</v>
      </c>
      <c r="B5" s="74"/>
      <c r="C5" s="74"/>
      <c r="D5" s="74"/>
      <c r="E5" s="74"/>
      <c r="F5" s="33" t="s">
        <v>1397</v>
      </c>
      <c r="G5" s="38"/>
      <c r="H5" s="1">
        <f t="shared" ref="H5:H8" si="0">G5*0.23</f>
        <v>0</v>
      </c>
      <c r="I5" s="39">
        <f t="shared" ref="I5:I8" si="1">G5+H5</f>
        <v>0</v>
      </c>
      <c r="J5" s="60" t="s">
        <v>1400</v>
      </c>
      <c r="K5" s="61"/>
      <c r="L5" s="62"/>
      <c r="O5" s="73"/>
      <c r="P5" s="73"/>
      <c r="Q5" s="73"/>
      <c r="R5" s="73"/>
      <c r="S5" s="73"/>
      <c r="T5" s="73"/>
      <c r="U5" s="73"/>
    </row>
    <row r="6" spans="1:21" ht="53.5" customHeight="1" x14ac:dyDescent="0.35">
      <c r="A6" s="76" t="s">
        <v>1394</v>
      </c>
      <c r="B6" s="76"/>
      <c r="C6" s="76"/>
      <c r="D6" s="76"/>
      <c r="E6" s="76"/>
      <c r="F6" s="7" t="s">
        <v>1383</v>
      </c>
      <c r="G6" s="38"/>
      <c r="H6" s="1">
        <f t="shared" si="0"/>
        <v>0</v>
      </c>
      <c r="I6" s="39">
        <f t="shared" si="1"/>
        <v>0</v>
      </c>
      <c r="J6" s="40">
        <f>G6*P12</f>
        <v>0</v>
      </c>
      <c r="K6" s="43">
        <f>J6*0.23</f>
        <v>0</v>
      </c>
      <c r="L6" s="45">
        <f>J6+K6</f>
        <v>0</v>
      </c>
      <c r="O6" s="75"/>
      <c r="P6" s="75"/>
      <c r="Q6" s="73"/>
      <c r="R6" s="73"/>
      <c r="S6" s="73"/>
      <c r="T6" s="73"/>
      <c r="U6" s="73"/>
    </row>
    <row r="7" spans="1:21" ht="43" customHeight="1" x14ac:dyDescent="0.35">
      <c r="A7" s="77" t="s">
        <v>1395</v>
      </c>
      <c r="B7" s="77"/>
      <c r="C7" s="77"/>
      <c r="D7" s="77"/>
      <c r="E7" s="77"/>
      <c r="F7" s="7" t="s">
        <v>1384</v>
      </c>
      <c r="G7" s="38"/>
      <c r="H7" s="1">
        <f t="shared" si="0"/>
        <v>0</v>
      </c>
      <c r="I7" s="39">
        <f t="shared" si="1"/>
        <v>0</v>
      </c>
      <c r="J7" s="63" t="s">
        <v>1400</v>
      </c>
      <c r="K7" s="64"/>
      <c r="L7" s="65"/>
      <c r="O7" s="75"/>
      <c r="P7" s="75"/>
      <c r="Q7" s="73"/>
      <c r="R7" s="73"/>
      <c r="S7" s="73"/>
      <c r="T7" s="73"/>
      <c r="U7" s="73"/>
    </row>
    <row r="8" spans="1:21" ht="54" customHeight="1" thickBot="1" x14ac:dyDescent="0.4">
      <c r="A8" s="77" t="s">
        <v>1396</v>
      </c>
      <c r="B8" s="77"/>
      <c r="C8" s="77"/>
      <c r="D8" s="77"/>
      <c r="E8" s="77"/>
      <c r="F8" s="7" t="s">
        <v>1385</v>
      </c>
      <c r="G8" s="38"/>
      <c r="H8" s="1">
        <f t="shared" si="0"/>
        <v>0</v>
      </c>
      <c r="I8" s="39">
        <f t="shared" si="1"/>
        <v>0</v>
      </c>
      <c r="J8" s="66" t="s">
        <v>1400</v>
      </c>
      <c r="K8" s="67"/>
      <c r="L8" s="68"/>
    </row>
    <row r="9" spans="1:21" ht="23" customHeight="1" thickTop="1" x14ac:dyDescent="0.35">
      <c r="A9" s="10"/>
      <c r="B9" s="10"/>
      <c r="C9" s="10"/>
      <c r="D9" s="10"/>
      <c r="E9" s="10"/>
      <c r="F9" s="51"/>
      <c r="G9" s="52"/>
      <c r="H9" s="52"/>
      <c r="I9" s="53"/>
      <c r="J9" s="46" t="s">
        <v>1401</v>
      </c>
      <c r="K9" s="47"/>
      <c r="L9" s="41"/>
    </row>
    <row r="10" spans="1:21" ht="24.5" customHeight="1" thickBot="1" x14ac:dyDescent="0.4">
      <c r="A10" s="10"/>
      <c r="B10" s="10"/>
      <c r="C10" s="10"/>
      <c r="D10" s="10"/>
      <c r="E10" s="11" t="s">
        <v>1386</v>
      </c>
      <c r="F10" s="54"/>
      <c r="G10" s="55"/>
      <c r="H10" s="55"/>
      <c r="I10" s="56"/>
      <c r="J10" s="69" t="s">
        <v>1403</v>
      </c>
      <c r="K10" s="70"/>
      <c r="L10" s="70"/>
      <c r="M10" s="70"/>
      <c r="N10" s="70"/>
      <c r="O10" s="70"/>
      <c r="P10" s="70"/>
      <c r="Q10" s="70"/>
    </row>
    <row r="11" spans="1:21" ht="15" thickTop="1" x14ac:dyDescent="0.35">
      <c r="E11" s="6"/>
    </row>
    <row r="12" spans="1:21" s="16" customFormat="1" ht="10.5" x14ac:dyDescent="0.25">
      <c r="A12" s="12" t="s">
        <v>0</v>
      </c>
      <c r="B12" s="12"/>
      <c r="C12" s="12"/>
      <c r="D12" s="12"/>
      <c r="E12" s="13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5">
        <v>36</v>
      </c>
    </row>
    <row r="13" spans="1:21" s="16" customFormat="1" ht="80.25" customHeight="1" x14ac:dyDescent="0.25">
      <c r="A13" s="17" t="s">
        <v>1</v>
      </c>
      <c r="B13" s="17" t="s">
        <v>2</v>
      </c>
      <c r="C13" s="17" t="s">
        <v>3</v>
      </c>
      <c r="D13" s="18" t="s">
        <v>4</v>
      </c>
      <c r="E13" s="17" t="s">
        <v>5</v>
      </c>
      <c r="F13" s="19" t="s">
        <v>6</v>
      </c>
      <c r="G13" s="20" t="s">
        <v>7</v>
      </c>
      <c r="H13" s="20" t="s">
        <v>8</v>
      </c>
      <c r="I13" s="20" t="s">
        <v>9</v>
      </c>
      <c r="J13" s="20" t="s">
        <v>10</v>
      </c>
      <c r="K13" s="20" t="s">
        <v>11</v>
      </c>
      <c r="L13" s="20" t="s">
        <v>12</v>
      </c>
      <c r="M13" s="20" t="s">
        <v>13</v>
      </c>
      <c r="N13" s="20" t="s">
        <v>14</v>
      </c>
      <c r="O13" s="20" t="s">
        <v>15</v>
      </c>
      <c r="P13" s="21" t="s">
        <v>1369</v>
      </c>
      <c r="Q13" s="22" t="s">
        <v>1388</v>
      </c>
      <c r="R13" s="22" t="s">
        <v>1402</v>
      </c>
      <c r="S13" s="22" t="s">
        <v>1389</v>
      </c>
      <c r="T13" s="22" t="s">
        <v>1390</v>
      </c>
      <c r="U13" s="22" t="s">
        <v>1391</v>
      </c>
    </row>
    <row r="14" spans="1:21" s="16" customFormat="1" x14ac:dyDescent="0.35">
      <c r="A14" s="23" t="s">
        <v>541</v>
      </c>
      <c r="B14" s="23" t="s">
        <v>16</v>
      </c>
      <c r="C14" s="23">
        <v>5002017</v>
      </c>
      <c r="D14" s="23" t="s">
        <v>542</v>
      </c>
      <c r="E14" s="24" t="s">
        <v>543</v>
      </c>
      <c r="F14" s="25" t="s">
        <v>17</v>
      </c>
      <c r="G14" s="25" t="s">
        <v>362</v>
      </c>
      <c r="H14" s="25" t="s">
        <v>362</v>
      </c>
      <c r="I14" s="25" t="s">
        <v>363</v>
      </c>
      <c r="J14" s="25" t="s">
        <v>362</v>
      </c>
      <c r="K14" s="25" t="s">
        <v>199</v>
      </c>
      <c r="L14" s="25" t="s">
        <v>200</v>
      </c>
      <c r="M14" s="25" t="s">
        <v>63</v>
      </c>
      <c r="N14" s="25">
        <v>777761</v>
      </c>
      <c r="O14" s="25">
        <v>593399</v>
      </c>
      <c r="P14" s="16">
        <v>1</v>
      </c>
      <c r="Q14" s="29"/>
      <c r="R14" s="2"/>
      <c r="S14" s="3"/>
      <c r="T14" s="26">
        <f>S14*0.23</f>
        <v>0</v>
      </c>
      <c r="U14" s="27">
        <f>SUM(S14:T14)</f>
        <v>0</v>
      </c>
    </row>
    <row r="15" spans="1:21" s="16" customFormat="1" x14ac:dyDescent="0.35">
      <c r="A15" s="23" t="s">
        <v>1001</v>
      </c>
      <c r="B15" s="23" t="s">
        <v>16</v>
      </c>
      <c r="C15" s="23">
        <v>5017863</v>
      </c>
      <c r="D15" s="23" t="s">
        <v>1002</v>
      </c>
      <c r="E15" s="24" t="s">
        <v>1003</v>
      </c>
      <c r="F15" s="25" t="s">
        <v>17</v>
      </c>
      <c r="G15" s="25" t="s">
        <v>228</v>
      </c>
      <c r="H15" s="25" t="s">
        <v>228</v>
      </c>
      <c r="I15" s="25" t="s">
        <v>1000</v>
      </c>
      <c r="J15" s="25" t="s">
        <v>228</v>
      </c>
      <c r="K15" s="25" t="s">
        <v>991</v>
      </c>
      <c r="L15" s="25" t="s">
        <v>992</v>
      </c>
      <c r="M15" s="25" t="s">
        <v>22</v>
      </c>
      <c r="N15" s="25">
        <v>705458</v>
      </c>
      <c r="O15" s="25">
        <v>595029</v>
      </c>
      <c r="P15" s="16">
        <v>1</v>
      </c>
      <c r="Q15" s="29"/>
      <c r="R15" s="2"/>
      <c r="S15" s="3"/>
      <c r="T15" s="26">
        <f t="shared" ref="T15:T49" si="2">S15*0.23</f>
        <v>0</v>
      </c>
      <c r="U15" s="27">
        <f t="shared" ref="U15:U49" si="3">SUM(S15:T15)</f>
        <v>0</v>
      </c>
    </row>
    <row r="16" spans="1:21" s="16" customFormat="1" x14ac:dyDescent="0.35">
      <c r="A16" s="23" t="s">
        <v>1004</v>
      </c>
      <c r="B16" s="23" t="s">
        <v>16</v>
      </c>
      <c r="C16" s="23">
        <v>5017945</v>
      </c>
      <c r="D16" s="23" t="s">
        <v>1005</v>
      </c>
      <c r="E16" s="24" t="s">
        <v>1006</v>
      </c>
      <c r="F16" s="25" t="s">
        <v>17</v>
      </c>
      <c r="G16" s="25" t="s">
        <v>228</v>
      </c>
      <c r="H16" s="25" t="s">
        <v>228</v>
      </c>
      <c r="I16" s="25" t="s">
        <v>1000</v>
      </c>
      <c r="J16" s="25" t="s">
        <v>228</v>
      </c>
      <c r="K16" s="25" t="s">
        <v>1007</v>
      </c>
      <c r="L16" s="25" t="s">
        <v>1008</v>
      </c>
      <c r="M16" s="25" t="s">
        <v>99</v>
      </c>
      <c r="N16" s="25">
        <v>705062</v>
      </c>
      <c r="O16" s="25">
        <v>594324</v>
      </c>
      <c r="P16" s="16">
        <v>1</v>
      </c>
      <c r="Q16" s="29"/>
      <c r="R16" s="2"/>
      <c r="S16" s="3"/>
      <c r="T16" s="26">
        <f t="shared" si="2"/>
        <v>0</v>
      </c>
      <c r="U16" s="27">
        <f t="shared" si="3"/>
        <v>0</v>
      </c>
    </row>
    <row r="17" spans="1:21" s="16" customFormat="1" x14ac:dyDescent="0.35">
      <c r="A17" s="23" t="s">
        <v>1009</v>
      </c>
      <c r="B17" s="23" t="s">
        <v>16</v>
      </c>
      <c r="C17" s="23">
        <v>5017167</v>
      </c>
      <c r="D17" s="23" t="s">
        <v>1010</v>
      </c>
      <c r="E17" s="24" t="s">
        <v>1011</v>
      </c>
      <c r="F17" s="25" t="s">
        <v>17</v>
      </c>
      <c r="G17" s="25" t="s">
        <v>228</v>
      </c>
      <c r="H17" s="25" t="s">
        <v>228</v>
      </c>
      <c r="I17" s="25" t="s">
        <v>1000</v>
      </c>
      <c r="J17" s="25" t="s">
        <v>228</v>
      </c>
      <c r="K17" s="25" t="s">
        <v>1012</v>
      </c>
      <c r="L17" s="25" t="s">
        <v>1013</v>
      </c>
      <c r="M17" s="25" t="s">
        <v>201</v>
      </c>
      <c r="N17" s="25">
        <v>706315</v>
      </c>
      <c r="O17" s="25">
        <v>592827</v>
      </c>
      <c r="P17" s="16">
        <v>1</v>
      </c>
      <c r="Q17" s="29"/>
      <c r="R17" s="2"/>
      <c r="S17" s="3"/>
      <c r="T17" s="26">
        <f t="shared" si="2"/>
        <v>0</v>
      </c>
      <c r="U17" s="27">
        <f t="shared" si="3"/>
        <v>0</v>
      </c>
    </row>
    <row r="18" spans="1:21" s="16" customFormat="1" x14ac:dyDescent="0.35">
      <c r="A18" s="23" t="s">
        <v>1014</v>
      </c>
      <c r="B18" s="23" t="s">
        <v>16</v>
      </c>
      <c r="C18" s="23">
        <v>5018192</v>
      </c>
      <c r="D18" s="23" t="s">
        <v>1015</v>
      </c>
      <c r="E18" s="24" t="s">
        <v>1016</v>
      </c>
      <c r="F18" s="25" t="s">
        <v>17</v>
      </c>
      <c r="G18" s="25" t="s">
        <v>228</v>
      </c>
      <c r="H18" s="25" t="s">
        <v>228</v>
      </c>
      <c r="I18" s="25" t="s">
        <v>1000</v>
      </c>
      <c r="J18" s="25" t="s">
        <v>228</v>
      </c>
      <c r="K18" s="25" t="s">
        <v>626</v>
      </c>
      <c r="L18" s="25" t="s">
        <v>627</v>
      </c>
      <c r="M18" s="25" t="s">
        <v>314</v>
      </c>
      <c r="N18" s="25">
        <v>705257</v>
      </c>
      <c r="O18" s="25">
        <v>594725</v>
      </c>
      <c r="P18" s="16">
        <v>1</v>
      </c>
      <c r="Q18" s="29"/>
      <c r="R18" s="2"/>
      <c r="S18" s="3"/>
      <c r="T18" s="26">
        <f t="shared" si="2"/>
        <v>0</v>
      </c>
      <c r="U18" s="27">
        <f t="shared" si="3"/>
        <v>0</v>
      </c>
    </row>
    <row r="19" spans="1:21" s="16" customFormat="1" x14ac:dyDescent="0.35">
      <c r="A19" s="23" t="s">
        <v>1017</v>
      </c>
      <c r="B19" s="23" t="s">
        <v>16</v>
      </c>
      <c r="C19" s="23">
        <v>5018330</v>
      </c>
      <c r="D19" s="23" t="s">
        <v>1018</v>
      </c>
      <c r="E19" s="24" t="s">
        <v>1019</v>
      </c>
      <c r="F19" s="25" t="s">
        <v>17</v>
      </c>
      <c r="G19" s="25" t="s">
        <v>228</v>
      </c>
      <c r="H19" s="25" t="s">
        <v>228</v>
      </c>
      <c r="I19" s="25" t="s">
        <v>1000</v>
      </c>
      <c r="J19" s="25" t="s">
        <v>228</v>
      </c>
      <c r="K19" s="25" t="s">
        <v>1020</v>
      </c>
      <c r="L19" s="25" t="s">
        <v>1021</v>
      </c>
      <c r="M19" s="25" t="s">
        <v>28</v>
      </c>
      <c r="N19" s="25">
        <v>705133</v>
      </c>
      <c r="O19" s="25">
        <v>594595</v>
      </c>
      <c r="P19" s="16">
        <v>1</v>
      </c>
      <c r="Q19" s="29"/>
      <c r="R19" s="2"/>
      <c r="S19" s="3"/>
      <c r="T19" s="26">
        <f t="shared" si="2"/>
        <v>0</v>
      </c>
      <c r="U19" s="27">
        <f t="shared" si="3"/>
        <v>0</v>
      </c>
    </row>
    <row r="20" spans="1:21" s="16" customFormat="1" x14ac:dyDescent="0.35">
      <c r="A20" s="23" t="s">
        <v>1125</v>
      </c>
      <c r="B20" s="23" t="s">
        <v>16</v>
      </c>
      <c r="C20" s="23">
        <v>4980629</v>
      </c>
      <c r="D20" s="23" t="s">
        <v>1126</v>
      </c>
      <c r="E20" s="24" t="s">
        <v>1127</v>
      </c>
      <c r="F20" s="25" t="s">
        <v>17</v>
      </c>
      <c r="G20" s="25" t="s">
        <v>219</v>
      </c>
      <c r="H20" s="25" t="s">
        <v>329</v>
      </c>
      <c r="I20" s="25" t="s">
        <v>1128</v>
      </c>
      <c r="J20" s="25" t="s">
        <v>329</v>
      </c>
      <c r="K20" s="25" t="s">
        <v>338</v>
      </c>
      <c r="L20" s="25" t="s">
        <v>339</v>
      </c>
      <c r="M20" s="25" t="s">
        <v>125</v>
      </c>
      <c r="N20" s="25">
        <v>717506</v>
      </c>
      <c r="O20" s="25">
        <v>574255</v>
      </c>
      <c r="P20" s="16">
        <v>1</v>
      </c>
      <c r="Q20" s="29"/>
      <c r="R20" s="2"/>
      <c r="S20" s="3"/>
      <c r="T20" s="26">
        <f t="shared" si="2"/>
        <v>0</v>
      </c>
      <c r="U20" s="27">
        <f t="shared" si="3"/>
        <v>0</v>
      </c>
    </row>
    <row r="21" spans="1:21" s="16" customFormat="1" x14ac:dyDescent="0.35">
      <c r="A21" s="23" t="s">
        <v>1129</v>
      </c>
      <c r="B21" s="23" t="s">
        <v>16</v>
      </c>
      <c r="C21" s="23">
        <v>4981617</v>
      </c>
      <c r="D21" s="23" t="s">
        <v>1130</v>
      </c>
      <c r="E21" s="24" t="s">
        <v>1131</v>
      </c>
      <c r="F21" s="25" t="s">
        <v>17</v>
      </c>
      <c r="G21" s="25" t="s">
        <v>219</v>
      </c>
      <c r="H21" s="25" t="s">
        <v>329</v>
      </c>
      <c r="I21" s="25" t="s">
        <v>1128</v>
      </c>
      <c r="J21" s="25" t="s">
        <v>329</v>
      </c>
      <c r="K21" s="25" t="s">
        <v>338</v>
      </c>
      <c r="L21" s="25" t="s">
        <v>339</v>
      </c>
      <c r="M21" s="25" t="s">
        <v>79</v>
      </c>
      <c r="N21" s="25">
        <v>717602</v>
      </c>
      <c r="O21" s="25">
        <v>574257</v>
      </c>
      <c r="P21" s="16">
        <v>1</v>
      </c>
      <c r="Q21" s="29"/>
      <c r="R21" s="2"/>
      <c r="S21" s="3"/>
      <c r="T21" s="26">
        <f t="shared" si="2"/>
        <v>0</v>
      </c>
      <c r="U21" s="27">
        <f t="shared" si="3"/>
        <v>0</v>
      </c>
    </row>
    <row r="22" spans="1:21" s="16" customFormat="1" x14ac:dyDescent="0.35">
      <c r="A22" s="23" t="s">
        <v>1132</v>
      </c>
      <c r="B22" s="23" t="s">
        <v>16</v>
      </c>
      <c r="C22" s="23">
        <v>4981441</v>
      </c>
      <c r="D22" s="23" t="s">
        <v>1133</v>
      </c>
      <c r="E22" s="24" t="s">
        <v>1134</v>
      </c>
      <c r="F22" s="25" t="s">
        <v>17</v>
      </c>
      <c r="G22" s="25" t="s">
        <v>219</v>
      </c>
      <c r="H22" s="25" t="s">
        <v>329</v>
      </c>
      <c r="I22" s="25" t="s">
        <v>1128</v>
      </c>
      <c r="J22" s="25" t="s">
        <v>329</v>
      </c>
      <c r="K22" s="25" t="s">
        <v>1135</v>
      </c>
      <c r="L22" s="25" t="s">
        <v>1136</v>
      </c>
      <c r="M22" s="25" t="s">
        <v>125</v>
      </c>
      <c r="N22" s="25">
        <v>718109</v>
      </c>
      <c r="O22" s="25">
        <v>572047</v>
      </c>
      <c r="P22" s="16">
        <v>1</v>
      </c>
      <c r="Q22" s="29"/>
      <c r="R22" s="2"/>
      <c r="S22" s="3"/>
      <c r="T22" s="26">
        <f t="shared" si="2"/>
        <v>0</v>
      </c>
      <c r="U22" s="27">
        <f t="shared" si="3"/>
        <v>0</v>
      </c>
    </row>
    <row r="23" spans="1:21" s="16" customFormat="1" x14ac:dyDescent="0.35">
      <c r="A23" s="23" t="s">
        <v>1137</v>
      </c>
      <c r="B23" s="23" t="s">
        <v>16</v>
      </c>
      <c r="C23" s="23">
        <v>4981734</v>
      </c>
      <c r="D23" s="23" t="s">
        <v>1138</v>
      </c>
      <c r="E23" s="24" t="s">
        <v>1139</v>
      </c>
      <c r="F23" s="25" t="s">
        <v>17</v>
      </c>
      <c r="G23" s="25" t="s">
        <v>219</v>
      </c>
      <c r="H23" s="25" t="s">
        <v>329</v>
      </c>
      <c r="I23" s="25" t="s">
        <v>1128</v>
      </c>
      <c r="J23" s="25" t="s">
        <v>329</v>
      </c>
      <c r="K23" s="25" t="s">
        <v>1140</v>
      </c>
      <c r="L23" s="25" t="s">
        <v>1141</v>
      </c>
      <c r="M23" s="25" t="s">
        <v>116</v>
      </c>
      <c r="N23" s="25">
        <v>717551</v>
      </c>
      <c r="O23" s="25">
        <v>572948</v>
      </c>
      <c r="P23" s="16">
        <v>1</v>
      </c>
      <c r="Q23" s="29"/>
      <c r="R23" s="2"/>
      <c r="S23" s="3"/>
      <c r="T23" s="26">
        <f t="shared" si="2"/>
        <v>0</v>
      </c>
      <c r="U23" s="27">
        <f t="shared" si="3"/>
        <v>0</v>
      </c>
    </row>
    <row r="24" spans="1:21" s="16" customFormat="1" x14ac:dyDescent="0.35">
      <c r="A24" s="23" t="s">
        <v>1142</v>
      </c>
      <c r="B24" s="23" t="s">
        <v>16</v>
      </c>
      <c r="C24" s="23">
        <v>4981944</v>
      </c>
      <c r="D24" s="23" t="s">
        <v>1143</v>
      </c>
      <c r="E24" s="24" t="s">
        <v>1144</v>
      </c>
      <c r="F24" s="25" t="s">
        <v>17</v>
      </c>
      <c r="G24" s="25" t="s">
        <v>219</v>
      </c>
      <c r="H24" s="25" t="s">
        <v>329</v>
      </c>
      <c r="I24" s="25" t="s">
        <v>1128</v>
      </c>
      <c r="J24" s="25" t="s">
        <v>329</v>
      </c>
      <c r="K24" s="25" t="s">
        <v>1145</v>
      </c>
      <c r="L24" s="25" t="s">
        <v>1146</v>
      </c>
      <c r="M24" s="25" t="s">
        <v>142</v>
      </c>
      <c r="N24" s="25">
        <v>717818</v>
      </c>
      <c r="O24" s="25">
        <v>572376</v>
      </c>
      <c r="P24" s="16">
        <v>1</v>
      </c>
      <c r="Q24" s="29"/>
      <c r="R24" s="2"/>
      <c r="S24" s="3"/>
      <c r="T24" s="26">
        <f t="shared" si="2"/>
        <v>0</v>
      </c>
      <c r="U24" s="27">
        <f t="shared" si="3"/>
        <v>0</v>
      </c>
    </row>
    <row r="25" spans="1:21" s="16" customFormat="1" x14ac:dyDescent="0.35">
      <c r="A25" s="23" t="s">
        <v>1147</v>
      </c>
      <c r="B25" s="23" t="s">
        <v>16</v>
      </c>
      <c r="C25" s="23">
        <v>4981946</v>
      </c>
      <c r="D25" s="23" t="s">
        <v>1148</v>
      </c>
      <c r="E25" s="24" t="s">
        <v>1149</v>
      </c>
      <c r="F25" s="25" t="s">
        <v>17</v>
      </c>
      <c r="G25" s="25" t="s">
        <v>219</v>
      </c>
      <c r="H25" s="25" t="s">
        <v>329</v>
      </c>
      <c r="I25" s="25" t="s">
        <v>1128</v>
      </c>
      <c r="J25" s="25" t="s">
        <v>329</v>
      </c>
      <c r="K25" s="25" t="s">
        <v>1145</v>
      </c>
      <c r="L25" s="25" t="s">
        <v>1146</v>
      </c>
      <c r="M25" s="25" t="s">
        <v>256</v>
      </c>
      <c r="N25" s="25">
        <v>717823</v>
      </c>
      <c r="O25" s="25">
        <v>572266</v>
      </c>
      <c r="P25" s="16">
        <v>1</v>
      </c>
      <c r="Q25" s="29"/>
      <c r="R25" s="2"/>
      <c r="S25" s="3"/>
      <c r="T25" s="26">
        <f t="shared" si="2"/>
        <v>0</v>
      </c>
      <c r="U25" s="27">
        <f t="shared" si="3"/>
        <v>0</v>
      </c>
    </row>
    <row r="26" spans="1:21" s="16" customFormat="1" x14ac:dyDescent="0.35">
      <c r="A26" s="23" t="s">
        <v>1150</v>
      </c>
      <c r="B26" s="23" t="s">
        <v>16</v>
      </c>
      <c r="C26" s="23">
        <v>4981952</v>
      </c>
      <c r="D26" s="23" t="s">
        <v>1151</v>
      </c>
      <c r="E26" s="24" t="s">
        <v>1152</v>
      </c>
      <c r="F26" s="25" t="s">
        <v>17</v>
      </c>
      <c r="G26" s="25" t="s">
        <v>219</v>
      </c>
      <c r="H26" s="25" t="s">
        <v>329</v>
      </c>
      <c r="I26" s="25" t="s">
        <v>1128</v>
      </c>
      <c r="J26" s="25" t="s">
        <v>329</v>
      </c>
      <c r="K26" s="25" t="s">
        <v>1145</v>
      </c>
      <c r="L26" s="25" t="s">
        <v>1146</v>
      </c>
      <c r="M26" s="25" t="s">
        <v>1153</v>
      </c>
      <c r="N26" s="25">
        <v>717936</v>
      </c>
      <c r="O26" s="25">
        <v>572041</v>
      </c>
      <c r="P26" s="16">
        <v>1</v>
      </c>
      <c r="Q26" s="29"/>
      <c r="R26" s="2"/>
      <c r="S26" s="3"/>
      <c r="T26" s="26">
        <f t="shared" si="2"/>
        <v>0</v>
      </c>
      <c r="U26" s="27">
        <f t="shared" si="3"/>
        <v>0</v>
      </c>
    </row>
    <row r="27" spans="1:21" s="16" customFormat="1" x14ac:dyDescent="0.35">
      <c r="A27" s="23" t="s">
        <v>1154</v>
      </c>
      <c r="B27" s="23" t="s">
        <v>16</v>
      </c>
      <c r="C27" s="23">
        <v>4981955</v>
      </c>
      <c r="D27" s="23" t="s">
        <v>1155</v>
      </c>
      <c r="E27" s="24" t="s">
        <v>1156</v>
      </c>
      <c r="F27" s="25" t="s">
        <v>17</v>
      </c>
      <c r="G27" s="25" t="s">
        <v>219</v>
      </c>
      <c r="H27" s="25" t="s">
        <v>329</v>
      </c>
      <c r="I27" s="25" t="s">
        <v>1128</v>
      </c>
      <c r="J27" s="25" t="s">
        <v>329</v>
      </c>
      <c r="K27" s="25" t="s">
        <v>1145</v>
      </c>
      <c r="L27" s="25" t="s">
        <v>1146</v>
      </c>
      <c r="M27" s="25" t="s">
        <v>29</v>
      </c>
      <c r="N27" s="25">
        <v>717771</v>
      </c>
      <c r="O27" s="25">
        <v>573161</v>
      </c>
      <c r="P27" s="16">
        <v>1</v>
      </c>
      <c r="Q27" s="29"/>
      <c r="R27" s="2"/>
      <c r="S27" s="3"/>
      <c r="T27" s="26">
        <f t="shared" si="2"/>
        <v>0</v>
      </c>
      <c r="U27" s="27">
        <f t="shared" si="3"/>
        <v>0</v>
      </c>
    </row>
    <row r="28" spans="1:21" s="16" customFormat="1" x14ac:dyDescent="0.35">
      <c r="A28" s="23" t="s">
        <v>1157</v>
      </c>
      <c r="B28" s="23" t="s">
        <v>16</v>
      </c>
      <c r="C28" s="23">
        <v>4981967</v>
      </c>
      <c r="D28" s="23" t="s">
        <v>1158</v>
      </c>
      <c r="E28" s="24" t="s">
        <v>1159</v>
      </c>
      <c r="F28" s="25" t="s">
        <v>17</v>
      </c>
      <c r="G28" s="25" t="s">
        <v>219</v>
      </c>
      <c r="H28" s="25" t="s">
        <v>329</v>
      </c>
      <c r="I28" s="25" t="s">
        <v>1128</v>
      </c>
      <c r="J28" s="25" t="s">
        <v>329</v>
      </c>
      <c r="K28" s="25" t="s">
        <v>1145</v>
      </c>
      <c r="L28" s="25" t="s">
        <v>1146</v>
      </c>
      <c r="M28" s="25" t="s">
        <v>71</v>
      </c>
      <c r="N28" s="25">
        <v>717815</v>
      </c>
      <c r="O28" s="25">
        <v>573018</v>
      </c>
      <c r="P28" s="16">
        <v>1</v>
      </c>
      <c r="Q28" s="29"/>
      <c r="R28" s="2"/>
      <c r="S28" s="3"/>
      <c r="T28" s="26">
        <f t="shared" si="2"/>
        <v>0</v>
      </c>
      <c r="U28" s="27">
        <f t="shared" si="3"/>
        <v>0</v>
      </c>
    </row>
    <row r="29" spans="1:21" s="16" customFormat="1" x14ac:dyDescent="0.35">
      <c r="A29" s="23" t="s">
        <v>1160</v>
      </c>
      <c r="B29" s="23" t="s">
        <v>16</v>
      </c>
      <c r="C29" s="23">
        <v>4981910</v>
      </c>
      <c r="D29" s="23" t="s">
        <v>1161</v>
      </c>
      <c r="E29" s="24" t="s">
        <v>1162</v>
      </c>
      <c r="F29" s="25" t="s">
        <v>17</v>
      </c>
      <c r="G29" s="25" t="s">
        <v>219</v>
      </c>
      <c r="H29" s="25" t="s">
        <v>329</v>
      </c>
      <c r="I29" s="25" t="s">
        <v>1128</v>
      </c>
      <c r="J29" s="25" t="s">
        <v>329</v>
      </c>
      <c r="K29" s="25" t="s">
        <v>1163</v>
      </c>
      <c r="L29" s="25" t="s">
        <v>1164</v>
      </c>
      <c r="M29" s="25" t="s">
        <v>433</v>
      </c>
      <c r="N29" s="25">
        <v>718011</v>
      </c>
      <c r="O29" s="25">
        <v>573834</v>
      </c>
      <c r="P29" s="16">
        <v>1</v>
      </c>
      <c r="Q29" s="29"/>
      <c r="R29" s="2"/>
      <c r="S29" s="3"/>
      <c r="T29" s="26">
        <f t="shared" si="2"/>
        <v>0</v>
      </c>
      <c r="U29" s="27">
        <f t="shared" si="3"/>
        <v>0</v>
      </c>
    </row>
    <row r="30" spans="1:21" s="16" customFormat="1" x14ac:dyDescent="0.35">
      <c r="A30" s="23" t="s">
        <v>1165</v>
      </c>
      <c r="B30" s="23" t="s">
        <v>16</v>
      </c>
      <c r="C30" s="23">
        <v>5023692</v>
      </c>
      <c r="D30" s="23" t="s">
        <v>1166</v>
      </c>
      <c r="E30" s="24" t="s">
        <v>1167</v>
      </c>
      <c r="F30" s="25" t="s">
        <v>17</v>
      </c>
      <c r="G30" s="25" t="s">
        <v>350</v>
      </c>
      <c r="H30" s="25" t="s">
        <v>350</v>
      </c>
      <c r="I30" s="25" t="s">
        <v>1168</v>
      </c>
      <c r="J30" s="25" t="s">
        <v>350</v>
      </c>
      <c r="K30" s="25" t="s">
        <v>1169</v>
      </c>
      <c r="L30" s="25" t="s">
        <v>1170</v>
      </c>
      <c r="M30" s="25" t="s">
        <v>71</v>
      </c>
      <c r="N30" s="25">
        <v>756855</v>
      </c>
      <c r="O30" s="25">
        <v>702215</v>
      </c>
      <c r="P30" s="16">
        <v>1</v>
      </c>
      <c r="Q30" s="29"/>
      <c r="R30" s="2"/>
      <c r="S30" s="3"/>
      <c r="T30" s="26">
        <f t="shared" si="2"/>
        <v>0</v>
      </c>
      <c r="U30" s="27">
        <f t="shared" si="3"/>
        <v>0</v>
      </c>
    </row>
    <row r="31" spans="1:21" s="16" customFormat="1" x14ac:dyDescent="0.35">
      <c r="A31" s="23" t="s">
        <v>1171</v>
      </c>
      <c r="B31" s="23" t="s">
        <v>16</v>
      </c>
      <c r="C31" s="23">
        <v>5023842</v>
      </c>
      <c r="D31" s="23" t="s">
        <v>1172</v>
      </c>
      <c r="E31" s="24" t="s">
        <v>1173</v>
      </c>
      <c r="F31" s="25" t="s">
        <v>17</v>
      </c>
      <c r="G31" s="25" t="s">
        <v>350</v>
      </c>
      <c r="H31" s="25" t="s">
        <v>350</v>
      </c>
      <c r="I31" s="25" t="s">
        <v>1168</v>
      </c>
      <c r="J31" s="25" t="s">
        <v>350</v>
      </c>
      <c r="K31" s="25" t="s">
        <v>1174</v>
      </c>
      <c r="L31" s="25" t="s">
        <v>1175</v>
      </c>
      <c r="M31" s="25" t="s">
        <v>322</v>
      </c>
      <c r="N31" s="25">
        <v>757917</v>
      </c>
      <c r="O31" s="25">
        <v>701975</v>
      </c>
      <c r="P31" s="16">
        <v>1</v>
      </c>
      <c r="Q31" s="29"/>
      <c r="R31" s="2"/>
      <c r="S31" s="3"/>
      <c r="T31" s="26">
        <f t="shared" si="2"/>
        <v>0</v>
      </c>
      <c r="U31" s="27">
        <f t="shared" si="3"/>
        <v>0</v>
      </c>
    </row>
    <row r="32" spans="1:21" s="16" customFormat="1" x14ac:dyDescent="0.35">
      <c r="A32" s="23" t="s">
        <v>1176</v>
      </c>
      <c r="B32" s="23" t="s">
        <v>16</v>
      </c>
      <c r="C32" s="23">
        <v>5023871</v>
      </c>
      <c r="D32" s="23" t="s">
        <v>1177</v>
      </c>
      <c r="E32" s="24" t="s">
        <v>1178</v>
      </c>
      <c r="F32" s="25" t="s">
        <v>17</v>
      </c>
      <c r="G32" s="25" t="s">
        <v>350</v>
      </c>
      <c r="H32" s="25" t="s">
        <v>350</v>
      </c>
      <c r="I32" s="25" t="s">
        <v>1168</v>
      </c>
      <c r="J32" s="25" t="s">
        <v>350</v>
      </c>
      <c r="K32" s="25" t="s">
        <v>852</v>
      </c>
      <c r="L32" s="25" t="s">
        <v>853</v>
      </c>
      <c r="M32" s="25" t="s">
        <v>862</v>
      </c>
      <c r="N32" s="25">
        <v>756694</v>
      </c>
      <c r="O32" s="25">
        <v>700661</v>
      </c>
      <c r="P32" s="16">
        <v>1</v>
      </c>
      <c r="Q32" s="29"/>
      <c r="R32" s="2"/>
      <c r="S32" s="3"/>
      <c r="T32" s="26">
        <f t="shared" si="2"/>
        <v>0</v>
      </c>
      <c r="U32" s="27">
        <f t="shared" si="3"/>
        <v>0</v>
      </c>
    </row>
    <row r="33" spans="1:21" s="16" customFormat="1" x14ac:dyDescent="0.35">
      <c r="A33" s="23" t="s">
        <v>1179</v>
      </c>
      <c r="B33" s="23" t="s">
        <v>16</v>
      </c>
      <c r="C33" s="23">
        <v>5019142</v>
      </c>
      <c r="D33" s="23" t="s">
        <v>1180</v>
      </c>
      <c r="E33" s="24" t="s">
        <v>1181</v>
      </c>
      <c r="F33" s="25" t="s">
        <v>17</v>
      </c>
      <c r="G33" s="25" t="s">
        <v>350</v>
      </c>
      <c r="H33" s="25" t="s">
        <v>350</v>
      </c>
      <c r="I33" s="25" t="s">
        <v>1168</v>
      </c>
      <c r="J33" s="25" t="s">
        <v>350</v>
      </c>
      <c r="K33" s="25" t="s">
        <v>852</v>
      </c>
      <c r="L33" s="25" t="s">
        <v>853</v>
      </c>
      <c r="M33" s="25" t="s">
        <v>48</v>
      </c>
      <c r="N33" s="25">
        <v>756779</v>
      </c>
      <c r="O33" s="25">
        <v>699516</v>
      </c>
      <c r="P33" s="16">
        <v>1</v>
      </c>
      <c r="Q33" s="29"/>
      <c r="R33" s="2"/>
      <c r="S33" s="3"/>
      <c r="T33" s="26">
        <f t="shared" si="2"/>
        <v>0</v>
      </c>
      <c r="U33" s="27">
        <f t="shared" si="3"/>
        <v>0</v>
      </c>
    </row>
    <row r="34" spans="1:21" s="16" customFormat="1" x14ac:dyDescent="0.35">
      <c r="A34" s="23" t="s">
        <v>1182</v>
      </c>
      <c r="B34" s="23" t="s">
        <v>16</v>
      </c>
      <c r="C34" s="23">
        <v>5023884</v>
      </c>
      <c r="D34" s="23" t="s">
        <v>1183</v>
      </c>
      <c r="E34" s="24" t="s">
        <v>1184</v>
      </c>
      <c r="F34" s="25" t="s">
        <v>17</v>
      </c>
      <c r="G34" s="25" t="s">
        <v>350</v>
      </c>
      <c r="H34" s="25" t="s">
        <v>350</v>
      </c>
      <c r="I34" s="25" t="s">
        <v>1168</v>
      </c>
      <c r="J34" s="25" t="s">
        <v>350</v>
      </c>
      <c r="K34" s="25" t="s">
        <v>852</v>
      </c>
      <c r="L34" s="25" t="s">
        <v>853</v>
      </c>
      <c r="M34" s="25" t="s">
        <v>99</v>
      </c>
      <c r="N34" s="25">
        <v>756793</v>
      </c>
      <c r="O34" s="25">
        <v>699695</v>
      </c>
      <c r="P34" s="16">
        <v>1</v>
      </c>
      <c r="Q34" s="29"/>
      <c r="R34" s="2"/>
      <c r="S34" s="3"/>
      <c r="T34" s="26">
        <f t="shared" si="2"/>
        <v>0</v>
      </c>
      <c r="U34" s="27">
        <f t="shared" si="3"/>
        <v>0</v>
      </c>
    </row>
    <row r="35" spans="1:21" s="16" customFormat="1" x14ac:dyDescent="0.35">
      <c r="A35" s="23" t="s">
        <v>1185</v>
      </c>
      <c r="B35" s="23" t="s">
        <v>16</v>
      </c>
      <c r="C35" s="23">
        <v>5023897</v>
      </c>
      <c r="D35" s="23" t="s">
        <v>1186</v>
      </c>
      <c r="E35" s="24" t="s">
        <v>1187</v>
      </c>
      <c r="F35" s="25" t="s">
        <v>17</v>
      </c>
      <c r="G35" s="25" t="s">
        <v>350</v>
      </c>
      <c r="H35" s="25" t="s">
        <v>350</v>
      </c>
      <c r="I35" s="25" t="s">
        <v>1168</v>
      </c>
      <c r="J35" s="25" t="s">
        <v>350</v>
      </c>
      <c r="K35" s="25" t="s">
        <v>852</v>
      </c>
      <c r="L35" s="25" t="s">
        <v>853</v>
      </c>
      <c r="M35" s="25" t="s">
        <v>1188</v>
      </c>
      <c r="N35" s="25">
        <v>756754</v>
      </c>
      <c r="O35" s="25">
        <v>699758</v>
      </c>
      <c r="P35" s="16">
        <v>1</v>
      </c>
      <c r="Q35" s="29"/>
      <c r="R35" s="2"/>
      <c r="S35" s="3"/>
      <c r="T35" s="26">
        <f t="shared" si="2"/>
        <v>0</v>
      </c>
      <c r="U35" s="27">
        <f t="shared" si="3"/>
        <v>0</v>
      </c>
    </row>
    <row r="36" spans="1:21" s="16" customFormat="1" x14ac:dyDescent="0.35">
      <c r="A36" s="23" t="s">
        <v>1189</v>
      </c>
      <c r="B36" s="23" t="s">
        <v>16</v>
      </c>
      <c r="C36" s="23">
        <v>5019171</v>
      </c>
      <c r="D36" s="23" t="s">
        <v>1190</v>
      </c>
      <c r="E36" s="24" t="s">
        <v>1191</v>
      </c>
      <c r="F36" s="25" t="s">
        <v>17</v>
      </c>
      <c r="G36" s="25" t="s">
        <v>350</v>
      </c>
      <c r="H36" s="25" t="s">
        <v>350</v>
      </c>
      <c r="I36" s="25" t="s">
        <v>1168</v>
      </c>
      <c r="J36" s="25" t="s">
        <v>350</v>
      </c>
      <c r="K36" s="25" t="s">
        <v>852</v>
      </c>
      <c r="L36" s="25" t="s">
        <v>853</v>
      </c>
      <c r="M36" s="25" t="s">
        <v>1192</v>
      </c>
      <c r="N36" s="25">
        <v>756771</v>
      </c>
      <c r="O36" s="25">
        <v>699905</v>
      </c>
      <c r="P36" s="16">
        <v>1</v>
      </c>
      <c r="Q36" s="29"/>
      <c r="R36" s="2"/>
      <c r="S36" s="3"/>
      <c r="T36" s="26">
        <f t="shared" si="2"/>
        <v>0</v>
      </c>
      <c r="U36" s="27">
        <f t="shared" si="3"/>
        <v>0</v>
      </c>
    </row>
    <row r="37" spans="1:21" s="16" customFormat="1" x14ac:dyDescent="0.35">
      <c r="A37" s="23" t="s">
        <v>1196</v>
      </c>
      <c r="B37" s="23" t="s">
        <v>16</v>
      </c>
      <c r="C37" s="23">
        <v>5024036</v>
      </c>
      <c r="D37" s="23" t="s">
        <v>1197</v>
      </c>
      <c r="E37" s="24" t="s">
        <v>1198</v>
      </c>
      <c r="F37" s="25" t="s">
        <v>17</v>
      </c>
      <c r="G37" s="25" t="s">
        <v>350</v>
      </c>
      <c r="H37" s="25" t="s">
        <v>350</v>
      </c>
      <c r="I37" s="25" t="s">
        <v>1168</v>
      </c>
      <c r="J37" s="25" t="s">
        <v>350</v>
      </c>
      <c r="K37" s="25" t="s">
        <v>1199</v>
      </c>
      <c r="L37" s="25" t="s">
        <v>1200</v>
      </c>
      <c r="M37" s="25" t="s">
        <v>101</v>
      </c>
      <c r="N37" s="25">
        <v>757058</v>
      </c>
      <c r="O37" s="25">
        <v>702717</v>
      </c>
      <c r="P37" s="16">
        <v>1</v>
      </c>
      <c r="Q37" s="29"/>
      <c r="R37" s="2"/>
      <c r="S37" s="3"/>
      <c r="T37" s="26">
        <f t="shared" si="2"/>
        <v>0</v>
      </c>
      <c r="U37" s="27">
        <f t="shared" si="3"/>
        <v>0</v>
      </c>
    </row>
    <row r="38" spans="1:21" s="16" customFormat="1" x14ac:dyDescent="0.35">
      <c r="A38" s="23" t="s">
        <v>1201</v>
      </c>
      <c r="B38" s="23" t="s">
        <v>16</v>
      </c>
      <c r="C38" s="23">
        <v>5024040</v>
      </c>
      <c r="D38" s="23" t="s">
        <v>1202</v>
      </c>
      <c r="E38" s="24" t="s">
        <v>1203</v>
      </c>
      <c r="F38" s="25" t="s">
        <v>17</v>
      </c>
      <c r="G38" s="25" t="s">
        <v>350</v>
      </c>
      <c r="H38" s="25" t="s">
        <v>350</v>
      </c>
      <c r="I38" s="25" t="s">
        <v>1168</v>
      </c>
      <c r="J38" s="25" t="s">
        <v>350</v>
      </c>
      <c r="K38" s="25" t="s">
        <v>1204</v>
      </c>
      <c r="L38" s="25" t="s">
        <v>1205</v>
      </c>
      <c r="M38" s="25" t="s">
        <v>22</v>
      </c>
      <c r="N38" s="25">
        <v>757808</v>
      </c>
      <c r="O38" s="25">
        <v>702201</v>
      </c>
      <c r="P38" s="16">
        <v>1</v>
      </c>
      <c r="Q38" s="29"/>
      <c r="R38" s="2"/>
      <c r="S38" s="3"/>
      <c r="T38" s="26">
        <f t="shared" si="2"/>
        <v>0</v>
      </c>
      <c r="U38" s="27">
        <f t="shared" si="3"/>
        <v>0</v>
      </c>
    </row>
    <row r="39" spans="1:21" s="16" customFormat="1" x14ac:dyDescent="0.35">
      <c r="A39" s="23" t="s">
        <v>1211</v>
      </c>
      <c r="B39" s="23" t="s">
        <v>16</v>
      </c>
      <c r="C39" s="23">
        <v>5024067</v>
      </c>
      <c r="D39" s="23" t="s">
        <v>1212</v>
      </c>
      <c r="E39" s="24" t="s">
        <v>1213</v>
      </c>
      <c r="F39" s="25" t="s">
        <v>17</v>
      </c>
      <c r="G39" s="25" t="s">
        <v>350</v>
      </c>
      <c r="H39" s="25" t="s">
        <v>350</v>
      </c>
      <c r="I39" s="25" t="s">
        <v>1168</v>
      </c>
      <c r="J39" s="25" t="s">
        <v>350</v>
      </c>
      <c r="K39" s="25" t="s">
        <v>1209</v>
      </c>
      <c r="L39" s="25" t="s">
        <v>1210</v>
      </c>
      <c r="M39" s="25" t="s">
        <v>1214</v>
      </c>
      <c r="N39" s="25">
        <v>756895</v>
      </c>
      <c r="O39" s="25">
        <v>700324</v>
      </c>
      <c r="P39" s="16">
        <v>1</v>
      </c>
      <c r="Q39" s="29"/>
      <c r="R39" s="2"/>
      <c r="S39" s="3"/>
      <c r="T39" s="26">
        <f t="shared" si="2"/>
        <v>0</v>
      </c>
      <c r="U39" s="27">
        <f t="shared" si="3"/>
        <v>0</v>
      </c>
    </row>
    <row r="40" spans="1:21" s="16" customFormat="1" x14ac:dyDescent="0.35">
      <c r="A40" s="23" t="s">
        <v>1218</v>
      </c>
      <c r="B40" s="23" t="s">
        <v>16</v>
      </c>
      <c r="C40" s="23">
        <v>5024106</v>
      </c>
      <c r="D40" s="23" t="s">
        <v>1219</v>
      </c>
      <c r="E40" s="24" t="s">
        <v>1220</v>
      </c>
      <c r="F40" s="25" t="s">
        <v>17</v>
      </c>
      <c r="G40" s="25" t="s">
        <v>350</v>
      </c>
      <c r="H40" s="25" t="s">
        <v>350</v>
      </c>
      <c r="I40" s="25" t="s">
        <v>1168</v>
      </c>
      <c r="J40" s="25" t="s">
        <v>350</v>
      </c>
      <c r="K40" s="25" t="s">
        <v>1221</v>
      </c>
      <c r="L40" s="25" t="s">
        <v>1222</v>
      </c>
      <c r="M40" s="25" t="s">
        <v>433</v>
      </c>
      <c r="N40" s="25">
        <v>757129</v>
      </c>
      <c r="O40" s="25">
        <v>699723</v>
      </c>
      <c r="P40" s="16">
        <v>1</v>
      </c>
      <c r="Q40" s="29"/>
      <c r="R40" s="2"/>
      <c r="S40" s="3"/>
      <c r="T40" s="26">
        <f t="shared" si="2"/>
        <v>0</v>
      </c>
      <c r="U40" s="27">
        <f t="shared" si="3"/>
        <v>0</v>
      </c>
    </row>
    <row r="41" spans="1:21" s="16" customFormat="1" x14ac:dyDescent="0.35">
      <c r="A41" s="23" t="s">
        <v>1223</v>
      </c>
      <c r="B41" s="23" t="s">
        <v>16</v>
      </c>
      <c r="C41" s="23">
        <v>5024108</v>
      </c>
      <c r="D41" s="23" t="s">
        <v>1224</v>
      </c>
      <c r="E41" s="24" t="s">
        <v>1225</v>
      </c>
      <c r="F41" s="25" t="s">
        <v>17</v>
      </c>
      <c r="G41" s="25" t="s">
        <v>350</v>
      </c>
      <c r="H41" s="25" t="s">
        <v>350</v>
      </c>
      <c r="I41" s="25" t="s">
        <v>1168</v>
      </c>
      <c r="J41" s="25" t="s">
        <v>350</v>
      </c>
      <c r="K41" s="25" t="s">
        <v>1226</v>
      </c>
      <c r="L41" s="25" t="s">
        <v>1227</v>
      </c>
      <c r="M41" s="25" t="s">
        <v>29</v>
      </c>
      <c r="N41" s="25">
        <v>756946</v>
      </c>
      <c r="O41" s="25">
        <v>702976</v>
      </c>
      <c r="P41" s="16">
        <v>1</v>
      </c>
      <c r="Q41" s="29"/>
      <c r="R41" s="2"/>
      <c r="S41" s="3"/>
      <c r="T41" s="26">
        <f t="shared" si="2"/>
        <v>0</v>
      </c>
      <c r="U41" s="27">
        <f t="shared" si="3"/>
        <v>0</v>
      </c>
    </row>
    <row r="42" spans="1:21" s="16" customFormat="1" x14ac:dyDescent="0.35">
      <c r="A42" s="23" t="s">
        <v>1228</v>
      </c>
      <c r="B42" s="23" t="s">
        <v>16</v>
      </c>
      <c r="C42" s="23">
        <v>5019055</v>
      </c>
      <c r="D42" s="23" t="s">
        <v>1229</v>
      </c>
      <c r="E42" s="24" t="s">
        <v>1230</v>
      </c>
      <c r="F42" s="25" t="s">
        <v>17</v>
      </c>
      <c r="G42" s="25" t="s">
        <v>350</v>
      </c>
      <c r="H42" s="25" t="s">
        <v>350</v>
      </c>
      <c r="I42" s="25" t="s">
        <v>1168</v>
      </c>
      <c r="J42" s="25" t="s">
        <v>350</v>
      </c>
      <c r="K42" s="25" t="s">
        <v>1231</v>
      </c>
      <c r="L42" s="25" t="s">
        <v>1232</v>
      </c>
      <c r="M42" s="25" t="s">
        <v>118</v>
      </c>
      <c r="N42" s="25">
        <v>758216</v>
      </c>
      <c r="O42" s="25">
        <v>700205</v>
      </c>
      <c r="P42" s="16">
        <v>1</v>
      </c>
      <c r="Q42" s="29"/>
      <c r="R42" s="2"/>
      <c r="S42" s="3"/>
      <c r="T42" s="26">
        <f t="shared" si="2"/>
        <v>0</v>
      </c>
      <c r="U42" s="27">
        <f t="shared" si="3"/>
        <v>0</v>
      </c>
    </row>
    <row r="43" spans="1:21" s="16" customFormat="1" x14ac:dyDescent="0.35">
      <c r="A43" s="23" t="s">
        <v>1239</v>
      </c>
      <c r="B43" s="23" t="s">
        <v>16</v>
      </c>
      <c r="C43" s="23">
        <v>5019054</v>
      </c>
      <c r="D43" s="23" t="s">
        <v>1240</v>
      </c>
      <c r="E43" s="24" t="s">
        <v>1241</v>
      </c>
      <c r="F43" s="25" t="s">
        <v>17</v>
      </c>
      <c r="G43" s="25" t="s">
        <v>350</v>
      </c>
      <c r="H43" s="25" t="s">
        <v>350</v>
      </c>
      <c r="I43" s="25" t="s">
        <v>1168</v>
      </c>
      <c r="J43" s="25" t="s">
        <v>350</v>
      </c>
      <c r="K43" s="25" t="s">
        <v>356</v>
      </c>
      <c r="L43" s="25" t="s">
        <v>357</v>
      </c>
      <c r="M43" s="25" t="s">
        <v>100</v>
      </c>
      <c r="N43" s="25">
        <v>757581</v>
      </c>
      <c r="O43" s="25">
        <v>700132</v>
      </c>
      <c r="P43" s="16">
        <v>1</v>
      </c>
      <c r="Q43" s="29"/>
      <c r="R43" s="2"/>
      <c r="S43" s="3"/>
      <c r="T43" s="26">
        <f t="shared" si="2"/>
        <v>0</v>
      </c>
      <c r="U43" s="27">
        <f t="shared" si="3"/>
        <v>0</v>
      </c>
    </row>
    <row r="44" spans="1:21" s="16" customFormat="1" x14ac:dyDescent="0.35">
      <c r="A44" s="23" t="s">
        <v>1242</v>
      </c>
      <c r="B44" s="23" t="s">
        <v>16</v>
      </c>
      <c r="C44" s="23">
        <v>5019047</v>
      </c>
      <c r="D44" s="23" t="s">
        <v>1243</v>
      </c>
      <c r="E44" s="24" t="s">
        <v>1244</v>
      </c>
      <c r="F44" s="25" t="s">
        <v>17</v>
      </c>
      <c r="G44" s="25" t="s">
        <v>350</v>
      </c>
      <c r="H44" s="25" t="s">
        <v>350</v>
      </c>
      <c r="I44" s="25" t="s">
        <v>1168</v>
      </c>
      <c r="J44" s="25" t="s">
        <v>350</v>
      </c>
      <c r="K44" s="25" t="s">
        <v>356</v>
      </c>
      <c r="L44" s="25" t="s">
        <v>357</v>
      </c>
      <c r="M44" s="25" t="s">
        <v>78</v>
      </c>
      <c r="N44" s="25">
        <v>757675</v>
      </c>
      <c r="O44" s="25">
        <v>700087</v>
      </c>
      <c r="P44" s="16">
        <v>1</v>
      </c>
      <c r="Q44" s="29"/>
      <c r="R44" s="2"/>
      <c r="S44" s="3"/>
      <c r="T44" s="26">
        <f t="shared" si="2"/>
        <v>0</v>
      </c>
      <c r="U44" s="27">
        <f t="shared" si="3"/>
        <v>0</v>
      </c>
    </row>
    <row r="45" spans="1:21" s="16" customFormat="1" x14ac:dyDescent="0.35">
      <c r="A45" s="23" t="s">
        <v>1245</v>
      </c>
      <c r="B45" s="23" t="s">
        <v>16</v>
      </c>
      <c r="C45" s="23">
        <v>5024238</v>
      </c>
      <c r="D45" s="23" t="s">
        <v>1246</v>
      </c>
      <c r="E45" s="24" t="s">
        <v>1247</v>
      </c>
      <c r="F45" s="25" t="s">
        <v>17</v>
      </c>
      <c r="G45" s="25" t="s">
        <v>350</v>
      </c>
      <c r="H45" s="25" t="s">
        <v>350</v>
      </c>
      <c r="I45" s="25" t="s">
        <v>1168</v>
      </c>
      <c r="J45" s="25" t="s">
        <v>350</v>
      </c>
      <c r="K45" s="25" t="s">
        <v>356</v>
      </c>
      <c r="L45" s="25" t="s">
        <v>357</v>
      </c>
      <c r="M45" s="25" t="s">
        <v>63</v>
      </c>
      <c r="N45" s="25">
        <v>757777</v>
      </c>
      <c r="O45" s="25">
        <v>700108</v>
      </c>
      <c r="P45" s="16">
        <v>1</v>
      </c>
      <c r="Q45" s="29"/>
      <c r="R45" s="2"/>
      <c r="S45" s="3"/>
      <c r="T45" s="26">
        <f t="shared" si="2"/>
        <v>0</v>
      </c>
      <c r="U45" s="27">
        <f t="shared" si="3"/>
        <v>0</v>
      </c>
    </row>
    <row r="46" spans="1:21" s="16" customFormat="1" x14ac:dyDescent="0.35">
      <c r="A46" s="23" t="s">
        <v>1256</v>
      </c>
      <c r="B46" s="23" t="s">
        <v>16</v>
      </c>
      <c r="C46" s="23">
        <v>5024284</v>
      </c>
      <c r="D46" s="23" t="s">
        <v>1257</v>
      </c>
      <c r="E46" s="24" t="s">
        <v>1258</v>
      </c>
      <c r="F46" s="25" t="s">
        <v>17</v>
      </c>
      <c r="G46" s="25" t="s">
        <v>350</v>
      </c>
      <c r="H46" s="25" t="s">
        <v>350</v>
      </c>
      <c r="I46" s="25" t="s">
        <v>1168</v>
      </c>
      <c r="J46" s="25" t="s">
        <v>350</v>
      </c>
      <c r="K46" s="25" t="s">
        <v>1020</v>
      </c>
      <c r="L46" s="25" t="s">
        <v>1021</v>
      </c>
      <c r="M46" s="25" t="s">
        <v>71</v>
      </c>
      <c r="N46" s="25">
        <v>756386</v>
      </c>
      <c r="O46" s="25">
        <v>700400</v>
      </c>
      <c r="P46" s="16">
        <v>1</v>
      </c>
      <c r="Q46" s="29"/>
      <c r="R46" s="2"/>
      <c r="S46" s="3"/>
      <c r="T46" s="26">
        <f t="shared" si="2"/>
        <v>0</v>
      </c>
      <c r="U46" s="27">
        <f t="shared" si="3"/>
        <v>0</v>
      </c>
    </row>
    <row r="47" spans="1:21" s="16" customFormat="1" x14ac:dyDescent="0.35">
      <c r="A47" s="23" t="s">
        <v>1259</v>
      </c>
      <c r="B47" s="23" t="s">
        <v>16</v>
      </c>
      <c r="C47" s="23">
        <v>9633063</v>
      </c>
      <c r="D47" s="23" t="s">
        <v>1260</v>
      </c>
      <c r="E47" s="24" t="s">
        <v>1261</v>
      </c>
      <c r="F47" s="25" t="s">
        <v>17</v>
      </c>
      <c r="G47" s="25" t="s">
        <v>350</v>
      </c>
      <c r="H47" s="25" t="s">
        <v>350</v>
      </c>
      <c r="I47" s="25" t="s">
        <v>1168</v>
      </c>
      <c r="J47" s="25" t="s">
        <v>350</v>
      </c>
      <c r="K47" s="25" t="s">
        <v>41</v>
      </c>
      <c r="L47" s="25" t="s">
        <v>42</v>
      </c>
      <c r="M47" s="25" t="s">
        <v>215</v>
      </c>
      <c r="N47" s="25">
        <v>757782</v>
      </c>
      <c r="O47" s="25">
        <v>700193</v>
      </c>
      <c r="P47" s="16">
        <v>1</v>
      </c>
      <c r="Q47" s="29"/>
      <c r="R47" s="2"/>
      <c r="S47" s="3"/>
      <c r="T47" s="26">
        <f t="shared" si="2"/>
        <v>0</v>
      </c>
      <c r="U47" s="27">
        <f t="shared" si="3"/>
        <v>0</v>
      </c>
    </row>
    <row r="48" spans="1:21" s="16" customFormat="1" x14ac:dyDescent="0.35">
      <c r="A48" s="23" t="s">
        <v>1262</v>
      </c>
      <c r="B48" s="23" t="s">
        <v>16</v>
      </c>
      <c r="C48" s="23">
        <v>5024355</v>
      </c>
      <c r="D48" s="23" t="s">
        <v>1263</v>
      </c>
      <c r="E48" s="24" t="s">
        <v>1264</v>
      </c>
      <c r="F48" s="25" t="s">
        <v>17</v>
      </c>
      <c r="G48" s="25" t="s">
        <v>350</v>
      </c>
      <c r="H48" s="25" t="s">
        <v>350</v>
      </c>
      <c r="I48" s="25" t="s">
        <v>1168</v>
      </c>
      <c r="J48" s="25" t="s">
        <v>350</v>
      </c>
      <c r="K48" s="25" t="s">
        <v>1265</v>
      </c>
      <c r="L48" s="25" t="s">
        <v>1266</v>
      </c>
      <c r="M48" s="25" t="s">
        <v>215</v>
      </c>
      <c r="N48" s="25">
        <v>756206</v>
      </c>
      <c r="O48" s="25">
        <v>702566</v>
      </c>
      <c r="P48" s="16">
        <v>1</v>
      </c>
      <c r="Q48" s="29"/>
      <c r="R48" s="2"/>
      <c r="S48" s="3"/>
      <c r="T48" s="26">
        <f t="shared" si="2"/>
        <v>0</v>
      </c>
      <c r="U48" s="27">
        <f t="shared" si="3"/>
        <v>0</v>
      </c>
    </row>
    <row r="49" spans="1:21" s="16" customFormat="1" x14ac:dyDescent="0.35">
      <c r="A49" s="23" t="s">
        <v>1273</v>
      </c>
      <c r="B49" s="23" t="s">
        <v>16</v>
      </c>
      <c r="C49" s="23">
        <v>5024588</v>
      </c>
      <c r="D49" s="23" t="s">
        <v>1274</v>
      </c>
      <c r="E49" s="24" t="s">
        <v>1275</v>
      </c>
      <c r="F49" s="25" t="s">
        <v>17</v>
      </c>
      <c r="G49" s="25" t="s">
        <v>350</v>
      </c>
      <c r="H49" s="25" t="s">
        <v>350</v>
      </c>
      <c r="I49" s="25" t="s">
        <v>1168</v>
      </c>
      <c r="J49" s="25" t="s">
        <v>350</v>
      </c>
      <c r="K49" s="25" t="s">
        <v>1276</v>
      </c>
      <c r="L49" s="25" t="s">
        <v>1277</v>
      </c>
      <c r="M49" s="25" t="s">
        <v>201</v>
      </c>
      <c r="N49" s="25">
        <v>756550</v>
      </c>
      <c r="O49" s="25">
        <v>700093</v>
      </c>
      <c r="P49" s="16">
        <v>1</v>
      </c>
      <c r="Q49" s="29"/>
      <c r="R49" s="2"/>
      <c r="S49" s="3"/>
      <c r="T49" s="26">
        <f t="shared" si="2"/>
        <v>0</v>
      </c>
      <c r="U49" s="27">
        <f t="shared" si="3"/>
        <v>0</v>
      </c>
    </row>
  </sheetData>
  <sheetProtection algorithmName="SHA-512" hashValue="yfGNc6aOD57ZVI+p5G3pdCWPsK0Lmup9rH3Euip0GKbNXCe1AUU15IEUPGxCRdUHc7JwRtZQ7+2d37BtXs8tDQ==" saltValue="53AnWKxPqB0GxYHCyc54vw==" spinCount="100000" sheet="1" objects="1" scenarios="1" formatCells="0" formatColumns="0" formatRows="0" sort="0" autoFilter="0"/>
  <mergeCells count="19">
    <mergeCell ref="A7:E7"/>
    <mergeCell ref="A8:E8"/>
    <mergeCell ref="A4:E4"/>
    <mergeCell ref="O5:P5"/>
    <mergeCell ref="Q5:U5"/>
    <mergeCell ref="A5:E5"/>
    <mergeCell ref="O6:P6"/>
    <mergeCell ref="Q6:U6"/>
    <mergeCell ref="A6:E6"/>
    <mergeCell ref="G2:I2"/>
    <mergeCell ref="F9:I10"/>
    <mergeCell ref="J2:L2"/>
    <mergeCell ref="J5:L5"/>
    <mergeCell ref="J7:L7"/>
    <mergeCell ref="J8:L8"/>
    <mergeCell ref="J10:Q10"/>
    <mergeCell ref="O4:P4"/>
    <mergeCell ref="O7:P7"/>
    <mergeCell ref="Q7:U7"/>
  </mergeCells>
  <pageMargins left="0.7" right="0.7" top="0.75" bottom="0.75" header="0.3" footer="0.3"/>
  <pageSetup paperSize="9" scale="4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zoomScaleNormal="100" workbookViewId="0">
      <selection activeCell="J11" sqref="J11"/>
    </sheetView>
  </sheetViews>
  <sheetFormatPr defaultRowHeight="14.5" x14ac:dyDescent="0.35"/>
  <cols>
    <col min="1" max="4" width="8.7265625" style="6"/>
    <col min="5" max="5" width="8.7265625" style="28"/>
    <col min="6" max="6" width="12.26953125" style="6" bestFit="1" customWidth="1"/>
    <col min="7" max="11" width="8.7265625" style="6"/>
    <col min="12" max="12" width="15.36328125" style="6" customWidth="1"/>
    <col min="13" max="16" width="8.7265625" style="6"/>
    <col min="17" max="17" width="10.26953125" style="6" customWidth="1"/>
    <col min="18" max="18" width="15.90625" style="6" customWidth="1"/>
    <col min="19" max="19" width="15.36328125" style="6" customWidth="1"/>
    <col min="20" max="20" width="8.7265625" style="6"/>
    <col min="21" max="21" width="15.36328125" style="6" customWidth="1"/>
    <col min="22" max="16384" width="8.7265625" style="6"/>
  </cols>
  <sheetData>
    <row r="1" spans="1:21" ht="15" thickBot="1" x14ac:dyDescent="0.4">
      <c r="A1" s="4" t="s">
        <v>1372</v>
      </c>
      <c r="B1" s="4" t="s">
        <v>1373</v>
      </c>
      <c r="C1" s="4" t="s">
        <v>1374</v>
      </c>
      <c r="D1" s="4"/>
      <c r="E1" s="4"/>
      <c r="F1" s="4"/>
      <c r="G1" s="4"/>
      <c r="H1" s="4"/>
      <c r="I1" s="5"/>
      <c r="J1" s="5"/>
    </row>
    <row r="2" spans="1:21" ht="15" thickTop="1" x14ac:dyDescent="0.35">
      <c r="A2" s="4">
        <v>64</v>
      </c>
      <c r="B2" s="4">
        <f>P12</f>
        <v>34</v>
      </c>
      <c r="C2" s="4" t="s">
        <v>1387</v>
      </c>
      <c r="D2" s="4"/>
      <c r="E2" s="4"/>
      <c r="F2" s="4"/>
      <c r="G2" s="48" t="s">
        <v>1398</v>
      </c>
      <c r="H2" s="49"/>
      <c r="I2" s="50"/>
      <c r="J2" s="57" t="s">
        <v>1399</v>
      </c>
      <c r="K2" s="58"/>
      <c r="L2" s="59"/>
    </row>
    <row r="3" spans="1:21" x14ac:dyDescent="0.35">
      <c r="A3" s="4"/>
      <c r="B3" s="4"/>
      <c r="C3" s="4"/>
      <c r="D3" s="4"/>
      <c r="E3" s="4"/>
      <c r="F3" s="8" t="s">
        <v>1376</v>
      </c>
      <c r="G3" s="34" t="s">
        <v>1377</v>
      </c>
      <c r="H3" s="4" t="s">
        <v>1378</v>
      </c>
      <c r="I3" s="35" t="s">
        <v>1379</v>
      </c>
      <c r="J3" s="40" t="str">
        <f>G3</f>
        <v>Netto</v>
      </c>
      <c r="K3" s="41" t="str">
        <f>H3</f>
        <v>VAT</v>
      </c>
      <c r="L3" s="42" t="str">
        <f>I3</f>
        <v>Brutto</v>
      </c>
      <c r="O3" s="7" t="s">
        <v>1375</v>
      </c>
      <c r="P3" s="4"/>
      <c r="Q3" s="4"/>
      <c r="R3" s="4"/>
      <c r="S3" s="4"/>
      <c r="T3" s="4"/>
      <c r="U3" s="4"/>
    </row>
    <row r="4" spans="1:21" ht="31.5" customHeight="1" x14ac:dyDescent="0.35">
      <c r="A4" s="72" t="s">
        <v>1392</v>
      </c>
      <c r="B4" s="72"/>
      <c r="C4" s="72"/>
      <c r="D4" s="72"/>
      <c r="E4" s="72"/>
      <c r="F4" s="9" t="s">
        <v>1382</v>
      </c>
      <c r="G4" s="36">
        <f>SUM(S14:S47)/$P$12</f>
        <v>0</v>
      </c>
      <c r="H4" s="1">
        <f>G4*0.23</f>
        <v>0</v>
      </c>
      <c r="I4" s="37">
        <f>G4+H4</f>
        <v>0</v>
      </c>
      <c r="J4" s="40">
        <f>G4*P12*60</f>
        <v>0</v>
      </c>
      <c r="K4" s="43">
        <f>J4*0.23</f>
        <v>0</v>
      </c>
      <c r="L4" s="44">
        <f>J4+K4</f>
        <v>0</v>
      </c>
      <c r="O4" s="71" t="s">
        <v>1380</v>
      </c>
      <c r="P4" s="71"/>
      <c r="Q4" s="4" t="s">
        <v>1381</v>
      </c>
      <c r="R4" s="4"/>
      <c r="S4" s="4"/>
      <c r="T4" s="4"/>
      <c r="U4" s="4"/>
    </row>
    <row r="5" spans="1:21" ht="32.5" customHeight="1" x14ac:dyDescent="0.35">
      <c r="A5" s="74" t="s">
        <v>1393</v>
      </c>
      <c r="B5" s="74"/>
      <c r="C5" s="74"/>
      <c r="D5" s="74"/>
      <c r="E5" s="74"/>
      <c r="F5" s="33" t="s">
        <v>1397</v>
      </c>
      <c r="G5" s="38"/>
      <c r="H5" s="1">
        <f t="shared" ref="H5:H8" si="0">G5*0.23</f>
        <v>0</v>
      </c>
      <c r="I5" s="39">
        <f t="shared" ref="I5:I8" si="1">G5+H5</f>
        <v>0</v>
      </c>
      <c r="J5" s="60" t="s">
        <v>1400</v>
      </c>
      <c r="K5" s="61"/>
      <c r="L5" s="62"/>
      <c r="O5" s="73"/>
      <c r="P5" s="73"/>
      <c r="Q5" s="73"/>
      <c r="R5" s="73"/>
      <c r="S5" s="73"/>
      <c r="T5" s="73"/>
      <c r="U5" s="73"/>
    </row>
    <row r="6" spans="1:21" ht="32.5" customHeight="1" x14ac:dyDescent="0.35">
      <c r="A6" s="76" t="s">
        <v>1394</v>
      </c>
      <c r="B6" s="76"/>
      <c r="C6" s="76"/>
      <c r="D6" s="76"/>
      <c r="E6" s="76"/>
      <c r="F6" s="7" t="s">
        <v>1383</v>
      </c>
      <c r="G6" s="38"/>
      <c r="H6" s="1">
        <f t="shared" si="0"/>
        <v>0</v>
      </c>
      <c r="I6" s="39">
        <f t="shared" si="1"/>
        <v>0</v>
      </c>
      <c r="J6" s="40">
        <f>G6*P12</f>
        <v>0</v>
      </c>
      <c r="K6" s="43">
        <f>J6*0.23</f>
        <v>0</v>
      </c>
      <c r="L6" s="45">
        <f>J6+K6</f>
        <v>0</v>
      </c>
      <c r="O6" s="75"/>
      <c r="P6" s="75"/>
      <c r="Q6" s="73"/>
      <c r="R6" s="73"/>
      <c r="S6" s="73"/>
      <c r="T6" s="73"/>
      <c r="U6" s="73"/>
    </row>
    <row r="7" spans="1:21" ht="32.5" customHeight="1" x14ac:dyDescent="0.35">
      <c r="A7" s="77" t="s">
        <v>1395</v>
      </c>
      <c r="B7" s="77"/>
      <c r="C7" s="77"/>
      <c r="D7" s="77"/>
      <c r="E7" s="77"/>
      <c r="F7" s="7" t="s">
        <v>1384</v>
      </c>
      <c r="G7" s="38"/>
      <c r="H7" s="1">
        <f t="shared" si="0"/>
        <v>0</v>
      </c>
      <c r="I7" s="39">
        <f t="shared" si="1"/>
        <v>0</v>
      </c>
      <c r="J7" s="63" t="s">
        <v>1400</v>
      </c>
      <c r="K7" s="64"/>
      <c r="L7" s="65"/>
      <c r="O7" s="75"/>
      <c r="P7" s="75"/>
      <c r="Q7" s="73"/>
      <c r="R7" s="73"/>
      <c r="S7" s="73"/>
      <c r="T7" s="73"/>
      <c r="U7" s="73"/>
    </row>
    <row r="8" spans="1:21" ht="43.5" customHeight="1" thickBot="1" x14ac:dyDescent="0.4">
      <c r="A8" s="77" t="s">
        <v>1396</v>
      </c>
      <c r="B8" s="77"/>
      <c r="C8" s="77"/>
      <c r="D8" s="77"/>
      <c r="E8" s="77"/>
      <c r="F8" s="7" t="s">
        <v>1385</v>
      </c>
      <c r="G8" s="38"/>
      <c r="H8" s="1">
        <f t="shared" si="0"/>
        <v>0</v>
      </c>
      <c r="I8" s="39">
        <f t="shared" si="1"/>
        <v>0</v>
      </c>
      <c r="J8" s="66" t="s">
        <v>1400</v>
      </c>
      <c r="K8" s="67"/>
      <c r="L8" s="68"/>
    </row>
    <row r="9" spans="1:21" ht="23" customHeight="1" thickTop="1" x14ac:dyDescent="0.35">
      <c r="A9" s="10"/>
      <c r="B9" s="10"/>
      <c r="C9" s="10"/>
      <c r="D9" s="10"/>
      <c r="E9" s="10"/>
      <c r="F9" s="51"/>
      <c r="G9" s="52"/>
      <c r="H9" s="52"/>
      <c r="I9" s="53"/>
      <c r="J9" s="46" t="s">
        <v>1401</v>
      </c>
      <c r="K9" s="47"/>
      <c r="L9" s="41"/>
    </row>
    <row r="10" spans="1:21" ht="24.5" customHeight="1" thickBot="1" x14ac:dyDescent="0.4">
      <c r="A10" s="10"/>
      <c r="B10" s="10"/>
      <c r="C10" s="10"/>
      <c r="D10" s="10"/>
      <c r="E10" s="11" t="s">
        <v>1386</v>
      </c>
      <c r="F10" s="54"/>
      <c r="G10" s="55"/>
      <c r="H10" s="55"/>
      <c r="I10" s="56"/>
      <c r="J10" s="69" t="s">
        <v>1403</v>
      </c>
      <c r="K10" s="70"/>
      <c r="L10" s="70"/>
      <c r="M10" s="70"/>
      <c r="N10" s="70"/>
      <c r="O10" s="70"/>
      <c r="P10" s="70"/>
      <c r="Q10" s="70"/>
    </row>
    <row r="11" spans="1:21" ht="15" thickTop="1" x14ac:dyDescent="0.35">
      <c r="E11" s="6"/>
    </row>
    <row r="12" spans="1:21" x14ac:dyDescent="0.35">
      <c r="A12" s="12" t="s">
        <v>0</v>
      </c>
      <c r="B12" s="12"/>
      <c r="C12" s="12"/>
      <c r="D12" s="12"/>
      <c r="E12" s="31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5">
        <v>34</v>
      </c>
      <c r="Q12" s="32"/>
      <c r="R12" s="32"/>
      <c r="S12" s="32"/>
      <c r="T12" s="32"/>
      <c r="U12" s="4"/>
    </row>
    <row r="13" spans="1:21" ht="108" customHeight="1" x14ac:dyDescent="0.35">
      <c r="A13" s="17" t="s">
        <v>1</v>
      </c>
      <c r="B13" s="17" t="s">
        <v>2</v>
      </c>
      <c r="C13" s="17" t="s">
        <v>3</v>
      </c>
      <c r="D13" s="17" t="s">
        <v>4</v>
      </c>
      <c r="E13" s="17" t="s">
        <v>5</v>
      </c>
      <c r="F13" s="19" t="s">
        <v>6</v>
      </c>
      <c r="G13" s="20" t="s">
        <v>7</v>
      </c>
      <c r="H13" s="20" t="s">
        <v>8</v>
      </c>
      <c r="I13" s="20" t="s">
        <v>9</v>
      </c>
      <c r="J13" s="20" t="s">
        <v>10</v>
      </c>
      <c r="K13" s="20" t="s">
        <v>11</v>
      </c>
      <c r="L13" s="20" t="s">
        <v>12</v>
      </c>
      <c r="M13" s="20" t="s">
        <v>13</v>
      </c>
      <c r="N13" s="20" t="s">
        <v>14</v>
      </c>
      <c r="O13" s="20" t="s">
        <v>15</v>
      </c>
      <c r="P13" s="21" t="s">
        <v>1369</v>
      </c>
      <c r="Q13" s="22" t="s">
        <v>1388</v>
      </c>
      <c r="R13" s="22" t="s">
        <v>1402</v>
      </c>
      <c r="S13" s="22" t="s">
        <v>1389</v>
      </c>
      <c r="T13" s="22" t="s">
        <v>1390</v>
      </c>
      <c r="U13" s="22" t="s">
        <v>1391</v>
      </c>
    </row>
    <row r="14" spans="1:21" x14ac:dyDescent="0.35">
      <c r="A14" s="23" t="s">
        <v>72</v>
      </c>
      <c r="B14" s="23" t="s">
        <v>16</v>
      </c>
      <c r="C14" s="23">
        <v>4782381</v>
      </c>
      <c r="D14" s="23" t="s">
        <v>73</v>
      </c>
      <c r="E14" s="24" t="s">
        <v>74</v>
      </c>
      <c r="F14" s="25" t="s">
        <v>17</v>
      </c>
      <c r="G14" s="25" t="s">
        <v>31</v>
      </c>
      <c r="H14" s="25" t="s">
        <v>62</v>
      </c>
      <c r="I14" s="25" t="s">
        <v>75</v>
      </c>
      <c r="J14" s="25" t="s">
        <v>76</v>
      </c>
      <c r="K14" s="25" t="s">
        <v>25</v>
      </c>
      <c r="L14" s="25" t="s">
        <v>20</v>
      </c>
      <c r="M14" s="25" t="s">
        <v>77</v>
      </c>
      <c r="N14" s="25">
        <v>764276</v>
      </c>
      <c r="O14" s="25">
        <v>602989</v>
      </c>
      <c r="P14" s="16">
        <v>1</v>
      </c>
      <c r="Q14" s="29"/>
      <c r="R14" s="2"/>
      <c r="S14" s="3"/>
      <c r="T14" s="26">
        <f>S14*0.23</f>
        <v>0</v>
      </c>
      <c r="U14" s="27">
        <f>SUM(S14:T14)</f>
        <v>0</v>
      </c>
    </row>
    <row r="15" spans="1:21" x14ac:dyDescent="0.35">
      <c r="A15" s="23" t="s">
        <v>81</v>
      </c>
      <c r="B15" s="23" t="s">
        <v>16</v>
      </c>
      <c r="C15" s="23">
        <v>4783593</v>
      </c>
      <c r="D15" s="23" t="s">
        <v>82</v>
      </c>
      <c r="E15" s="24" t="s">
        <v>83</v>
      </c>
      <c r="F15" s="25" t="s">
        <v>17</v>
      </c>
      <c r="G15" s="25" t="s">
        <v>31</v>
      </c>
      <c r="H15" s="25" t="s">
        <v>84</v>
      </c>
      <c r="I15" s="25" t="s">
        <v>85</v>
      </c>
      <c r="J15" s="25" t="s">
        <v>84</v>
      </c>
      <c r="K15" s="25" t="s">
        <v>86</v>
      </c>
      <c r="L15" s="25" t="s">
        <v>87</v>
      </c>
      <c r="M15" s="25" t="s">
        <v>88</v>
      </c>
      <c r="N15" s="25">
        <v>812832</v>
      </c>
      <c r="O15" s="25">
        <v>591108</v>
      </c>
      <c r="P15" s="16">
        <v>1</v>
      </c>
      <c r="Q15" s="29"/>
      <c r="R15" s="2"/>
      <c r="S15" s="3"/>
      <c r="T15" s="26">
        <f t="shared" ref="T15:T47" si="2">S15*0.23</f>
        <v>0</v>
      </c>
      <c r="U15" s="27">
        <f t="shared" ref="U15:U47" si="3">SUM(S15:T15)</f>
        <v>0</v>
      </c>
    </row>
    <row r="16" spans="1:21" x14ac:dyDescent="0.35">
      <c r="A16" s="23" t="s">
        <v>147</v>
      </c>
      <c r="B16" s="23" t="s">
        <v>16</v>
      </c>
      <c r="C16" s="23">
        <v>8203902</v>
      </c>
      <c r="D16" s="23" t="s">
        <v>148</v>
      </c>
      <c r="E16" s="24" t="s">
        <v>149</v>
      </c>
      <c r="F16" s="25" t="s">
        <v>17</v>
      </c>
      <c r="G16" s="25" t="s">
        <v>31</v>
      </c>
      <c r="H16" s="25" t="s">
        <v>150</v>
      </c>
      <c r="I16" s="25" t="s">
        <v>151</v>
      </c>
      <c r="J16" s="25" t="s">
        <v>152</v>
      </c>
      <c r="K16" s="25" t="s">
        <v>153</v>
      </c>
      <c r="L16" s="25" t="s">
        <v>154</v>
      </c>
      <c r="M16" s="25" t="s">
        <v>34</v>
      </c>
      <c r="N16" s="25">
        <v>784973</v>
      </c>
      <c r="O16" s="25">
        <v>599639</v>
      </c>
      <c r="P16" s="16">
        <v>1</v>
      </c>
      <c r="Q16" s="29"/>
      <c r="R16" s="2"/>
      <c r="S16" s="3"/>
      <c r="T16" s="26">
        <f t="shared" si="2"/>
        <v>0</v>
      </c>
      <c r="U16" s="27">
        <f t="shared" si="3"/>
        <v>0</v>
      </c>
    </row>
    <row r="17" spans="1:21" x14ac:dyDescent="0.35">
      <c r="A17" s="23" t="s">
        <v>174</v>
      </c>
      <c r="B17" s="23" t="s">
        <v>16</v>
      </c>
      <c r="C17" s="23">
        <v>4843687</v>
      </c>
      <c r="D17" s="23" t="s">
        <v>175</v>
      </c>
      <c r="E17" s="24" t="s">
        <v>176</v>
      </c>
      <c r="F17" s="25" t="s">
        <v>17</v>
      </c>
      <c r="G17" s="25" t="s">
        <v>177</v>
      </c>
      <c r="H17" s="25" t="s">
        <v>178</v>
      </c>
      <c r="I17" s="25" t="s">
        <v>179</v>
      </c>
      <c r="J17" s="25" t="s">
        <v>180</v>
      </c>
      <c r="K17" s="25" t="s">
        <v>181</v>
      </c>
      <c r="L17" s="25" t="s">
        <v>182</v>
      </c>
      <c r="M17" s="25" t="s">
        <v>22</v>
      </c>
      <c r="N17" s="25">
        <v>732465</v>
      </c>
      <c r="O17" s="25">
        <v>633537</v>
      </c>
      <c r="P17" s="16">
        <v>1</v>
      </c>
      <c r="Q17" s="29"/>
      <c r="R17" s="2"/>
      <c r="S17" s="3"/>
      <c r="T17" s="26">
        <f t="shared" si="2"/>
        <v>0</v>
      </c>
      <c r="U17" s="27">
        <f t="shared" si="3"/>
        <v>0</v>
      </c>
    </row>
    <row r="18" spans="1:21" x14ac:dyDescent="0.35">
      <c r="A18" s="23" t="s">
        <v>183</v>
      </c>
      <c r="B18" s="23" t="s">
        <v>16</v>
      </c>
      <c r="C18" s="23">
        <v>4843970</v>
      </c>
      <c r="D18" s="23" t="s">
        <v>184</v>
      </c>
      <c r="E18" s="24" t="s">
        <v>185</v>
      </c>
      <c r="F18" s="25" t="s">
        <v>17</v>
      </c>
      <c r="G18" s="25" t="s">
        <v>177</v>
      </c>
      <c r="H18" s="25" t="s">
        <v>178</v>
      </c>
      <c r="I18" s="25" t="s">
        <v>186</v>
      </c>
      <c r="J18" s="25" t="s">
        <v>187</v>
      </c>
      <c r="K18" s="25" t="s">
        <v>25</v>
      </c>
      <c r="L18" s="25" t="s">
        <v>20</v>
      </c>
      <c r="M18" s="25" t="s">
        <v>34</v>
      </c>
      <c r="N18" s="25">
        <v>731729</v>
      </c>
      <c r="O18" s="25">
        <v>645652</v>
      </c>
      <c r="P18" s="16">
        <v>1</v>
      </c>
      <c r="Q18" s="29"/>
      <c r="R18" s="2"/>
      <c r="S18" s="3"/>
      <c r="T18" s="26">
        <f t="shared" si="2"/>
        <v>0</v>
      </c>
      <c r="U18" s="27">
        <f t="shared" si="3"/>
        <v>0</v>
      </c>
    </row>
    <row r="19" spans="1:21" x14ac:dyDescent="0.35">
      <c r="A19" s="23" t="s">
        <v>193</v>
      </c>
      <c r="B19" s="23" t="s">
        <v>16</v>
      </c>
      <c r="C19" s="23">
        <v>4845144</v>
      </c>
      <c r="D19" s="23" t="s">
        <v>194</v>
      </c>
      <c r="E19" s="24" t="s">
        <v>195</v>
      </c>
      <c r="F19" s="25" t="s">
        <v>17</v>
      </c>
      <c r="G19" s="25" t="s">
        <v>177</v>
      </c>
      <c r="H19" s="25" t="s">
        <v>178</v>
      </c>
      <c r="I19" s="25" t="s">
        <v>196</v>
      </c>
      <c r="J19" s="25" t="s">
        <v>197</v>
      </c>
      <c r="K19" s="25" t="s">
        <v>25</v>
      </c>
      <c r="L19" s="25" t="s">
        <v>20</v>
      </c>
      <c r="M19" s="25" t="s">
        <v>198</v>
      </c>
      <c r="N19" s="25">
        <v>725519</v>
      </c>
      <c r="O19" s="25">
        <v>641718</v>
      </c>
      <c r="P19" s="16">
        <v>1</v>
      </c>
      <c r="Q19" s="29"/>
      <c r="R19" s="2"/>
      <c r="S19" s="3"/>
      <c r="T19" s="26">
        <f t="shared" si="2"/>
        <v>0</v>
      </c>
      <c r="U19" s="27">
        <f t="shared" si="3"/>
        <v>0</v>
      </c>
    </row>
    <row r="20" spans="1:21" x14ac:dyDescent="0.35">
      <c r="A20" s="23" t="s">
        <v>204</v>
      </c>
      <c r="B20" s="23" t="s">
        <v>16</v>
      </c>
      <c r="C20" s="23">
        <v>4872729</v>
      </c>
      <c r="D20" s="23" t="s">
        <v>205</v>
      </c>
      <c r="E20" s="24" t="s">
        <v>206</v>
      </c>
      <c r="F20" s="25" t="s">
        <v>17</v>
      </c>
      <c r="G20" s="25" t="s">
        <v>173</v>
      </c>
      <c r="H20" s="25" t="s">
        <v>203</v>
      </c>
      <c r="I20" s="25" t="s">
        <v>207</v>
      </c>
      <c r="J20" s="25" t="s">
        <v>208</v>
      </c>
      <c r="K20" s="25" t="s">
        <v>25</v>
      </c>
      <c r="L20" s="25" t="s">
        <v>20</v>
      </c>
      <c r="M20" s="25" t="s">
        <v>96</v>
      </c>
      <c r="N20" s="25">
        <v>699826</v>
      </c>
      <c r="O20" s="25">
        <v>627464</v>
      </c>
      <c r="P20" s="16">
        <v>1</v>
      </c>
      <c r="Q20" s="29"/>
      <c r="R20" s="2"/>
      <c r="S20" s="3"/>
      <c r="T20" s="26">
        <f t="shared" si="2"/>
        <v>0</v>
      </c>
      <c r="U20" s="27">
        <f t="shared" si="3"/>
        <v>0</v>
      </c>
    </row>
    <row r="21" spans="1:21" x14ac:dyDescent="0.35">
      <c r="A21" s="23" t="s">
        <v>216</v>
      </c>
      <c r="B21" s="23" t="s">
        <v>16</v>
      </c>
      <c r="C21" s="23">
        <v>4982386</v>
      </c>
      <c r="D21" s="23" t="s">
        <v>217</v>
      </c>
      <c r="E21" s="24" t="s">
        <v>218</v>
      </c>
      <c r="F21" s="25" t="s">
        <v>17</v>
      </c>
      <c r="G21" s="25" t="s">
        <v>219</v>
      </c>
      <c r="H21" s="25" t="s">
        <v>220</v>
      </c>
      <c r="I21" s="25" t="s">
        <v>221</v>
      </c>
      <c r="J21" s="25" t="s">
        <v>220</v>
      </c>
      <c r="K21" s="25" t="s">
        <v>162</v>
      </c>
      <c r="L21" s="25" t="s">
        <v>163</v>
      </c>
      <c r="M21" s="25" t="s">
        <v>222</v>
      </c>
      <c r="N21" s="25">
        <v>726450</v>
      </c>
      <c r="O21" s="25">
        <v>578490</v>
      </c>
      <c r="P21" s="16">
        <v>1</v>
      </c>
      <c r="Q21" s="29"/>
      <c r="R21" s="2"/>
      <c r="S21" s="3"/>
      <c r="T21" s="26">
        <f t="shared" si="2"/>
        <v>0</v>
      </c>
      <c r="U21" s="27">
        <f t="shared" si="3"/>
        <v>0</v>
      </c>
    </row>
    <row r="22" spans="1:21" x14ac:dyDescent="0.35">
      <c r="A22" s="23" t="s">
        <v>229</v>
      </c>
      <c r="B22" s="23" t="s">
        <v>16</v>
      </c>
      <c r="C22" s="23">
        <v>4880218</v>
      </c>
      <c r="D22" s="23" t="s">
        <v>230</v>
      </c>
      <c r="E22" s="24" t="s">
        <v>231</v>
      </c>
      <c r="F22" s="25" t="s">
        <v>17</v>
      </c>
      <c r="G22" s="25" t="s">
        <v>21</v>
      </c>
      <c r="H22" s="25" t="s">
        <v>228</v>
      </c>
      <c r="I22" s="25" t="s">
        <v>232</v>
      </c>
      <c r="J22" s="25" t="s">
        <v>233</v>
      </c>
      <c r="K22" s="25" t="s">
        <v>25</v>
      </c>
      <c r="L22" s="25" t="s">
        <v>20</v>
      </c>
      <c r="M22" s="25" t="s">
        <v>28</v>
      </c>
      <c r="N22" s="25">
        <v>700782</v>
      </c>
      <c r="O22" s="25">
        <v>591913</v>
      </c>
      <c r="P22" s="16">
        <v>1</v>
      </c>
      <c r="Q22" s="29"/>
      <c r="R22" s="2"/>
      <c r="S22" s="3"/>
      <c r="T22" s="26">
        <f t="shared" si="2"/>
        <v>0</v>
      </c>
      <c r="U22" s="27">
        <f t="shared" si="3"/>
        <v>0</v>
      </c>
    </row>
    <row r="23" spans="1:21" x14ac:dyDescent="0.35">
      <c r="A23" s="23" t="s">
        <v>234</v>
      </c>
      <c r="B23" s="23" t="s">
        <v>16</v>
      </c>
      <c r="C23" s="23">
        <v>4880753</v>
      </c>
      <c r="D23" s="23" t="s">
        <v>235</v>
      </c>
      <c r="E23" s="24" t="s">
        <v>236</v>
      </c>
      <c r="F23" s="25" t="s">
        <v>17</v>
      </c>
      <c r="G23" s="25" t="s">
        <v>21</v>
      </c>
      <c r="H23" s="25" t="s">
        <v>228</v>
      </c>
      <c r="I23" s="25" t="s">
        <v>237</v>
      </c>
      <c r="J23" s="25" t="s">
        <v>238</v>
      </c>
      <c r="K23" s="25" t="s">
        <v>41</v>
      </c>
      <c r="L23" s="25" t="s">
        <v>42</v>
      </c>
      <c r="M23" s="25" t="s">
        <v>29</v>
      </c>
      <c r="N23" s="25">
        <v>703657</v>
      </c>
      <c r="O23" s="25">
        <v>590130</v>
      </c>
      <c r="P23" s="16">
        <v>1</v>
      </c>
      <c r="Q23" s="29"/>
      <c r="R23" s="2"/>
      <c r="S23" s="3"/>
      <c r="T23" s="26">
        <f t="shared" si="2"/>
        <v>0</v>
      </c>
      <c r="U23" s="27">
        <f t="shared" si="3"/>
        <v>0</v>
      </c>
    </row>
    <row r="24" spans="1:21" x14ac:dyDescent="0.35">
      <c r="A24" s="23" t="s">
        <v>239</v>
      </c>
      <c r="B24" s="23" t="s">
        <v>16</v>
      </c>
      <c r="C24" s="23">
        <v>4880876</v>
      </c>
      <c r="D24" s="23" t="s">
        <v>240</v>
      </c>
      <c r="E24" s="24" t="s">
        <v>241</v>
      </c>
      <c r="F24" s="25" t="s">
        <v>17</v>
      </c>
      <c r="G24" s="25" t="s">
        <v>21</v>
      </c>
      <c r="H24" s="25" t="s">
        <v>228</v>
      </c>
      <c r="I24" s="25" t="s">
        <v>242</v>
      </c>
      <c r="J24" s="25" t="s">
        <v>243</v>
      </c>
      <c r="K24" s="25" t="s">
        <v>25</v>
      </c>
      <c r="L24" s="25" t="s">
        <v>20</v>
      </c>
      <c r="M24" s="25" t="s">
        <v>19</v>
      </c>
      <c r="N24" s="25">
        <v>719361</v>
      </c>
      <c r="O24" s="25">
        <v>585497</v>
      </c>
      <c r="P24" s="16">
        <v>1</v>
      </c>
      <c r="Q24" s="29"/>
      <c r="R24" s="2"/>
      <c r="S24" s="3"/>
      <c r="T24" s="26">
        <f t="shared" si="2"/>
        <v>0</v>
      </c>
      <c r="U24" s="27">
        <f t="shared" si="3"/>
        <v>0</v>
      </c>
    </row>
    <row r="25" spans="1:21" x14ac:dyDescent="0.35">
      <c r="A25" s="23" t="s">
        <v>251</v>
      </c>
      <c r="B25" s="23" t="s">
        <v>16</v>
      </c>
      <c r="C25" s="23">
        <v>4881766</v>
      </c>
      <c r="D25" s="23" t="s">
        <v>252</v>
      </c>
      <c r="E25" s="24" t="s">
        <v>253</v>
      </c>
      <c r="F25" s="25" t="s">
        <v>17</v>
      </c>
      <c r="G25" s="25" t="s">
        <v>21</v>
      </c>
      <c r="H25" s="25" t="s">
        <v>228</v>
      </c>
      <c r="I25" s="25" t="s">
        <v>254</v>
      </c>
      <c r="J25" s="25" t="s">
        <v>255</v>
      </c>
      <c r="K25" s="25" t="s">
        <v>25</v>
      </c>
      <c r="L25" s="25" t="s">
        <v>20</v>
      </c>
      <c r="M25" s="25" t="s">
        <v>256</v>
      </c>
      <c r="N25" s="25">
        <v>715868</v>
      </c>
      <c r="O25" s="25">
        <v>583884</v>
      </c>
      <c r="P25" s="16">
        <v>1</v>
      </c>
      <c r="Q25" s="29"/>
      <c r="R25" s="2"/>
      <c r="S25" s="3"/>
      <c r="T25" s="26">
        <f t="shared" si="2"/>
        <v>0</v>
      </c>
      <c r="U25" s="27">
        <f t="shared" si="3"/>
        <v>0</v>
      </c>
    </row>
    <row r="26" spans="1:21" x14ac:dyDescent="0.35">
      <c r="A26" s="23" t="s">
        <v>274</v>
      </c>
      <c r="B26" s="23" t="s">
        <v>16</v>
      </c>
      <c r="C26" s="23">
        <v>4886264</v>
      </c>
      <c r="D26" s="23" t="s">
        <v>275</v>
      </c>
      <c r="E26" s="24" t="s">
        <v>276</v>
      </c>
      <c r="F26" s="25" t="s">
        <v>17</v>
      </c>
      <c r="G26" s="25" t="s">
        <v>21</v>
      </c>
      <c r="H26" s="25" t="s">
        <v>277</v>
      </c>
      <c r="I26" s="25" t="s">
        <v>278</v>
      </c>
      <c r="J26" s="25" t="s">
        <v>279</v>
      </c>
      <c r="K26" s="25" t="s">
        <v>280</v>
      </c>
      <c r="L26" s="25" t="s">
        <v>281</v>
      </c>
      <c r="M26" s="25" t="s">
        <v>28</v>
      </c>
      <c r="N26" s="25">
        <v>712794</v>
      </c>
      <c r="O26" s="25">
        <v>605042</v>
      </c>
      <c r="P26" s="16">
        <v>1</v>
      </c>
      <c r="Q26" s="29"/>
      <c r="R26" s="2"/>
      <c r="S26" s="3"/>
      <c r="T26" s="26">
        <f t="shared" si="2"/>
        <v>0</v>
      </c>
      <c r="U26" s="27">
        <f t="shared" si="3"/>
        <v>0</v>
      </c>
    </row>
    <row r="27" spans="1:21" x14ac:dyDescent="0.35">
      <c r="A27" s="23" t="s">
        <v>282</v>
      </c>
      <c r="B27" s="23" t="s">
        <v>16</v>
      </c>
      <c r="C27" s="23">
        <v>4886513</v>
      </c>
      <c r="D27" s="23" t="s">
        <v>283</v>
      </c>
      <c r="E27" s="24" t="s">
        <v>284</v>
      </c>
      <c r="F27" s="25" t="s">
        <v>17</v>
      </c>
      <c r="G27" s="25" t="s">
        <v>21</v>
      </c>
      <c r="H27" s="25" t="s">
        <v>277</v>
      </c>
      <c r="I27" s="25" t="s">
        <v>285</v>
      </c>
      <c r="J27" s="25" t="s">
        <v>286</v>
      </c>
      <c r="K27" s="25" t="s">
        <v>90</v>
      </c>
      <c r="L27" s="25" t="s">
        <v>91</v>
      </c>
      <c r="M27" s="25" t="s">
        <v>265</v>
      </c>
      <c r="N27" s="25">
        <v>712211</v>
      </c>
      <c r="O27" s="25">
        <v>591962</v>
      </c>
      <c r="P27" s="16">
        <v>1</v>
      </c>
      <c r="Q27" s="29"/>
      <c r="R27" s="2"/>
      <c r="S27" s="3"/>
      <c r="T27" s="26">
        <f t="shared" si="2"/>
        <v>0</v>
      </c>
      <c r="U27" s="27">
        <f t="shared" si="3"/>
        <v>0</v>
      </c>
    </row>
    <row r="28" spans="1:21" x14ac:dyDescent="0.35">
      <c r="A28" s="23" t="s">
        <v>289</v>
      </c>
      <c r="B28" s="23" t="s">
        <v>16</v>
      </c>
      <c r="C28" s="23">
        <v>4847437</v>
      </c>
      <c r="D28" s="23" t="s">
        <v>290</v>
      </c>
      <c r="E28" s="24" t="s">
        <v>291</v>
      </c>
      <c r="F28" s="25" t="s">
        <v>17</v>
      </c>
      <c r="G28" s="25" t="s">
        <v>177</v>
      </c>
      <c r="H28" s="25" t="s">
        <v>292</v>
      </c>
      <c r="I28" s="25" t="s">
        <v>293</v>
      </c>
      <c r="J28" s="25" t="s">
        <v>294</v>
      </c>
      <c r="K28" s="25" t="s">
        <v>25</v>
      </c>
      <c r="L28" s="25" t="s">
        <v>20</v>
      </c>
      <c r="M28" s="25" t="s">
        <v>202</v>
      </c>
      <c r="N28" s="25">
        <v>739202</v>
      </c>
      <c r="O28" s="25">
        <v>652623</v>
      </c>
      <c r="P28" s="16">
        <v>1</v>
      </c>
      <c r="Q28" s="29"/>
      <c r="R28" s="2"/>
      <c r="S28" s="3"/>
      <c r="T28" s="26">
        <f t="shared" si="2"/>
        <v>0</v>
      </c>
      <c r="U28" s="27">
        <f t="shared" si="3"/>
        <v>0</v>
      </c>
    </row>
    <row r="29" spans="1:21" x14ac:dyDescent="0.35">
      <c r="A29" s="23" t="s">
        <v>300</v>
      </c>
      <c r="B29" s="23" t="s">
        <v>16</v>
      </c>
      <c r="C29" s="23">
        <v>4982826</v>
      </c>
      <c r="D29" s="23" t="s">
        <v>301</v>
      </c>
      <c r="E29" s="24" t="s">
        <v>302</v>
      </c>
      <c r="F29" s="25" t="s">
        <v>17</v>
      </c>
      <c r="G29" s="25" t="s">
        <v>219</v>
      </c>
      <c r="H29" s="25" t="s">
        <v>303</v>
      </c>
      <c r="I29" s="25" t="s">
        <v>304</v>
      </c>
      <c r="J29" s="25" t="s">
        <v>305</v>
      </c>
      <c r="K29" s="25" t="s">
        <v>25</v>
      </c>
      <c r="L29" s="25" t="s">
        <v>20</v>
      </c>
      <c r="M29" s="25" t="s">
        <v>98</v>
      </c>
      <c r="N29" s="25">
        <v>727564</v>
      </c>
      <c r="O29" s="25">
        <v>592372</v>
      </c>
      <c r="P29" s="16">
        <v>1</v>
      </c>
      <c r="Q29" s="29"/>
      <c r="R29" s="2"/>
      <c r="S29" s="3"/>
      <c r="T29" s="26">
        <f t="shared" si="2"/>
        <v>0</v>
      </c>
      <c r="U29" s="27">
        <f t="shared" si="3"/>
        <v>0</v>
      </c>
    </row>
    <row r="30" spans="1:21" x14ac:dyDescent="0.35">
      <c r="A30" s="23" t="s">
        <v>315</v>
      </c>
      <c r="B30" s="23" t="s">
        <v>16</v>
      </c>
      <c r="C30" s="23">
        <v>4849771</v>
      </c>
      <c r="D30" s="23" t="s">
        <v>316</v>
      </c>
      <c r="E30" s="24" t="s">
        <v>317</v>
      </c>
      <c r="F30" s="25" t="s">
        <v>17</v>
      </c>
      <c r="G30" s="25" t="s">
        <v>177</v>
      </c>
      <c r="H30" s="25" t="s">
        <v>318</v>
      </c>
      <c r="I30" s="25" t="s">
        <v>319</v>
      </c>
      <c r="J30" s="25" t="s">
        <v>320</v>
      </c>
      <c r="K30" s="25" t="s">
        <v>25</v>
      </c>
      <c r="L30" s="25" t="s">
        <v>20</v>
      </c>
      <c r="M30" s="25" t="s">
        <v>321</v>
      </c>
      <c r="N30" s="25">
        <v>721927</v>
      </c>
      <c r="O30" s="25">
        <v>636985</v>
      </c>
      <c r="P30" s="16">
        <v>1</v>
      </c>
      <c r="Q30" s="29"/>
      <c r="R30" s="2"/>
      <c r="S30" s="3"/>
      <c r="T30" s="26">
        <f t="shared" si="2"/>
        <v>0</v>
      </c>
      <c r="U30" s="27">
        <f t="shared" si="3"/>
        <v>0</v>
      </c>
    </row>
    <row r="31" spans="1:21" x14ac:dyDescent="0.35">
      <c r="A31" s="23" t="s">
        <v>330</v>
      </c>
      <c r="B31" s="23" t="s">
        <v>16</v>
      </c>
      <c r="C31" s="23">
        <v>9378500</v>
      </c>
      <c r="D31" s="23" t="s">
        <v>331</v>
      </c>
      <c r="E31" s="24" t="s">
        <v>332</v>
      </c>
      <c r="F31" s="25" t="s">
        <v>17</v>
      </c>
      <c r="G31" s="25" t="s">
        <v>219</v>
      </c>
      <c r="H31" s="25" t="s">
        <v>329</v>
      </c>
      <c r="I31" s="25" t="s">
        <v>333</v>
      </c>
      <c r="J31" s="25" t="s">
        <v>334</v>
      </c>
      <c r="K31" s="25" t="s">
        <v>25</v>
      </c>
      <c r="L31" s="25" t="s">
        <v>20</v>
      </c>
      <c r="M31" s="25" t="s">
        <v>134</v>
      </c>
      <c r="N31" s="25">
        <v>715532</v>
      </c>
      <c r="O31" s="25">
        <v>577800</v>
      </c>
      <c r="P31" s="16">
        <v>1</v>
      </c>
      <c r="Q31" s="29"/>
      <c r="R31" s="2"/>
      <c r="S31" s="3"/>
      <c r="T31" s="26">
        <f t="shared" si="2"/>
        <v>0</v>
      </c>
      <c r="U31" s="27">
        <f t="shared" si="3"/>
        <v>0</v>
      </c>
    </row>
    <row r="32" spans="1:21" x14ac:dyDescent="0.35">
      <c r="A32" s="23" t="s">
        <v>490</v>
      </c>
      <c r="B32" s="23" t="s">
        <v>16</v>
      </c>
      <c r="C32" s="23">
        <v>5006671</v>
      </c>
      <c r="D32" s="23" t="s">
        <v>491</v>
      </c>
      <c r="E32" s="24" t="s">
        <v>492</v>
      </c>
      <c r="F32" s="25" t="s">
        <v>17</v>
      </c>
      <c r="G32" s="25" t="s">
        <v>362</v>
      </c>
      <c r="H32" s="25" t="s">
        <v>362</v>
      </c>
      <c r="I32" s="25" t="s">
        <v>363</v>
      </c>
      <c r="J32" s="25" t="s">
        <v>362</v>
      </c>
      <c r="K32" s="25" t="s">
        <v>493</v>
      </c>
      <c r="L32" s="25" t="s">
        <v>494</v>
      </c>
      <c r="M32" s="25" t="s">
        <v>71</v>
      </c>
      <c r="N32" s="25">
        <v>777459</v>
      </c>
      <c r="O32" s="25">
        <v>590719</v>
      </c>
      <c r="P32" s="16">
        <v>1</v>
      </c>
      <c r="Q32" s="29"/>
      <c r="R32" s="2"/>
      <c r="S32" s="3"/>
      <c r="T32" s="26">
        <f t="shared" si="2"/>
        <v>0</v>
      </c>
      <c r="U32" s="27">
        <f t="shared" si="3"/>
        <v>0</v>
      </c>
    </row>
    <row r="33" spans="1:21" x14ac:dyDescent="0.35">
      <c r="A33" s="23" t="s">
        <v>936</v>
      </c>
      <c r="B33" s="23" t="s">
        <v>16</v>
      </c>
      <c r="C33" s="23">
        <v>4791667</v>
      </c>
      <c r="D33" s="23" t="s">
        <v>937</v>
      </c>
      <c r="E33" s="24" t="s">
        <v>938</v>
      </c>
      <c r="F33" s="25" t="s">
        <v>17</v>
      </c>
      <c r="G33" s="25" t="s">
        <v>31</v>
      </c>
      <c r="H33" s="25" t="s">
        <v>103</v>
      </c>
      <c r="I33" s="25" t="s">
        <v>939</v>
      </c>
      <c r="J33" s="25" t="s">
        <v>103</v>
      </c>
      <c r="K33" s="25" t="s">
        <v>940</v>
      </c>
      <c r="L33" s="25" t="s">
        <v>941</v>
      </c>
      <c r="M33" s="25" t="s">
        <v>100</v>
      </c>
      <c r="N33" s="25">
        <v>760105</v>
      </c>
      <c r="O33" s="25">
        <v>576382</v>
      </c>
      <c r="P33" s="16">
        <v>1</v>
      </c>
      <c r="Q33" s="29"/>
      <c r="R33" s="2"/>
      <c r="S33" s="3"/>
      <c r="T33" s="26">
        <f t="shared" si="2"/>
        <v>0</v>
      </c>
      <c r="U33" s="27">
        <f t="shared" si="3"/>
        <v>0</v>
      </c>
    </row>
    <row r="34" spans="1:21" x14ac:dyDescent="0.35">
      <c r="A34" s="23" t="s">
        <v>994</v>
      </c>
      <c r="B34" s="23" t="s">
        <v>16</v>
      </c>
      <c r="C34" s="23">
        <v>4813408</v>
      </c>
      <c r="D34" s="23" t="s">
        <v>995</v>
      </c>
      <c r="E34" s="24" t="s">
        <v>996</v>
      </c>
      <c r="F34" s="25" t="s">
        <v>17</v>
      </c>
      <c r="G34" s="25" t="s">
        <v>31</v>
      </c>
      <c r="H34" s="25" t="s">
        <v>164</v>
      </c>
      <c r="I34" s="25" t="s">
        <v>993</v>
      </c>
      <c r="J34" s="25" t="s">
        <v>164</v>
      </c>
      <c r="K34" s="25" t="s">
        <v>107</v>
      </c>
      <c r="L34" s="25" t="s">
        <v>108</v>
      </c>
      <c r="M34" s="25" t="s">
        <v>22</v>
      </c>
      <c r="N34" s="25">
        <v>780879</v>
      </c>
      <c r="O34" s="25">
        <v>601031</v>
      </c>
      <c r="P34" s="16">
        <v>1</v>
      </c>
      <c r="Q34" s="29"/>
      <c r="R34" s="2"/>
      <c r="S34" s="3"/>
      <c r="T34" s="26">
        <f t="shared" si="2"/>
        <v>0</v>
      </c>
      <c r="U34" s="27">
        <f t="shared" si="3"/>
        <v>0</v>
      </c>
    </row>
    <row r="35" spans="1:21" x14ac:dyDescent="0.35">
      <c r="A35" s="23" t="s">
        <v>997</v>
      </c>
      <c r="B35" s="23" t="s">
        <v>16</v>
      </c>
      <c r="C35" s="23">
        <v>4812687</v>
      </c>
      <c r="D35" s="23" t="s">
        <v>998</v>
      </c>
      <c r="E35" s="24" t="s">
        <v>999</v>
      </c>
      <c r="F35" s="25" t="s">
        <v>17</v>
      </c>
      <c r="G35" s="25" t="s">
        <v>31</v>
      </c>
      <c r="H35" s="25" t="s">
        <v>164</v>
      </c>
      <c r="I35" s="25" t="s">
        <v>993</v>
      </c>
      <c r="J35" s="25" t="s">
        <v>164</v>
      </c>
      <c r="K35" s="25" t="s">
        <v>170</v>
      </c>
      <c r="L35" s="25" t="s">
        <v>171</v>
      </c>
      <c r="M35" s="25" t="s">
        <v>28</v>
      </c>
      <c r="N35" s="25">
        <v>780894</v>
      </c>
      <c r="O35" s="25">
        <v>601562</v>
      </c>
      <c r="P35" s="16">
        <v>1</v>
      </c>
      <c r="Q35" s="29"/>
      <c r="R35" s="2"/>
      <c r="S35" s="3"/>
      <c r="T35" s="26">
        <f t="shared" si="2"/>
        <v>0</v>
      </c>
      <c r="U35" s="27">
        <f t="shared" si="3"/>
        <v>0</v>
      </c>
    </row>
    <row r="36" spans="1:21" x14ac:dyDescent="0.35">
      <c r="A36" s="23" t="s">
        <v>1022</v>
      </c>
      <c r="B36" s="23" t="s">
        <v>16</v>
      </c>
      <c r="C36" s="23">
        <v>5017646</v>
      </c>
      <c r="D36" s="23" t="s">
        <v>1023</v>
      </c>
      <c r="E36" s="24" t="s">
        <v>1024</v>
      </c>
      <c r="F36" s="25" t="s">
        <v>17</v>
      </c>
      <c r="G36" s="25" t="s">
        <v>228</v>
      </c>
      <c r="H36" s="25" t="s">
        <v>228</v>
      </c>
      <c r="I36" s="25" t="s">
        <v>1000</v>
      </c>
      <c r="J36" s="25" t="s">
        <v>228</v>
      </c>
      <c r="K36" s="25" t="s">
        <v>1025</v>
      </c>
      <c r="L36" s="25" t="s">
        <v>1026</v>
      </c>
      <c r="M36" s="25" t="s">
        <v>98</v>
      </c>
      <c r="N36" s="25">
        <v>705820</v>
      </c>
      <c r="O36" s="25">
        <v>592268</v>
      </c>
      <c r="P36" s="16">
        <v>1</v>
      </c>
      <c r="Q36" s="29"/>
      <c r="R36" s="2"/>
      <c r="S36" s="3"/>
      <c r="T36" s="26">
        <f t="shared" si="2"/>
        <v>0</v>
      </c>
      <c r="U36" s="27">
        <f t="shared" si="3"/>
        <v>0</v>
      </c>
    </row>
    <row r="37" spans="1:21" x14ac:dyDescent="0.35">
      <c r="A37" s="23" t="s">
        <v>1058</v>
      </c>
      <c r="B37" s="23" t="s">
        <v>16</v>
      </c>
      <c r="C37" s="23">
        <v>4870518</v>
      </c>
      <c r="D37" s="23" t="s">
        <v>1059</v>
      </c>
      <c r="E37" s="24" t="s">
        <v>1060</v>
      </c>
      <c r="F37" s="25" t="s">
        <v>17</v>
      </c>
      <c r="G37" s="25" t="s">
        <v>173</v>
      </c>
      <c r="H37" s="25" t="s">
        <v>203</v>
      </c>
      <c r="I37" s="25" t="s">
        <v>1061</v>
      </c>
      <c r="J37" s="25" t="s">
        <v>203</v>
      </c>
      <c r="K37" s="25" t="s">
        <v>1062</v>
      </c>
      <c r="L37" s="25" t="s">
        <v>1063</v>
      </c>
      <c r="M37" s="25" t="s">
        <v>29</v>
      </c>
      <c r="N37" s="25">
        <v>694507</v>
      </c>
      <c r="O37" s="25">
        <v>620059</v>
      </c>
      <c r="P37" s="16">
        <v>1</v>
      </c>
      <c r="Q37" s="29"/>
      <c r="R37" s="2"/>
      <c r="S37" s="3"/>
      <c r="T37" s="26">
        <f t="shared" si="2"/>
        <v>0</v>
      </c>
      <c r="U37" s="27">
        <f t="shared" si="3"/>
        <v>0</v>
      </c>
    </row>
    <row r="38" spans="1:21" x14ac:dyDescent="0.35">
      <c r="A38" s="23" t="s">
        <v>1064</v>
      </c>
      <c r="B38" s="23" t="s">
        <v>16</v>
      </c>
      <c r="C38" s="23">
        <v>4870030</v>
      </c>
      <c r="D38" s="23" t="s">
        <v>1065</v>
      </c>
      <c r="E38" s="24" t="s">
        <v>1066</v>
      </c>
      <c r="F38" s="25" t="s">
        <v>17</v>
      </c>
      <c r="G38" s="25" t="s">
        <v>173</v>
      </c>
      <c r="H38" s="25" t="s">
        <v>203</v>
      </c>
      <c r="I38" s="25" t="s">
        <v>1061</v>
      </c>
      <c r="J38" s="25" t="s">
        <v>203</v>
      </c>
      <c r="K38" s="25" t="s">
        <v>1067</v>
      </c>
      <c r="L38" s="25" t="s">
        <v>1068</v>
      </c>
      <c r="M38" s="25" t="s">
        <v>27</v>
      </c>
      <c r="N38" s="25">
        <v>695248</v>
      </c>
      <c r="O38" s="25">
        <v>619310</v>
      </c>
      <c r="P38" s="16">
        <v>1</v>
      </c>
      <c r="Q38" s="29"/>
      <c r="R38" s="2"/>
      <c r="S38" s="3"/>
      <c r="T38" s="26">
        <f t="shared" si="2"/>
        <v>0</v>
      </c>
      <c r="U38" s="27">
        <f t="shared" si="3"/>
        <v>0</v>
      </c>
    </row>
    <row r="39" spans="1:21" x14ac:dyDescent="0.35">
      <c r="A39" s="23" t="s">
        <v>1069</v>
      </c>
      <c r="B39" s="23" t="s">
        <v>16</v>
      </c>
      <c r="C39" s="23">
        <v>4870568</v>
      </c>
      <c r="D39" s="23" t="s">
        <v>1070</v>
      </c>
      <c r="E39" s="24" t="s">
        <v>1071</v>
      </c>
      <c r="F39" s="25" t="s">
        <v>17</v>
      </c>
      <c r="G39" s="25" t="s">
        <v>173</v>
      </c>
      <c r="H39" s="25" t="s">
        <v>203</v>
      </c>
      <c r="I39" s="25" t="s">
        <v>1061</v>
      </c>
      <c r="J39" s="25" t="s">
        <v>203</v>
      </c>
      <c r="K39" s="25" t="s">
        <v>1072</v>
      </c>
      <c r="L39" s="25" t="s">
        <v>1073</v>
      </c>
      <c r="M39" s="25" t="s">
        <v>116</v>
      </c>
      <c r="N39" s="25">
        <v>694655</v>
      </c>
      <c r="O39" s="25">
        <v>620259</v>
      </c>
      <c r="P39" s="16">
        <v>1</v>
      </c>
      <c r="Q39" s="29"/>
      <c r="R39" s="2"/>
      <c r="S39" s="3"/>
      <c r="T39" s="26">
        <f t="shared" si="2"/>
        <v>0</v>
      </c>
      <c r="U39" s="27">
        <f t="shared" si="3"/>
        <v>0</v>
      </c>
    </row>
    <row r="40" spans="1:21" x14ac:dyDescent="0.35">
      <c r="A40" s="23" t="s">
        <v>1074</v>
      </c>
      <c r="B40" s="23" t="s">
        <v>16</v>
      </c>
      <c r="C40" s="23">
        <v>4870637</v>
      </c>
      <c r="D40" s="23" t="s">
        <v>1075</v>
      </c>
      <c r="E40" s="24" t="s">
        <v>1076</v>
      </c>
      <c r="F40" s="25" t="s">
        <v>17</v>
      </c>
      <c r="G40" s="25" t="s">
        <v>173</v>
      </c>
      <c r="H40" s="25" t="s">
        <v>203</v>
      </c>
      <c r="I40" s="25" t="s">
        <v>1061</v>
      </c>
      <c r="J40" s="25" t="s">
        <v>203</v>
      </c>
      <c r="K40" s="25" t="s">
        <v>41</v>
      </c>
      <c r="L40" s="25" t="s">
        <v>42</v>
      </c>
      <c r="M40" s="25" t="s">
        <v>118</v>
      </c>
      <c r="N40" s="25">
        <v>695001</v>
      </c>
      <c r="O40" s="25">
        <v>620253</v>
      </c>
      <c r="P40" s="16">
        <v>1</v>
      </c>
      <c r="Q40" s="29"/>
      <c r="R40" s="2"/>
      <c r="S40" s="3"/>
      <c r="T40" s="26">
        <f t="shared" si="2"/>
        <v>0</v>
      </c>
      <c r="U40" s="27">
        <f t="shared" si="3"/>
        <v>0</v>
      </c>
    </row>
    <row r="41" spans="1:21" x14ac:dyDescent="0.35">
      <c r="A41" s="23" t="s">
        <v>1077</v>
      </c>
      <c r="B41" s="23" t="s">
        <v>16</v>
      </c>
      <c r="C41" s="23">
        <v>4870658</v>
      </c>
      <c r="D41" s="23" t="s">
        <v>1078</v>
      </c>
      <c r="E41" s="24" t="s">
        <v>1079</v>
      </c>
      <c r="F41" s="25" t="s">
        <v>17</v>
      </c>
      <c r="G41" s="25" t="s">
        <v>173</v>
      </c>
      <c r="H41" s="25" t="s">
        <v>203</v>
      </c>
      <c r="I41" s="25" t="s">
        <v>1061</v>
      </c>
      <c r="J41" s="25" t="s">
        <v>203</v>
      </c>
      <c r="K41" s="25" t="s">
        <v>341</v>
      </c>
      <c r="L41" s="25" t="s">
        <v>342</v>
      </c>
      <c r="M41" s="25" t="s">
        <v>92</v>
      </c>
      <c r="N41" s="25">
        <v>694755</v>
      </c>
      <c r="O41" s="25">
        <v>620027</v>
      </c>
      <c r="P41" s="16">
        <v>1</v>
      </c>
      <c r="Q41" s="29"/>
      <c r="R41" s="2"/>
      <c r="S41" s="3"/>
      <c r="T41" s="26">
        <f t="shared" si="2"/>
        <v>0</v>
      </c>
      <c r="U41" s="27">
        <f t="shared" si="3"/>
        <v>0</v>
      </c>
    </row>
    <row r="42" spans="1:21" x14ac:dyDescent="0.35">
      <c r="A42" s="23" t="s">
        <v>1080</v>
      </c>
      <c r="B42" s="23" t="s">
        <v>16</v>
      </c>
      <c r="C42" s="23">
        <v>4870665</v>
      </c>
      <c r="D42" s="23" t="s">
        <v>1081</v>
      </c>
      <c r="E42" s="24" t="s">
        <v>1082</v>
      </c>
      <c r="F42" s="25" t="s">
        <v>17</v>
      </c>
      <c r="G42" s="25" t="s">
        <v>173</v>
      </c>
      <c r="H42" s="25" t="s">
        <v>203</v>
      </c>
      <c r="I42" s="25" t="s">
        <v>1061</v>
      </c>
      <c r="J42" s="25" t="s">
        <v>203</v>
      </c>
      <c r="K42" s="25" t="s">
        <v>341</v>
      </c>
      <c r="L42" s="25" t="s">
        <v>342</v>
      </c>
      <c r="M42" s="25" t="s">
        <v>256</v>
      </c>
      <c r="N42" s="25">
        <v>694713</v>
      </c>
      <c r="O42" s="25">
        <v>620014</v>
      </c>
      <c r="P42" s="16">
        <v>1</v>
      </c>
      <c r="Q42" s="29"/>
      <c r="R42" s="2"/>
      <c r="S42" s="3"/>
      <c r="T42" s="26">
        <f t="shared" si="2"/>
        <v>0</v>
      </c>
      <c r="U42" s="27">
        <f t="shared" si="3"/>
        <v>0</v>
      </c>
    </row>
    <row r="43" spans="1:21" x14ac:dyDescent="0.35">
      <c r="A43" s="23" t="s">
        <v>1083</v>
      </c>
      <c r="B43" s="23" t="s">
        <v>16</v>
      </c>
      <c r="C43" s="23">
        <v>4870668</v>
      </c>
      <c r="D43" s="23" t="s">
        <v>1084</v>
      </c>
      <c r="E43" s="24" t="s">
        <v>1085</v>
      </c>
      <c r="F43" s="25" t="s">
        <v>17</v>
      </c>
      <c r="G43" s="25" t="s">
        <v>173</v>
      </c>
      <c r="H43" s="25" t="s">
        <v>203</v>
      </c>
      <c r="I43" s="25" t="s">
        <v>1061</v>
      </c>
      <c r="J43" s="25" t="s">
        <v>203</v>
      </c>
      <c r="K43" s="25" t="s">
        <v>341</v>
      </c>
      <c r="L43" s="25" t="s">
        <v>342</v>
      </c>
      <c r="M43" s="25" t="s">
        <v>80</v>
      </c>
      <c r="N43" s="25">
        <v>694511</v>
      </c>
      <c r="O43" s="25">
        <v>620283</v>
      </c>
      <c r="P43" s="16">
        <v>1</v>
      </c>
      <c r="Q43" s="29"/>
      <c r="R43" s="2"/>
      <c r="S43" s="3"/>
      <c r="T43" s="26">
        <f t="shared" si="2"/>
        <v>0</v>
      </c>
      <c r="U43" s="27">
        <f t="shared" si="3"/>
        <v>0</v>
      </c>
    </row>
    <row r="44" spans="1:21" x14ac:dyDescent="0.35">
      <c r="A44" s="23" t="s">
        <v>1086</v>
      </c>
      <c r="B44" s="23" t="s">
        <v>16</v>
      </c>
      <c r="C44" s="23">
        <v>7956524</v>
      </c>
      <c r="D44" s="23" t="s">
        <v>1087</v>
      </c>
      <c r="E44" s="24" t="s">
        <v>1088</v>
      </c>
      <c r="F44" s="25" t="s">
        <v>17</v>
      </c>
      <c r="G44" s="25" t="s">
        <v>173</v>
      </c>
      <c r="H44" s="25" t="s">
        <v>203</v>
      </c>
      <c r="I44" s="25" t="s">
        <v>1061</v>
      </c>
      <c r="J44" s="25" t="s">
        <v>203</v>
      </c>
      <c r="K44" s="25" t="s">
        <v>1089</v>
      </c>
      <c r="L44" s="25" t="s">
        <v>1090</v>
      </c>
      <c r="M44" s="25" t="s">
        <v>265</v>
      </c>
      <c r="N44" s="25">
        <v>695049</v>
      </c>
      <c r="O44" s="25">
        <v>619861</v>
      </c>
      <c r="P44" s="16">
        <v>1</v>
      </c>
      <c r="Q44" s="29"/>
      <c r="R44" s="2"/>
      <c r="S44" s="3"/>
      <c r="T44" s="26">
        <f t="shared" si="2"/>
        <v>0</v>
      </c>
      <c r="U44" s="27">
        <f t="shared" si="3"/>
        <v>0</v>
      </c>
    </row>
    <row r="45" spans="1:21" x14ac:dyDescent="0.35">
      <c r="A45" s="23" t="s">
        <v>1091</v>
      </c>
      <c r="B45" s="23" t="s">
        <v>16</v>
      </c>
      <c r="C45" s="23">
        <v>4885028</v>
      </c>
      <c r="D45" s="23" t="s">
        <v>1092</v>
      </c>
      <c r="E45" s="24" t="s">
        <v>1093</v>
      </c>
      <c r="F45" s="25" t="s">
        <v>17</v>
      </c>
      <c r="G45" s="25" t="s">
        <v>21</v>
      </c>
      <c r="H45" s="25" t="s">
        <v>1094</v>
      </c>
      <c r="I45" s="25" t="s">
        <v>1095</v>
      </c>
      <c r="J45" s="25" t="s">
        <v>1094</v>
      </c>
      <c r="K45" s="25" t="s">
        <v>311</v>
      </c>
      <c r="L45" s="25" t="s">
        <v>312</v>
      </c>
      <c r="M45" s="25" t="s">
        <v>78</v>
      </c>
      <c r="N45" s="25">
        <v>692304</v>
      </c>
      <c r="O45" s="25">
        <v>599582</v>
      </c>
      <c r="P45" s="16">
        <v>1</v>
      </c>
      <c r="Q45" s="29"/>
      <c r="R45" s="2"/>
      <c r="S45" s="3"/>
      <c r="T45" s="26">
        <f t="shared" si="2"/>
        <v>0</v>
      </c>
      <c r="U45" s="27">
        <f t="shared" si="3"/>
        <v>0</v>
      </c>
    </row>
    <row r="46" spans="1:21" x14ac:dyDescent="0.35">
      <c r="A46" s="23" t="s">
        <v>1120</v>
      </c>
      <c r="B46" s="23" t="s">
        <v>16</v>
      </c>
      <c r="C46" s="23">
        <v>4964996</v>
      </c>
      <c r="D46" s="23" t="s">
        <v>1121</v>
      </c>
      <c r="E46" s="24" t="s">
        <v>1122</v>
      </c>
      <c r="F46" s="25" t="s">
        <v>17</v>
      </c>
      <c r="G46" s="25" t="s">
        <v>167</v>
      </c>
      <c r="H46" s="25" t="s">
        <v>328</v>
      </c>
      <c r="I46" s="25" t="s">
        <v>1119</v>
      </c>
      <c r="J46" s="25" t="s">
        <v>328</v>
      </c>
      <c r="K46" s="25" t="s">
        <v>1123</v>
      </c>
      <c r="L46" s="25" t="s">
        <v>1124</v>
      </c>
      <c r="M46" s="25" t="s">
        <v>201</v>
      </c>
      <c r="N46" s="25">
        <v>736921</v>
      </c>
      <c r="O46" s="25">
        <v>567045</v>
      </c>
      <c r="P46" s="16">
        <v>1</v>
      </c>
      <c r="Q46" s="29"/>
      <c r="R46" s="2"/>
      <c r="S46" s="3"/>
      <c r="T46" s="26">
        <f t="shared" si="2"/>
        <v>0</v>
      </c>
      <c r="U46" s="27">
        <f t="shared" si="3"/>
        <v>0</v>
      </c>
    </row>
    <row r="47" spans="1:21" x14ac:dyDescent="0.35">
      <c r="A47" s="23" t="s">
        <v>1206</v>
      </c>
      <c r="B47" s="23" t="s">
        <v>16</v>
      </c>
      <c r="C47" s="23">
        <v>5024047</v>
      </c>
      <c r="D47" s="23" t="s">
        <v>1207</v>
      </c>
      <c r="E47" s="24" t="s">
        <v>1208</v>
      </c>
      <c r="F47" s="25" t="s">
        <v>17</v>
      </c>
      <c r="G47" s="25" t="s">
        <v>350</v>
      </c>
      <c r="H47" s="25" t="s">
        <v>350</v>
      </c>
      <c r="I47" s="25" t="s">
        <v>1168</v>
      </c>
      <c r="J47" s="25" t="s">
        <v>350</v>
      </c>
      <c r="K47" s="25" t="s">
        <v>1209</v>
      </c>
      <c r="L47" s="25" t="s">
        <v>1210</v>
      </c>
      <c r="M47" s="25" t="s">
        <v>100</v>
      </c>
      <c r="N47" s="25">
        <v>757042</v>
      </c>
      <c r="O47" s="25">
        <v>699627</v>
      </c>
      <c r="P47" s="16">
        <v>1</v>
      </c>
      <c r="Q47" s="29"/>
      <c r="R47" s="2"/>
      <c r="S47" s="3"/>
      <c r="T47" s="26">
        <f t="shared" si="2"/>
        <v>0</v>
      </c>
      <c r="U47" s="27">
        <f t="shared" si="3"/>
        <v>0</v>
      </c>
    </row>
  </sheetData>
  <sheetProtection algorithmName="SHA-512" hashValue="961m+X62LNHnfbdIsn3Noz0AQ5zcMil5mqacr5/giEk9GU3lThxy0y8ySkxdVMeLngttKo5QgSRHF0r/uy89vQ==" saltValue="WKqg/Xk4K9zrBuE4uaC34Q==" spinCount="100000" sheet="1" objects="1" scenarios="1" formatCells="0" formatColumns="0" formatRows="0" sort="0" autoFilter="0"/>
  <mergeCells count="19">
    <mergeCell ref="A7:E7"/>
    <mergeCell ref="A8:E8"/>
    <mergeCell ref="A4:E4"/>
    <mergeCell ref="O5:P5"/>
    <mergeCell ref="Q5:U5"/>
    <mergeCell ref="A5:E5"/>
    <mergeCell ref="O6:P6"/>
    <mergeCell ref="Q6:U6"/>
    <mergeCell ref="A6:E6"/>
    <mergeCell ref="G2:I2"/>
    <mergeCell ref="F9:I10"/>
    <mergeCell ref="J2:L2"/>
    <mergeCell ref="J5:L5"/>
    <mergeCell ref="J7:L7"/>
    <mergeCell ref="J8:L8"/>
    <mergeCell ref="J10:Q10"/>
    <mergeCell ref="O4:P4"/>
    <mergeCell ref="O7:P7"/>
    <mergeCell ref="Q7:U7"/>
  </mergeCells>
  <pageMargins left="0.7" right="0.7" top="0.75" bottom="0.75" header="0.3" footer="0.3"/>
  <pageSetup paperSize="9" scale="4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zoomScaleNormal="100" workbookViewId="0">
      <selection activeCell="J11" sqref="J11"/>
    </sheetView>
  </sheetViews>
  <sheetFormatPr defaultRowHeight="14.5" x14ac:dyDescent="0.35"/>
  <cols>
    <col min="1" max="4" width="8.7265625" style="6"/>
    <col min="5" max="5" width="8.7265625" style="28"/>
    <col min="6" max="6" width="8.6328125" style="6" bestFit="1" customWidth="1"/>
    <col min="7" max="11" width="8.7265625" style="6"/>
    <col min="12" max="12" width="15.36328125" style="6" customWidth="1"/>
    <col min="13" max="16" width="8.7265625" style="6"/>
    <col min="17" max="17" width="10.26953125" style="6" customWidth="1"/>
    <col min="18" max="18" width="15.90625" style="6" customWidth="1"/>
    <col min="19" max="19" width="15.36328125" style="6" customWidth="1"/>
    <col min="20" max="20" width="8.7265625" style="6"/>
    <col min="21" max="21" width="15.36328125" style="6" customWidth="1"/>
    <col min="22" max="16384" width="8.7265625" style="6"/>
  </cols>
  <sheetData>
    <row r="1" spans="1:21" ht="15" thickBot="1" x14ac:dyDescent="0.4">
      <c r="A1" s="4" t="s">
        <v>1372</v>
      </c>
      <c r="B1" s="4" t="s">
        <v>1373</v>
      </c>
      <c r="C1" s="4" t="s">
        <v>1374</v>
      </c>
      <c r="D1" s="4"/>
      <c r="E1" s="4"/>
      <c r="F1" s="4"/>
      <c r="G1" s="4"/>
      <c r="H1" s="4"/>
      <c r="I1" s="5"/>
      <c r="J1" s="5"/>
    </row>
    <row r="2" spans="1:21" ht="15" thickTop="1" x14ac:dyDescent="0.35">
      <c r="A2" s="4">
        <v>65</v>
      </c>
      <c r="B2" s="4">
        <f>P12</f>
        <v>9</v>
      </c>
      <c r="C2" s="4" t="s">
        <v>1387</v>
      </c>
      <c r="D2" s="4"/>
      <c r="E2" s="4"/>
      <c r="F2" s="4"/>
      <c r="G2" s="48" t="s">
        <v>1398</v>
      </c>
      <c r="H2" s="49"/>
      <c r="I2" s="50"/>
      <c r="J2" s="57" t="s">
        <v>1399</v>
      </c>
      <c r="K2" s="58"/>
      <c r="L2" s="59"/>
    </row>
    <row r="3" spans="1:21" x14ac:dyDescent="0.35">
      <c r="A3" s="4"/>
      <c r="B3" s="4"/>
      <c r="C3" s="4"/>
      <c r="D3" s="4"/>
      <c r="E3" s="4"/>
      <c r="F3" s="8" t="s">
        <v>1376</v>
      </c>
      <c r="G3" s="34" t="s">
        <v>1377</v>
      </c>
      <c r="H3" s="4" t="s">
        <v>1378</v>
      </c>
      <c r="I3" s="35" t="s">
        <v>1379</v>
      </c>
      <c r="J3" s="40" t="str">
        <f>G3</f>
        <v>Netto</v>
      </c>
      <c r="K3" s="41" t="str">
        <f>H3</f>
        <v>VAT</v>
      </c>
      <c r="L3" s="42" t="str">
        <f>I3</f>
        <v>Brutto</v>
      </c>
      <c r="O3" s="7" t="s">
        <v>1375</v>
      </c>
      <c r="P3" s="4"/>
      <c r="Q3" s="4"/>
      <c r="R3" s="4"/>
      <c r="S3" s="4"/>
      <c r="T3" s="4"/>
      <c r="U3" s="4"/>
    </row>
    <row r="4" spans="1:21" ht="42" customHeight="1" x14ac:dyDescent="0.35">
      <c r="A4" s="72" t="s">
        <v>1392</v>
      </c>
      <c r="B4" s="72"/>
      <c r="C4" s="72"/>
      <c r="D4" s="72"/>
      <c r="E4" s="72"/>
      <c r="F4" s="9" t="s">
        <v>1382</v>
      </c>
      <c r="G4" s="36">
        <f>SUM(S14:S22)/$P$12</f>
        <v>0</v>
      </c>
      <c r="H4" s="1">
        <f>G4*0.23</f>
        <v>0</v>
      </c>
      <c r="I4" s="37">
        <f>G4+H4</f>
        <v>0</v>
      </c>
      <c r="J4" s="40">
        <f>G4*P12*60</f>
        <v>0</v>
      </c>
      <c r="K4" s="43">
        <f>J4*0.23</f>
        <v>0</v>
      </c>
      <c r="L4" s="44">
        <f>J4+K4</f>
        <v>0</v>
      </c>
      <c r="O4" s="71" t="s">
        <v>1380</v>
      </c>
      <c r="P4" s="71"/>
      <c r="Q4" s="4" t="s">
        <v>1381</v>
      </c>
      <c r="R4" s="4"/>
      <c r="S4" s="4"/>
      <c r="T4" s="4"/>
      <c r="U4" s="4"/>
    </row>
    <row r="5" spans="1:21" ht="43" customHeight="1" x14ac:dyDescent="0.35">
      <c r="A5" s="74" t="s">
        <v>1393</v>
      </c>
      <c r="B5" s="74"/>
      <c r="C5" s="74"/>
      <c r="D5" s="74"/>
      <c r="E5" s="74"/>
      <c r="F5" s="33" t="s">
        <v>1397</v>
      </c>
      <c r="G5" s="38"/>
      <c r="H5" s="1">
        <f t="shared" ref="H5:H8" si="0">G5*0.23</f>
        <v>0</v>
      </c>
      <c r="I5" s="39">
        <f t="shared" ref="I5:I8" si="1">G5+H5</f>
        <v>0</v>
      </c>
      <c r="J5" s="60" t="s">
        <v>1400</v>
      </c>
      <c r="K5" s="61"/>
      <c r="L5" s="62"/>
      <c r="O5" s="73"/>
      <c r="P5" s="73"/>
      <c r="Q5" s="73"/>
      <c r="R5" s="73"/>
      <c r="S5" s="73"/>
      <c r="T5" s="73"/>
      <c r="U5" s="73"/>
    </row>
    <row r="6" spans="1:21" ht="53.5" customHeight="1" x14ac:dyDescent="0.35">
      <c r="A6" s="76" t="s">
        <v>1394</v>
      </c>
      <c r="B6" s="76"/>
      <c r="C6" s="76"/>
      <c r="D6" s="76"/>
      <c r="E6" s="76"/>
      <c r="F6" s="7" t="s">
        <v>1383</v>
      </c>
      <c r="G6" s="38"/>
      <c r="H6" s="1">
        <f t="shared" si="0"/>
        <v>0</v>
      </c>
      <c r="I6" s="39">
        <f t="shared" si="1"/>
        <v>0</v>
      </c>
      <c r="J6" s="40">
        <f>G6*P12</f>
        <v>0</v>
      </c>
      <c r="K6" s="43">
        <f>J6*0.23</f>
        <v>0</v>
      </c>
      <c r="L6" s="45">
        <f>J6+K6</f>
        <v>0</v>
      </c>
      <c r="O6" s="75"/>
      <c r="P6" s="75"/>
      <c r="Q6" s="73"/>
      <c r="R6" s="73"/>
      <c r="S6" s="73"/>
      <c r="T6" s="73"/>
      <c r="U6" s="73"/>
    </row>
    <row r="7" spans="1:21" ht="43" customHeight="1" x14ac:dyDescent="0.35">
      <c r="A7" s="77" t="s">
        <v>1395</v>
      </c>
      <c r="B7" s="77"/>
      <c r="C7" s="77"/>
      <c r="D7" s="77"/>
      <c r="E7" s="77"/>
      <c r="F7" s="7" t="s">
        <v>1384</v>
      </c>
      <c r="G7" s="38"/>
      <c r="H7" s="1">
        <f t="shared" si="0"/>
        <v>0</v>
      </c>
      <c r="I7" s="39">
        <f t="shared" si="1"/>
        <v>0</v>
      </c>
      <c r="J7" s="63" t="s">
        <v>1400</v>
      </c>
      <c r="K7" s="64"/>
      <c r="L7" s="65"/>
      <c r="O7" s="75"/>
      <c r="P7" s="75"/>
      <c r="Q7" s="73"/>
      <c r="R7" s="73"/>
      <c r="S7" s="73"/>
      <c r="T7" s="73"/>
      <c r="U7" s="73"/>
    </row>
    <row r="8" spans="1:21" ht="54" customHeight="1" thickBot="1" x14ac:dyDescent="0.4">
      <c r="A8" s="77" t="s">
        <v>1396</v>
      </c>
      <c r="B8" s="77"/>
      <c r="C8" s="77"/>
      <c r="D8" s="77"/>
      <c r="E8" s="77"/>
      <c r="F8" s="7" t="s">
        <v>1385</v>
      </c>
      <c r="G8" s="38"/>
      <c r="H8" s="1">
        <f t="shared" si="0"/>
        <v>0</v>
      </c>
      <c r="I8" s="39">
        <f t="shared" si="1"/>
        <v>0</v>
      </c>
      <c r="J8" s="66" t="s">
        <v>1400</v>
      </c>
      <c r="K8" s="67"/>
      <c r="L8" s="68"/>
    </row>
    <row r="9" spans="1:21" ht="23" customHeight="1" thickTop="1" x14ac:dyDescent="0.35">
      <c r="A9" s="10"/>
      <c r="B9" s="10"/>
      <c r="C9" s="10"/>
      <c r="D9" s="10"/>
      <c r="E9" s="10"/>
      <c r="F9" s="51"/>
      <c r="G9" s="52"/>
      <c r="H9" s="52"/>
      <c r="I9" s="53"/>
      <c r="J9" s="46" t="s">
        <v>1401</v>
      </c>
      <c r="K9" s="47"/>
      <c r="L9" s="41"/>
    </row>
    <row r="10" spans="1:21" ht="24.5" customHeight="1" thickBot="1" x14ac:dyDescent="0.4">
      <c r="A10" s="10"/>
      <c r="B10" s="10"/>
      <c r="C10" s="10"/>
      <c r="D10" s="10"/>
      <c r="E10" s="11" t="s">
        <v>1386</v>
      </c>
      <c r="F10" s="54"/>
      <c r="G10" s="55"/>
      <c r="H10" s="55"/>
      <c r="I10" s="56"/>
      <c r="J10" s="69" t="s">
        <v>1403</v>
      </c>
      <c r="K10" s="70"/>
      <c r="L10" s="70"/>
      <c r="M10" s="70"/>
      <c r="N10" s="70"/>
      <c r="O10" s="70"/>
      <c r="P10" s="70"/>
      <c r="Q10" s="70"/>
    </row>
    <row r="11" spans="1:21" ht="15" thickTop="1" x14ac:dyDescent="0.35">
      <c r="E11" s="6"/>
    </row>
    <row r="12" spans="1:21" x14ac:dyDescent="0.35">
      <c r="A12" s="12" t="s">
        <v>0</v>
      </c>
      <c r="B12" s="12"/>
      <c r="C12" s="12"/>
      <c r="D12" s="12"/>
      <c r="E12" s="13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5">
        <v>9</v>
      </c>
    </row>
    <row r="13" spans="1:21" ht="98.25" customHeight="1" x14ac:dyDescent="0.35">
      <c r="A13" s="17" t="s">
        <v>1</v>
      </c>
      <c r="B13" s="17" t="s">
        <v>2</v>
      </c>
      <c r="C13" s="17" t="s">
        <v>3</v>
      </c>
      <c r="D13" s="18" t="s">
        <v>4</v>
      </c>
      <c r="E13" s="17" t="s">
        <v>5</v>
      </c>
      <c r="F13" s="19" t="s">
        <v>6</v>
      </c>
      <c r="G13" s="20" t="s">
        <v>7</v>
      </c>
      <c r="H13" s="20" t="s">
        <v>8</v>
      </c>
      <c r="I13" s="20" t="s">
        <v>9</v>
      </c>
      <c r="J13" s="20" t="s">
        <v>10</v>
      </c>
      <c r="K13" s="20" t="s">
        <v>11</v>
      </c>
      <c r="L13" s="20" t="s">
        <v>12</v>
      </c>
      <c r="M13" s="20" t="s">
        <v>13</v>
      </c>
      <c r="N13" s="20" t="s">
        <v>14</v>
      </c>
      <c r="O13" s="20" t="s">
        <v>15</v>
      </c>
      <c r="P13" s="21" t="s">
        <v>1369</v>
      </c>
      <c r="Q13" s="22" t="s">
        <v>1388</v>
      </c>
      <c r="R13" s="22" t="s">
        <v>1402</v>
      </c>
      <c r="S13" s="22" t="s">
        <v>1389</v>
      </c>
      <c r="T13" s="22" t="s">
        <v>1390</v>
      </c>
      <c r="U13" s="22" t="s">
        <v>1391</v>
      </c>
    </row>
    <row r="14" spans="1:21" x14ac:dyDescent="0.35">
      <c r="A14" s="23" t="s">
        <v>439</v>
      </c>
      <c r="B14" s="23" t="s">
        <v>16</v>
      </c>
      <c r="C14" s="23">
        <v>5010540</v>
      </c>
      <c r="D14" s="23" t="s">
        <v>440</v>
      </c>
      <c r="E14" s="24" t="s">
        <v>441</v>
      </c>
      <c r="F14" s="25" t="s">
        <v>17</v>
      </c>
      <c r="G14" s="25" t="s">
        <v>362</v>
      </c>
      <c r="H14" s="25" t="s">
        <v>362</v>
      </c>
      <c r="I14" s="25" t="s">
        <v>363</v>
      </c>
      <c r="J14" s="25" t="s">
        <v>362</v>
      </c>
      <c r="K14" s="25" t="s">
        <v>442</v>
      </c>
      <c r="L14" s="25" t="s">
        <v>443</v>
      </c>
      <c r="M14" s="25" t="s">
        <v>172</v>
      </c>
      <c r="N14" s="25">
        <v>776639</v>
      </c>
      <c r="O14" s="25">
        <v>591104</v>
      </c>
      <c r="P14" s="16">
        <v>1</v>
      </c>
      <c r="Q14" s="29"/>
      <c r="R14" s="2"/>
      <c r="S14" s="3"/>
      <c r="T14" s="26">
        <f>S14*0.23</f>
        <v>0</v>
      </c>
      <c r="U14" s="27">
        <f>SUM(S14:T14)</f>
        <v>0</v>
      </c>
    </row>
    <row r="15" spans="1:21" x14ac:dyDescent="0.35">
      <c r="A15" s="23" t="s">
        <v>444</v>
      </c>
      <c r="B15" s="23" t="s">
        <v>16</v>
      </c>
      <c r="C15" s="23">
        <v>5010604</v>
      </c>
      <c r="D15" s="23" t="s">
        <v>445</v>
      </c>
      <c r="E15" s="24" t="s">
        <v>446</v>
      </c>
      <c r="F15" s="25" t="s">
        <v>17</v>
      </c>
      <c r="G15" s="25" t="s">
        <v>362</v>
      </c>
      <c r="H15" s="25" t="s">
        <v>362</v>
      </c>
      <c r="I15" s="25" t="s">
        <v>363</v>
      </c>
      <c r="J15" s="25" t="s">
        <v>362</v>
      </c>
      <c r="K15" s="25" t="s">
        <v>447</v>
      </c>
      <c r="L15" s="25" t="s">
        <v>448</v>
      </c>
      <c r="M15" s="25" t="s">
        <v>100</v>
      </c>
      <c r="N15" s="25">
        <v>778576</v>
      </c>
      <c r="O15" s="25">
        <v>594071</v>
      </c>
      <c r="P15" s="16">
        <v>1</v>
      </c>
      <c r="Q15" s="29"/>
      <c r="R15" s="2"/>
      <c r="S15" s="3"/>
      <c r="T15" s="26">
        <f t="shared" ref="T15:T22" si="2">S15*0.23</f>
        <v>0</v>
      </c>
      <c r="U15" s="27">
        <f t="shared" ref="U15:U22" si="3">SUM(S15:T15)</f>
        <v>0</v>
      </c>
    </row>
    <row r="16" spans="1:21" x14ac:dyDescent="0.35">
      <c r="A16" s="23" t="s">
        <v>515</v>
      </c>
      <c r="B16" s="23" t="s">
        <v>16</v>
      </c>
      <c r="C16" s="23">
        <v>5010962</v>
      </c>
      <c r="D16" s="23" t="s">
        <v>516</v>
      </c>
      <c r="E16" s="24" t="s">
        <v>517</v>
      </c>
      <c r="F16" s="25" t="s">
        <v>17</v>
      </c>
      <c r="G16" s="25" t="s">
        <v>362</v>
      </c>
      <c r="H16" s="25" t="s">
        <v>362</v>
      </c>
      <c r="I16" s="25" t="s">
        <v>363</v>
      </c>
      <c r="J16" s="25" t="s">
        <v>362</v>
      </c>
      <c r="K16" s="25" t="s">
        <v>162</v>
      </c>
      <c r="L16" s="25" t="s">
        <v>163</v>
      </c>
      <c r="M16" s="25" t="s">
        <v>135</v>
      </c>
      <c r="N16" s="25">
        <v>778517</v>
      </c>
      <c r="O16" s="25">
        <v>593471</v>
      </c>
      <c r="P16" s="16">
        <v>1</v>
      </c>
      <c r="Q16" s="29"/>
      <c r="R16" s="2"/>
      <c r="S16" s="3"/>
      <c r="T16" s="26">
        <f t="shared" si="2"/>
        <v>0</v>
      </c>
      <c r="U16" s="27">
        <f t="shared" si="3"/>
        <v>0</v>
      </c>
    </row>
    <row r="17" spans="1:21" x14ac:dyDescent="0.35">
      <c r="A17" s="23" t="s">
        <v>666</v>
      </c>
      <c r="B17" s="23" t="s">
        <v>16</v>
      </c>
      <c r="C17" s="23">
        <v>5011746</v>
      </c>
      <c r="D17" s="23" t="s">
        <v>667</v>
      </c>
      <c r="E17" s="24" t="s">
        <v>668</v>
      </c>
      <c r="F17" s="25" t="s">
        <v>17</v>
      </c>
      <c r="G17" s="25" t="s">
        <v>362</v>
      </c>
      <c r="H17" s="25" t="s">
        <v>362</v>
      </c>
      <c r="I17" s="25" t="s">
        <v>363</v>
      </c>
      <c r="J17" s="25" t="s">
        <v>362</v>
      </c>
      <c r="K17" s="25" t="s">
        <v>663</v>
      </c>
      <c r="L17" s="25" t="s">
        <v>664</v>
      </c>
      <c r="M17" s="25" t="s">
        <v>669</v>
      </c>
      <c r="N17" s="25">
        <v>778899</v>
      </c>
      <c r="O17" s="25">
        <v>594201</v>
      </c>
      <c r="P17" s="16">
        <v>1</v>
      </c>
      <c r="Q17" s="29"/>
      <c r="R17" s="2"/>
      <c r="S17" s="3"/>
      <c r="T17" s="26">
        <f t="shared" si="2"/>
        <v>0</v>
      </c>
      <c r="U17" s="27">
        <f t="shared" si="3"/>
        <v>0</v>
      </c>
    </row>
    <row r="18" spans="1:21" x14ac:dyDescent="0.35">
      <c r="A18" s="23" t="s">
        <v>720</v>
      </c>
      <c r="B18" s="23" t="s">
        <v>16</v>
      </c>
      <c r="C18" s="23">
        <v>9633062</v>
      </c>
      <c r="D18" s="23" t="s">
        <v>721</v>
      </c>
      <c r="E18" s="24" t="s">
        <v>722</v>
      </c>
      <c r="F18" s="25" t="s">
        <v>17</v>
      </c>
      <c r="G18" s="25" t="s">
        <v>362</v>
      </c>
      <c r="H18" s="25" t="s">
        <v>362</v>
      </c>
      <c r="I18" s="25" t="s">
        <v>363</v>
      </c>
      <c r="J18" s="25" t="s">
        <v>362</v>
      </c>
      <c r="K18" s="25" t="s">
        <v>723</v>
      </c>
      <c r="L18" s="25" t="s">
        <v>724</v>
      </c>
      <c r="M18" s="25" t="s">
        <v>222</v>
      </c>
      <c r="N18" s="25">
        <v>781135</v>
      </c>
      <c r="O18" s="25">
        <v>590980</v>
      </c>
      <c r="P18" s="16">
        <v>1</v>
      </c>
      <c r="Q18" s="29"/>
      <c r="R18" s="2"/>
      <c r="S18" s="3"/>
      <c r="T18" s="26">
        <f t="shared" si="2"/>
        <v>0</v>
      </c>
      <c r="U18" s="27">
        <f t="shared" si="3"/>
        <v>0</v>
      </c>
    </row>
    <row r="19" spans="1:21" x14ac:dyDescent="0.35">
      <c r="A19" s="23" t="s">
        <v>800</v>
      </c>
      <c r="B19" s="23" t="s">
        <v>16</v>
      </c>
      <c r="C19" s="23">
        <v>5012320</v>
      </c>
      <c r="D19" s="23" t="s">
        <v>801</v>
      </c>
      <c r="E19" s="24" t="s">
        <v>802</v>
      </c>
      <c r="F19" s="25" t="s">
        <v>17</v>
      </c>
      <c r="G19" s="25" t="s">
        <v>362</v>
      </c>
      <c r="H19" s="25" t="s">
        <v>362</v>
      </c>
      <c r="I19" s="25" t="s">
        <v>363</v>
      </c>
      <c r="J19" s="25" t="s">
        <v>362</v>
      </c>
      <c r="K19" s="25" t="s">
        <v>803</v>
      </c>
      <c r="L19" s="25" t="s">
        <v>804</v>
      </c>
      <c r="M19" s="25" t="s">
        <v>805</v>
      </c>
      <c r="N19" s="25">
        <v>777511</v>
      </c>
      <c r="O19" s="25">
        <v>592014</v>
      </c>
      <c r="P19" s="16">
        <v>1</v>
      </c>
      <c r="Q19" s="29"/>
      <c r="R19" s="2"/>
      <c r="S19" s="3"/>
      <c r="T19" s="26">
        <f t="shared" si="2"/>
        <v>0</v>
      </c>
      <c r="U19" s="27">
        <f t="shared" si="3"/>
        <v>0</v>
      </c>
    </row>
    <row r="20" spans="1:21" x14ac:dyDescent="0.35">
      <c r="A20" s="23" t="s">
        <v>1193</v>
      </c>
      <c r="B20" s="23" t="s">
        <v>16</v>
      </c>
      <c r="C20" s="23">
        <v>5024031</v>
      </c>
      <c r="D20" s="23" t="s">
        <v>1194</v>
      </c>
      <c r="E20" s="24" t="s">
        <v>1195</v>
      </c>
      <c r="F20" s="25" t="s">
        <v>17</v>
      </c>
      <c r="G20" s="25" t="s">
        <v>350</v>
      </c>
      <c r="H20" s="25" t="s">
        <v>350</v>
      </c>
      <c r="I20" s="25" t="s">
        <v>1168</v>
      </c>
      <c r="J20" s="25" t="s">
        <v>350</v>
      </c>
      <c r="K20" s="25" t="s">
        <v>107</v>
      </c>
      <c r="L20" s="25" t="s">
        <v>108</v>
      </c>
      <c r="M20" s="25" t="s">
        <v>135</v>
      </c>
      <c r="N20" s="25">
        <v>756677</v>
      </c>
      <c r="O20" s="25">
        <v>699766</v>
      </c>
      <c r="P20" s="16">
        <v>1</v>
      </c>
      <c r="Q20" s="29"/>
      <c r="R20" s="2"/>
      <c r="S20" s="3"/>
      <c r="T20" s="26">
        <f t="shared" si="2"/>
        <v>0</v>
      </c>
      <c r="U20" s="27">
        <f t="shared" si="3"/>
        <v>0</v>
      </c>
    </row>
    <row r="21" spans="1:21" x14ac:dyDescent="0.35">
      <c r="A21" s="23" t="s">
        <v>1248</v>
      </c>
      <c r="B21" s="23" t="s">
        <v>16</v>
      </c>
      <c r="C21" s="23">
        <v>5024246</v>
      </c>
      <c r="D21" s="23" t="s">
        <v>1249</v>
      </c>
      <c r="E21" s="24" t="s">
        <v>1250</v>
      </c>
      <c r="F21" s="25" t="s">
        <v>17</v>
      </c>
      <c r="G21" s="25" t="s">
        <v>350</v>
      </c>
      <c r="H21" s="25" t="s">
        <v>350</v>
      </c>
      <c r="I21" s="25" t="s">
        <v>1168</v>
      </c>
      <c r="J21" s="25" t="s">
        <v>350</v>
      </c>
      <c r="K21" s="25" t="s">
        <v>356</v>
      </c>
      <c r="L21" s="25" t="s">
        <v>357</v>
      </c>
      <c r="M21" s="25" t="s">
        <v>46</v>
      </c>
      <c r="N21" s="25">
        <v>757818</v>
      </c>
      <c r="O21" s="25">
        <v>700178</v>
      </c>
      <c r="P21" s="16">
        <v>1</v>
      </c>
      <c r="Q21" s="29"/>
      <c r="R21" s="2"/>
      <c r="S21" s="3"/>
      <c r="T21" s="26">
        <f t="shared" si="2"/>
        <v>0</v>
      </c>
      <c r="U21" s="27">
        <f t="shared" si="3"/>
        <v>0</v>
      </c>
    </row>
    <row r="22" spans="1:21" x14ac:dyDescent="0.35">
      <c r="A22" s="23" t="s">
        <v>1337</v>
      </c>
      <c r="B22" s="23" t="s">
        <v>16</v>
      </c>
      <c r="C22" s="23">
        <v>4762983</v>
      </c>
      <c r="D22" s="23" t="s">
        <v>1338</v>
      </c>
      <c r="E22" s="24" t="s">
        <v>1339</v>
      </c>
      <c r="F22" s="25" t="s">
        <v>17</v>
      </c>
      <c r="G22" s="25" t="s">
        <v>335</v>
      </c>
      <c r="H22" s="25" t="s">
        <v>336</v>
      </c>
      <c r="I22" s="25" t="s">
        <v>1281</v>
      </c>
      <c r="J22" s="25" t="s">
        <v>336</v>
      </c>
      <c r="K22" s="25" t="s">
        <v>1335</v>
      </c>
      <c r="L22" s="25" t="s">
        <v>1336</v>
      </c>
      <c r="M22" s="25" t="s">
        <v>135</v>
      </c>
      <c r="N22" s="25">
        <v>762956</v>
      </c>
      <c r="O22" s="25">
        <v>672310</v>
      </c>
      <c r="P22" s="16">
        <v>1</v>
      </c>
      <c r="Q22" s="29"/>
      <c r="R22" s="2"/>
      <c r="S22" s="3"/>
      <c r="T22" s="26">
        <f t="shared" si="2"/>
        <v>0</v>
      </c>
      <c r="U22" s="27">
        <f t="shared" si="3"/>
        <v>0</v>
      </c>
    </row>
  </sheetData>
  <sheetProtection algorithmName="SHA-512" hashValue="FVrEWxFizw7QIAwKR+ts25WhjxKGL5NQ9sRrGEFA/PNC0SShhQcTE9NIirPVyzXNJSUwTpf7lauupnX2eU8VBw==" saltValue="WynpadmcBPfprub2P8a71A==" spinCount="100000" sheet="1" objects="1" scenarios="1" formatCells="0" formatColumns="0" formatRows="0" sort="0" autoFilter="0"/>
  <mergeCells count="19">
    <mergeCell ref="A7:E7"/>
    <mergeCell ref="A8:E8"/>
    <mergeCell ref="A4:E4"/>
    <mergeCell ref="O5:P5"/>
    <mergeCell ref="Q5:U5"/>
    <mergeCell ref="A5:E5"/>
    <mergeCell ref="O6:P6"/>
    <mergeCell ref="Q6:U6"/>
    <mergeCell ref="A6:E6"/>
    <mergeCell ref="G2:I2"/>
    <mergeCell ref="F9:I10"/>
    <mergeCell ref="J2:L2"/>
    <mergeCell ref="J5:L5"/>
    <mergeCell ref="J7:L7"/>
    <mergeCell ref="J8:L8"/>
    <mergeCell ref="J10:Q10"/>
    <mergeCell ref="O4:P4"/>
    <mergeCell ref="O7:P7"/>
    <mergeCell ref="Q7:U7"/>
  </mergeCells>
  <pageMargins left="0.7" right="0.7" top="0.75" bottom="0.75" header="0.3" footer="0.3"/>
  <pageSetup paperSize="9" scale="4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tabSelected="1" zoomScaleNormal="100" workbookViewId="0">
      <selection activeCell="J11" sqref="J11"/>
    </sheetView>
  </sheetViews>
  <sheetFormatPr defaultRowHeight="14.5" x14ac:dyDescent="0.35"/>
  <cols>
    <col min="1" max="4" width="8.7265625" style="6"/>
    <col min="5" max="5" width="8.7265625" style="28"/>
    <col min="6" max="6" width="8.6328125" style="6" bestFit="1" customWidth="1"/>
    <col min="7" max="11" width="8.7265625" style="6"/>
    <col min="12" max="12" width="15.36328125" style="6" customWidth="1"/>
    <col min="13" max="16" width="8.7265625" style="6"/>
    <col min="17" max="17" width="10.26953125" style="6" customWidth="1"/>
    <col min="18" max="18" width="15.90625" style="6" customWidth="1"/>
    <col min="19" max="19" width="15.36328125" style="6" customWidth="1"/>
    <col min="20" max="20" width="8.7265625" style="6"/>
    <col min="21" max="21" width="15.36328125" style="6" customWidth="1"/>
    <col min="22" max="16384" width="8.7265625" style="6"/>
  </cols>
  <sheetData>
    <row r="1" spans="1:21" ht="15" thickBot="1" x14ac:dyDescent="0.4">
      <c r="A1" s="4" t="s">
        <v>1372</v>
      </c>
      <c r="B1" s="4" t="s">
        <v>1373</v>
      </c>
      <c r="C1" s="4" t="s">
        <v>1374</v>
      </c>
      <c r="D1" s="4"/>
      <c r="E1" s="4"/>
      <c r="F1" s="4"/>
      <c r="G1" s="4"/>
      <c r="H1" s="4"/>
      <c r="I1" s="5"/>
      <c r="J1" s="5"/>
    </row>
    <row r="2" spans="1:21" ht="15" thickTop="1" x14ac:dyDescent="0.35">
      <c r="A2" s="4">
        <v>66</v>
      </c>
      <c r="B2" s="4">
        <f>P12</f>
        <v>15</v>
      </c>
      <c r="C2" s="4" t="s">
        <v>1387</v>
      </c>
      <c r="D2" s="4"/>
      <c r="E2" s="4"/>
      <c r="F2" s="4"/>
      <c r="G2" s="48" t="s">
        <v>1398</v>
      </c>
      <c r="H2" s="49"/>
      <c r="I2" s="50"/>
      <c r="J2" s="57" t="s">
        <v>1399</v>
      </c>
      <c r="K2" s="58"/>
      <c r="L2" s="59"/>
    </row>
    <row r="3" spans="1:21" x14ac:dyDescent="0.35">
      <c r="A3" s="4"/>
      <c r="B3" s="4"/>
      <c r="C3" s="4"/>
      <c r="D3" s="4"/>
      <c r="E3" s="4"/>
      <c r="F3" s="8" t="s">
        <v>1376</v>
      </c>
      <c r="G3" s="34" t="s">
        <v>1377</v>
      </c>
      <c r="H3" s="4" t="s">
        <v>1378</v>
      </c>
      <c r="I3" s="35" t="s">
        <v>1379</v>
      </c>
      <c r="J3" s="40" t="str">
        <f>G3</f>
        <v>Netto</v>
      </c>
      <c r="K3" s="41" t="str">
        <f>H3</f>
        <v>VAT</v>
      </c>
      <c r="L3" s="42" t="str">
        <f>I3</f>
        <v>Brutto</v>
      </c>
      <c r="O3" s="7" t="s">
        <v>1375</v>
      </c>
      <c r="P3" s="4"/>
      <c r="Q3" s="4"/>
      <c r="R3" s="4"/>
      <c r="S3" s="4"/>
      <c r="T3" s="4"/>
      <c r="U3" s="4"/>
    </row>
    <row r="4" spans="1:21" ht="42" customHeight="1" x14ac:dyDescent="0.35">
      <c r="A4" s="72" t="s">
        <v>1392</v>
      </c>
      <c r="B4" s="72"/>
      <c r="C4" s="72"/>
      <c r="D4" s="72"/>
      <c r="E4" s="72"/>
      <c r="F4" s="9" t="s">
        <v>1382</v>
      </c>
      <c r="G4" s="36">
        <f>SUM(S14:S28)/$P$12</f>
        <v>0</v>
      </c>
      <c r="H4" s="1">
        <f>G4*0.23</f>
        <v>0</v>
      </c>
      <c r="I4" s="37">
        <f>G4+H4</f>
        <v>0</v>
      </c>
      <c r="J4" s="40">
        <f>G4*P12*60</f>
        <v>0</v>
      </c>
      <c r="K4" s="43">
        <f>J4*0.23</f>
        <v>0</v>
      </c>
      <c r="L4" s="44">
        <f>J4+K4</f>
        <v>0</v>
      </c>
      <c r="O4" s="71" t="s">
        <v>1380</v>
      </c>
      <c r="P4" s="71"/>
      <c r="Q4" s="4" t="s">
        <v>1381</v>
      </c>
      <c r="R4" s="4"/>
      <c r="S4" s="4"/>
      <c r="T4" s="4"/>
      <c r="U4" s="4"/>
    </row>
    <row r="5" spans="1:21" ht="43" customHeight="1" x14ac:dyDescent="0.35">
      <c r="A5" s="74" t="s">
        <v>1393</v>
      </c>
      <c r="B5" s="74"/>
      <c r="C5" s="74"/>
      <c r="D5" s="74"/>
      <c r="E5" s="74"/>
      <c r="F5" s="33" t="s">
        <v>1397</v>
      </c>
      <c r="G5" s="38"/>
      <c r="H5" s="1">
        <f t="shared" ref="H5:H8" si="0">G5*0.23</f>
        <v>0</v>
      </c>
      <c r="I5" s="39">
        <f t="shared" ref="I5:I8" si="1">G5+H5</f>
        <v>0</v>
      </c>
      <c r="J5" s="60" t="s">
        <v>1400</v>
      </c>
      <c r="K5" s="61"/>
      <c r="L5" s="62"/>
      <c r="O5" s="73"/>
      <c r="P5" s="73"/>
      <c r="Q5" s="73"/>
      <c r="R5" s="73"/>
      <c r="S5" s="73"/>
      <c r="T5" s="73"/>
      <c r="U5" s="73"/>
    </row>
    <row r="6" spans="1:21" ht="53.5" customHeight="1" x14ac:dyDescent="0.35">
      <c r="A6" s="76" t="s">
        <v>1394</v>
      </c>
      <c r="B6" s="76"/>
      <c r="C6" s="76"/>
      <c r="D6" s="76"/>
      <c r="E6" s="76"/>
      <c r="F6" s="7" t="s">
        <v>1383</v>
      </c>
      <c r="G6" s="38"/>
      <c r="H6" s="1">
        <f t="shared" si="0"/>
        <v>0</v>
      </c>
      <c r="I6" s="39">
        <f t="shared" si="1"/>
        <v>0</v>
      </c>
      <c r="J6" s="40">
        <f>G6*P12</f>
        <v>0</v>
      </c>
      <c r="K6" s="43">
        <f>J6*0.23</f>
        <v>0</v>
      </c>
      <c r="L6" s="45">
        <f>J6+K6</f>
        <v>0</v>
      </c>
      <c r="O6" s="75"/>
      <c r="P6" s="75"/>
      <c r="Q6" s="73"/>
      <c r="R6" s="73"/>
      <c r="S6" s="73"/>
      <c r="T6" s="73"/>
      <c r="U6" s="73"/>
    </row>
    <row r="7" spans="1:21" ht="43" customHeight="1" x14ac:dyDescent="0.35">
      <c r="A7" s="77" t="s">
        <v>1395</v>
      </c>
      <c r="B7" s="77"/>
      <c r="C7" s="77"/>
      <c r="D7" s="77"/>
      <c r="E7" s="77"/>
      <c r="F7" s="7" t="s">
        <v>1384</v>
      </c>
      <c r="G7" s="38"/>
      <c r="H7" s="1">
        <f t="shared" si="0"/>
        <v>0</v>
      </c>
      <c r="I7" s="39">
        <f t="shared" si="1"/>
        <v>0</v>
      </c>
      <c r="J7" s="63" t="s">
        <v>1400</v>
      </c>
      <c r="K7" s="64"/>
      <c r="L7" s="65"/>
      <c r="O7" s="75"/>
      <c r="P7" s="75"/>
      <c r="Q7" s="73"/>
      <c r="R7" s="73"/>
      <c r="S7" s="73"/>
      <c r="T7" s="73"/>
      <c r="U7" s="73"/>
    </row>
    <row r="8" spans="1:21" ht="54" customHeight="1" thickBot="1" x14ac:dyDescent="0.4">
      <c r="A8" s="77" t="s">
        <v>1396</v>
      </c>
      <c r="B8" s="77"/>
      <c r="C8" s="77"/>
      <c r="D8" s="77"/>
      <c r="E8" s="77"/>
      <c r="F8" s="7" t="s">
        <v>1385</v>
      </c>
      <c r="G8" s="38"/>
      <c r="H8" s="1">
        <f t="shared" si="0"/>
        <v>0</v>
      </c>
      <c r="I8" s="39">
        <f t="shared" si="1"/>
        <v>0</v>
      </c>
      <c r="J8" s="66" t="s">
        <v>1400</v>
      </c>
      <c r="K8" s="67"/>
      <c r="L8" s="68"/>
    </row>
    <row r="9" spans="1:21" ht="23" customHeight="1" thickTop="1" x14ac:dyDescent="0.35">
      <c r="A9" s="10"/>
      <c r="B9" s="10"/>
      <c r="C9" s="10"/>
      <c r="D9" s="10"/>
      <c r="E9" s="10"/>
      <c r="F9" s="51"/>
      <c r="G9" s="52"/>
      <c r="H9" s="52"/>
      <c r="I9" s="53"/>
      <c r="J9" s="46" t="s">
        <v>1401</v>
      </c>
      <c r="K9" s="47"/>
      <c r="L9" s="41"/>
    </row>
    <row r="10" spans="1:21" ht="24.5" customHeight="1" thickBot="1" x14ac:dyDescent="0.4">
      <c r="A10" s="10"/>
      <c r="B10" s="10"/>
      <c r="C10" s="10"/>
      <c r="D10" s="10"/>
      <c r="E10" s="11" t="s">
        <v>1386</v>
      </c>
      <c r="F10" s="54"/>
      <c r="G10" s="55"/>
      <c r="H10" s="55"/>
      <c r="I10" s="56"/>
      <c r="J10" s="69" t="s">
        <v>1403</v>
      </c>
      <c r="K10" s="70"/>
      <c r="L10" s="70"/>
      <c r="M10" s="70"/>
      <c r="N10" s="70"/>
      <c r="O10" s="70"/>
      <c r="P10" s="70"/>
      <c r="Q10" s="70"/>
    </row>
    <row r="11" spans="1:21" ht="15" thickTop="1" x14ac:dyDescent="0.35">
      <c r="E11" s="6"/>
    </row>
    <row r="12" spans="1:21" s="16" customFormat="1" ht="10.5" x14ac:dyDescent="0.25">
      <c r="A12" s="12" t="s">
        <v>0</v>
      </c>
      <c r="B12" s="12"/>
      <c r="C12" s="12"/>
      <c r="D12" s="12"/>
      <c r="E12" s="13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5">
        <v>15</v>
      </c>
    </row>
    <row r="13" spans="1:21" s="16" customFormat="1" ht="80.25" customHeight="1" x14ac:dyDescent="0.25">
      <c r="A13" s="17" t="s">
        <v>1</v>
      </c>
      <c r="B13" s="17" t="s">
        <v>2</v>
      </c>
      <c r="C13" s="17" t="s">
        <v>3</v>
      </c>
      <c r="D13" s="18" t="s">
        <v>4</v>
      </c>
      <c r="E13" s="17" t="s">
        <v>5</v>
      </c>
      <c r="F13" s="19" t="s">
        <v>6</v>
      </c>
      <c r="G13" s="20" t="s">
        <v>7</v>
      </c>
      <c r="H13" s="20" t="s">
        <v>8</v>
      </c>
      <c r="I13" s="20" t="s">
        <v>9</v>
      </c>
      <c r="J13" s="20" t="s">
        <v>10</v>
      </c>
      <c r="K13" s="20" t="s">
        <v>11</v>
      </c>
      <c r="L13" s="20" t="s">
        <v>12</v>
      </c>
      <c r="M13" s="20" t="s">
        <v>13</v>
      </c>
      <c r="N13" s="20" t="s">
        <v>14</v>
      </c>
      <c r="O13" s="20" t="s">
        <v>15</v>
      </c>
      <c r="P13" s="21" t="s">
        <v>1370</v>
      </c>
      <c r="Q13" s="22" t="s">
        <v>1388</v>
      </c>
      <c r="R13" s="22" t="s">
        <v>1402</v>
      </c>
      <c r="S13" s="22" t="s">
        <v>1389</v>
      </c>
      <c r="T13" s="22" t="s">
        <v>1390</v>
      </c>
      <c r="U13" s="22" t="s">
        <v>1391</v>
      </c>
    </row>
    <row r="14" spans="1:21" s="16" customFormat="1" x14ac:dyDescent="0.35">
      <c r="A14" s="23" t="s">
        <v>843</v>
      </c>
      <c r="B14" s="23" t="s">
        <v>16</v>
      </c>
      <c r="C14" s="23">
        <v>4825035</v>
      </c>
      <c r="D14" s="23" t="s">
        <v>844</v>
      </c>
      <c r="E14" s="24" t="s">
        <v>845</v>
      </c>
      <c r="F14" s="25" t="s">
        <v>17</v>
      </c>
      <c r="G14" s="25" t="s">
        <v>23</v>
      </c>
      <c r="H14" s="25" t="s">
        <v>24</v>
      </c>
      <c r="I14" s="25" t="s">
        <v>846</v>
      </c>
      <c r="J14" s="25" t="s">
        <v>24</v>
      </c>
      <c r="K14" s="25" t="s">
        <v>847</v>
      </c>
      <c r="L14" s="25" t="s">
        <v>848</v>
      </c>
      <c r="M14" s="25" t="s">
        <v>88</v>
      </c>
      <c r="N14" s="25">
        <v>783085</v>
      </c>
      <c r="O14" s="25">
        <v>552060</v>
      </c>
      <c r="P14" s="16">
        <v>1</v>
      </c>
      <c r="Q14" s="29"/>
      <c r="R14" s="2"/>
      <c r="S14" s="3"/>
      <c r="T14" s="26">
        <f>S14*0.23</f>
        <v>0</v>
      </c>
      <c r="U14" s="27">
        <f>SUM(S14:T14)</f>
        <v>0</v>
      </c>
    </row>
    <row r="15" spans="1:21" s="16" customFormat="1" x14ac:dyDescent="0.35">
      <c r="A15" s="23" t="s">
        <v>849</v>
      </c>
      <c r="B15" s="23" t="s">
        <v>16</v>
      </c>
      <c r="C15" s="23">
        <v>7918515</v>
      </c>
      <c r="D15" s="23" t="s">
        <v>850</v>
      </c>
      <c r="E15" s="24" t="s">
        <v>851</v>
      </c>
      <c r="F15" s="25" t="s">
        <v>17</v>
      </c>
      <c r="G15" s="25" t="s">
        <v>23</v>
      </c>
      <c r="H15" s="25" t="s">
        <v>24</v>
      </c>
      <c r="I15" s="25" t="s">
        <v>846</v>
      </c>
      <c r="J15" s="25" t="s">
        <v>24</v>
      </c>
      <c r="K15" s="25" t="s">
        <v>852</v>
      </c>
      <c r="L15" s="25" t="s">
        <v>853</v>
      </c>
      <c r="M15" s="25" t="s">
        <v>96</v>
      </c>
      <c r="N15" s="25">
        <v>782336</v>
      </c>
      <c r="O15" s="25">
        <v>552928</v>
      </c>
      <c r="P15" s="16">
        <v>1</v>
      </c>
      <c r="Q15" s="29"/>
      <c r="R15" s="2"/>
      <c r="S15" s="3"/>
      <c r="T15" s="26">
        <f t="shared" ref="T15:T28" si="2">S15*0.23</f>
        <v>0</v>
      </c>
      <c r="U15" s="27">
        <f t="shared" ref="U15:U28" si="3">SUM(S15:T15)</f>
        <v>0</v>
      </c>
    </row>
    <row r="16" spans="1:21" s="16" customFormat="1" x14ac:dyDescent="0.35">
      <c r="A16" s="23" t="s">
        <v>854</v>
      </c>
      <c r="B16" s="23" t="s">
        <v>16</v>
      </c>
      <c r="C16" s="23">
        <v>8659130</v>
      </c>
      <c r="D16" s="23" t="s">
        <v>855</v>
      </c>
      <c r="E16" s="24" t="s">
        <v>856</v>
      </c>
      <c r="F16" s="25" t="s">
        <v>17</v>
      </c>
      <c r="G16" s="25" t="s">
        <v>23</v>
      </c>
      <c r="H16" s="25" t="s">
        <v>24</v>
      </c>
      <c r="I16" s="25" t="s">
        <v>846</v>
      </c>
      <c r="J16" s="25" t="s">
        <v>24</v>
      </c>
      <c r="K16" s="25" t="s">
        <v>857</v>
      </c>
      <c r="L16" s="25" t="s">
        <v>858</v>
      </c>
      <c r="M16" s="25" t="s">
        <v>92</v>
      </c>
      <c r="N16" s="25">
        <v>782584</v>
      </c>
      <c r="O16" s="25">
        <v>553556</v>
      </c>
      <c r="P16" s="16">
        <v>1</v>
      </c>
      <c r="Q16" s="29"/>
      <c r="R16" s="2"/>
      <c r="S16" s="3"/>
      <c r="T16" s="26">
        <f t="shared" si="2"/>
        <v>0</v>
      </c>
      <c r="U16" s="27">
        <f t="shared" si="3"/>
        <v>0</v>
      </c>
    </row>
    <row r="17" spans="1:21" s="16" customFormat="1" x14ac:dyDescent="0.35">
      <c r="A17" s="23" t="s">
        <v>859</v>
      </c>
      <c r="B17" s="23" t="s">
        <v>16</v>
      </c>
      <c r="C17" s="23">
        <v>4825326</v>
      </c>
      <c r="D17" s="23" t="s">
        <v>860</v>
      </c>
      <c r="E17" s="24" t="s">
        <v>861</v>
      </c>
      <c r="F17" s="25" t="s">
        <v>17</v>
      </c>
      <c r="G17" s="25" t="s">
        <v>23</v>
      </c>
      <c r="H17" s="25" t="s">
        <v>24</v>
      </c>
      <c r="I17" s="25" t="s">
        <v>846</v>
      </c>
      <c r="J17" s="25" t="s">
        <v>24</v>
      </c>
      <c r="K17" s="25" t="s">
        <v>107</v>
      </c>
      <c r="L17" s="25" t="s">
        <v>108</v>
      </c>
      <c r="M17" s="25" t="s">
        <v>862</v>
      </c>
      <c r="N17" s="25">
        <v>782851</v>
      </c>
      <c r="O17" s="25">
        <v>553783</v>
      </c>
      <c r="P17" s="16">
        <v>1</v>
      </c>
      <c r="Q17" s="29"/>
      <c r="R17" s="2"/>
      <c r="S17" s="3"/>
      <c r="T17" s="26">
        <f t="shared" si="2"/>
        <v>0</v>
      </c>
      <c r="U17" s="27">
        <f t="shared" si="3"/>
        <v>0</v>
      </c>
    </row>
    <row r="18" spans="1:21" s="16" customFormat="1" x14ac:dyDescent="0.35">
      <c r="A18" s="23" t="s">
        <v>863</v>
      </c>
      <c r="B18" s="23" t="s">
        <v>16</v>
      </c>
      <c r="C18" s="23">
        <v>4825406</v>
      </c>
      <c r="D18" s="23" t="s">
        <v>864</v>
      </c>
      <c r="E18" s="24" t="s">
        <v>865</v>
      </c>
      <c r="F18" s="25" t="s">
        <v>17</v>
      </c>
      <c r="G18" s="25" t="s">
        <v>23</v>
      </c>
      <c r="H18" s="25" t="s">
        <v>24</v>
      </c>
      <c r="I18" s="25" t="s">
        <v>846</v>
      </c>
      <c r="J18" s="25" t="s">
        <v>24</v>
      </c>
      <c r="K18" s="25" t="s">
        <v>866</v>
      </c>
      <c r="L18" s="25" t="s">
        <v>867</v>
      </c>
      <c r="M18" s="25" t="s">
        <v>169</v>
      </c>
      <c r="N18" s="25">
        <v>782737</v>
      </c>
      <c r="O18" s="25">
        <v>552816</v>
      </c>
      <c r="P18" s="16">
        <v>1</v>
      </c>
      <c r="Q18" s="29"/>
      <c r="R18" s="2"/>
      <c r="S18" s="3"/>
      <c r="T18" s="26">
        <f t="shared" si="2"/>
        <v>0</v>
      </c>
      <c r="U18" s="27">
        <f t="shared" si="3"/>
        <v>0</v>
      </c>
    </row>
    <row r="19" spans="1:21" s="16" customFormat="1" x14ac:dyDescent="0.35">
      <c r="A19" s="23" t="s">
        <v>868</v>
      </c>
      <c r="B19" s="23" t="s">
        <v>16</v>
      </c>
      <c r="C19" s="23">
        <v>4825452</v>
      </c>
      <c r="D19" s="23" t="s">
        <v>869</v>
      </c>
      <c r="E19" s="24" t="s">
        <v>870</v>
      </c>
      <c r="F19" s="25" t="s">
        <v>17</v>
      </c>
      <c r="G19" s="25" t="s">
        <v>23</v>
      </c>
      <c r="H19" s="25" t="s">
        <v>24</v>
      </c>
      <c r="I19" s="25" t="s">
        <v>846</v>
      </c>
      <c r="J19" s="25" t="s">
        <v>24</v>
      </c>
      <c r="K19" s="25" t="s">
        <v>871</v>
      </c>
      <c r="L19" s="25" t="s">
        <v>872</v>
      </c>
      <c r="M19" s="25" t="s">
        <v>132</v>
      </c>
      <c r="N19" s="25">
        <v>782570</v>
      </c>
      <c r="O19" s="25">
        <v>554135</v>
      </c>
      <c r="P19" s="16">
        <v>1</v>
      </c>
      <c r="Q19" s="29"/>
      <c r="R19" s="2"/>
      <c r="S19" s="3"/>
      <c r="T19" s="26">
        <f t="shared" si="2"/>
        <v>0</v>
      </c>
      <c r="U19" s="27">
        <f t="shared" si="3"/>
        <v>0</v>
      </c>
    </row>
    <row r="20" spans="1:21" s="16" customFormat="1" x14ac:dyDescent="0.35">
      <c r="A20" s="23" t="s">
        <v>873</v>
      </c>
      <c r="B20" s="23" t="s">
        <v>16</v>
      </c>
      <c r="C20" s="23">
        <v>4825519</v>
      </c>
      <c r="D20" s="23" t="s">
        <v>874</v>
      </c>
      <c r="E20" s="24" t="s">
        <v>875</v>
      </c>
      <c r="F20" s="25" t="s">
        <v>17</v>
      </c>
      <c r="G20" s="25" t="s">
        <v>23</v>
      </c>
      <c r="H20" s="25" t="s">
        <v>24</v>
      </c>
      <c r="I20" s="25" t="s">
        <v>846</v>
      </c>
      <c r="J20" s="25" t="s">
        <v>24</v>
      </c>
      <c r="K20" s="25" t="s">
        <v>41</v>
      </c>
      <c r="L20" s="25" t="s">
        <v>42</v>
      </c>
      <c r="M20" s="25" t="s">
        <v>78</v>
      </c>
      <c r="N20" s="25">
        <v>782705</v>
      </c>
      <c r="O20" s="25">
        <v>553940</v>
      </c>
      <c r="P20" s="16">
        <v>1</v>
      </c>
      <c r="Q20" s="29"/>
      <c r="R20" s="2"/>
      <c r="S20" s="3"/>
      <c r="T20" s="26">
        <f t="shared" si="2"/>
        <v>0</v>
      </c>
      <c r="U20" s="27">
        <f t="shared" si="3"/>
        <v>0</v>
      </c>
    </row>
    <row r="21" spans="1:21" s="16" customFormat="1" x14ac:dyDescent="0.35">
      <c r="A21" s="23" t="s">
        <v>876</v>
      </c>
      <c r="B21" s="23" t="s">
        <v>16</v>
      </c>
      <c r="C21" s="23">
        <v>4823540</v>
      </c>
      <c r="D21" s="23" t="s">
        <v>877</v>
      </c>
      <c r="E21" s="24" t="s">
        <v>878</v>
      </c>
      <c r="F21" s="25" t="s">
        <v>17</v>
      </c>
      <c r="G21" s="25" t="s">
        <v>23</v>
      </c>
      <c r="H21" s="25" t="s">
        <v>24</v>
      </c>
      <c r="I21" s="25" t="s">
        <v>846</v>
      </c>
      <c r="J21" s="25" t="s">
        <v>24</v>
      </c>
      <c r="K21" s="25" t="s">
        <v>879</v>
      </c>
      <c r="L21" s="25" t="s">
        <v>880</v>
      </c>
      <c r="M21" s="25" t="s">
        <v>28</v>
      </c>
      <c r="N21" s="25">
        <v>783020</v>
      </c>
      <c r="O21" s="25">
        <v>553758</v>
      </c>
      <c r="P21" s="16">
        <v>1</v>
      </c>
      <c r="Q21" s="29"/>
      <c r="R21" s="2"/>
      <c r="S21" s="3"/>
      <c r="T21" s="26">
        <f t="shared" si="2"/>
        <v>0</v>
      </c>
      <c r="U21" s="27">
        <f t="shared" si="3"/>
        <v>0</v>
      </c>
    </row>
    <row r="22" spans="1:21" s="16" customFormat="1" x14ac:dyDescent="0.35">
      <c r="A22" s="23" t="s">
        <v>881</v>
      </c>
      <c r="B22" s="23" t="s">
        <v>16</v>
      </c>
      <c r="C22" s="23">
        <v>4825547</v>
      </c>
      <c r="D22" s="23" t="s">
        <v>882</v>
      </c>
      <c r="E22" s="24" t="s">
        <v>883</v>
      </c>
      <c r="F22" s="25" t="s">
        <v>17</v>
      </c>
      <c r="G22" s="25" t="s">
        <v>23</v>
      </c>
      <c r="H22" s="25" t="s">
        <v>24</v>
      </c>
      <c r="I22" s="25" t="s">
        <v>846</v>
      </c>
      <c r="J22" s="25" t="s">
        <v>24</v>
      </c>
      <c r="K22" s="25" t="s">
        <v>879</v>
      </c>
      <c r="L22" s="25" t="s">
        <v>880</v>
      </c>
      <c r="M22" s="25" t="s">
        <v>884</v>
      </c>
      <c r="N22" s="25">
        <v>783016</v>
      </c>
      <c r="O22" s="25">
        <v>553701</v>
      </c>
      <c r="P22" s="16">
        <v>1</v>
      </c>
      <c r="Q22" s="29"/>
      <c r="R22" s="2"/>
      <c r="S22" s="3"/>
      <c r="T22" s="26">
        <f t="shared" si="2"/>
        <v>0</v>
      </c>
      <c r="U22" s="27">
        <f t="shared" si="3"/>
        <v>0</v>
      </c>
    </row>
    <row r="23" spans="1:21" s="16" customFormat="1" x14ac:dyDescent="0.35">
      <c r="A23" s="23" t="s">
        <v>885</v>
      </c>
      <c r="B23" s="23" t="s">
        <v>16</v>
      </c>
      <c r="C23" s="23">
        <v>4825560</v>
      </c>
      <c r="D23" s="23" t="s">
        <v>886</v>
      </c>
      <c r="E23" s="24" t="s">
        <v>887</v>
      </c>
      <c r="F23" s="25" t="s">
        <v>17</v>
      </c>
      <c r="G23" s="25" t="s">
        <v>23</v>
      </c>
      <c r="H23" s="25" t="s">
        <v>24</v>
      </c>
      <c r="I23" s="25" t="s">
        <v>846</v>
      </c>
      <c r="J23" s="25" t="s">
        <v>24</v>
      </c>
      <c r="K23" s="25" t="s">
        <v>341</v>
      </c>
      <c r="L23" s="25" t="s">
        <v>342</v>
      </c>
      <c r="M23" s="25" t="s">
        <v>61</v>
      </c>
      <c r="N23" s="25">
        <v>781934</v>
      </c>
      <c r="O23" s="25">
        <v>552038</v>
      </c>
      <c r="P23" s="16">
        <v>1</v>
      </c>
      <c r="Q23" s="29"/>
      <c r="R23" s="2"/>
      <c r="S23" s="3"/>
      <c r="T23" s="26">
        <f t="shared" si="2"/>
        <v>0</v>
      </c>
      <c r="U23" s="27">
        <f t="shared" si="3"/>
        <v>0</v>
      </c>
    </row>
    <row r="24" spans="1:21" s="16" customFormat="1" x14ac:dyDescent="0.35">
      <c r="A24" s="23" t="s">
        <v>888</v>
      </c>
      <c r="B24" s="23" t="s">
        <v>16</v>
      </c>
      <c r="C24" s="23">
        <v>4825584</v>
      </c>
      <c r="D24" s="23" t="s">
        <v>889</v>
      </c>
      <c r="E24" s="24" t="s">
        <v>890</v>
      </c>
      <c r="F24" s="25" t="s">
        <v>17</v>
      </c>
      <c r="G24" s="25" t="s">
        <v>23</v>
      </c>
      <c r="H24" s="25" t="s">
        <v>24</v>
      </c>
      <c r="I24" s="25" t="s">
        <v>846</v>
      </c>
      <c r="J24" s="25" t="s">
        <v>24</v>
      </c>
      <c r="K24" s="25" t="s">
        <v>891</v>
      </c>
      <c r="L24" s="25" t="s">
        <v>892</v>
      </c>
      <c r="M24" s="25" t="s">
        <v>116</v>
      </c>
      <c r="N24" s="25">
        <v>782197</v>
      </c>
      <c r="O24" s="25">
        <v>552039</v>
      </c>
      <c r="P24" s="16">
        <v>1</v>
      </c>
      <c r="Q24" s="29"/>
      <c r="R24" s="2"/>
      <c r="S24" s="3"/>
      <c r="T24" s="26">
        <f t="shared" si="2"/>
        <v>0</v>
      </c>
      <c r="U24" s="27">
        <f t="shared" si="3"/>
        <v>0</v>
      </c>
    </row>
    <row r="25" spans="1:21" s="16" customFormat="1" x14ac:dyDescent="0.35">
      <c r="A25" s="23" t="s">
        <v>922</v>
      </c>
      <c r="B25" s="23" t="s">
        <v>16</v>
      </c>
      <c r="C25" s="23">
        <v>4855316</v>
      </c>
      <c r="D25" s="23" t="s">
        <v>923</v>
      </c>
      <c r="E25" s="24" t="s">
        <v>924</v>
      </c>
      <c r="F25" s="25" t="s">
        <v>17</v>
      </c>
      <c r="G25" s="25" t="s">
        <v>18</v>
      </c>
      <c r="H25" s="25" t="s">
        <v>89</v>
      </c>
      <c r="I25" s="25" t="s">
        <v>921</v>
      </c>
      <c r="J25" s="25" t="s">
        <v>89</v>
      </c>
      <c r="K25" s="25" t="s">
        <v>323</v>
      </c>
      <c r="L25" s="25" t="s">
        <v>324</v>
      </c>
      <c r="M25" s="25" t="s">
        <v>337</v>
      </c>
      <c r="N25" s="25">
        <v>809124</v>
      </c>
      <c r="O25" s="25">
        <v>551513</v>
      </c>
      <c r="P25" s="16">
        <v>1</v>
      </c>
      <c r="Q25" s="29"/>
      <c r="R25" s="2"/>
      <c r="S25" s="3"/>
      <c r="T25" s="26">
        <f t="shared" si="2"/>
        <v>0</v>
      </c>
      <c r="U25" s="27">
        <f t="shared" si="3"/>
        <v>0</v>
      </c>
    </row>
    <row r="26" spans="1:21" s="16" customFormat="1" x14ac:dyDescent="0.35">
      <c r="A26" s="23" t="s">
        <v>925</v>
      </c>
      <c r="B26" s="23" t="s">
        <v>16</v>
      </c>
      <c r="C26" s="23">
        <v>4855317</v>
      </c>
      <c r="D26" s="23" t="s">
        <v>926</v>
      </c>
      <c r="E26" s="24" t="s">
        <v>927</v>
      </c>
      <c r="F26" s="25" t="s">
        <v>17</v>
      </c>
      <c r="G26" s="25" t="s">
        <v>18</v>
      </c>
      <c r="H26" s="25" t="s">
        <v>89</v>
      </c>
      <c r="I26" s="25" t="s">
        <v>921</v>
      </c>
      <c r="J26" s="25" t="s">
        <v>89</v>
      </c>
      <c r="K26" s="25" t="s">
        <v>323</v>
      </c>
      <c r="L26" s="25" t="s">
        <v>324</v>
      </c>
      <c r="M26" s="25" t="s">
        <v>326</v>
      </c>
      <c r="N26" s="25">
        <v>809133</v>
      </c>
      <c r="O26" s="25">
        <v>551435</v>
      </c>
      <c r="P26" s="16">
        <v>1</v>
      </c>
      <c r="Q26" s="29"/>
      <c r="R26" s="2"/>
      <c r="S26" s="3"/>
      <c r="T26" s="26">
        <f t="shared" si="2"/>
        <v>0</v>
      </c>
      <c r="U26" s="27">
        <f t="shared" si="3"/>
        <v>0</v>
      </c>
    </row>
    <row r="27" spans="1:21" s="16" customFormat="1" x14ac:dyDescent="0.35">
      <c r="A27" s="23" t="s">
        <v>928</v>
      </c>
      <c r="B27" s="23" t="s">
        <v>16</v>
      </c>
      <c r="C27" s="23">
        <v>4853569</v>
      </c>
      <c r="D27" s="23" t="s">
        <v>929</v>
      </c>
      <c r="E27" s="24" t="s">
        <v>930</v>
      </c>
      <c r="F27" s="25" t="s">
        <v>17</v>
      </c>
      <c r="G27" s="25" t="s">
        <v>18</v>
      </c>
      <c r="H27" s="25" t="s">
        <v>89</v>
      </c>
      <c r="I27" s="25" t="s">
        <v>921</v>
      </c>
      <c r="J27" s="25" t="s">
        <v>89</v>
      </c>
      <c r="K27" s="25" t="s">
        <v>323</v>
      </c>
      <c r="L27" s="25" t="s">
        <v>324</v>
      </c>
      <c r="M27" s="25" t="s">
        <v>321</v>
      </c>
      <c r="N27" s="25">
        <v>810264</v>
      </c>
      <c r="O27" s="25">
        <v>550877</v>
      </c>
      <c r="P27" s="16">
        <v>1</v>
      </c>
      <c r="Q27" s="29"/>
      <c r="R27" s="2"/>
      <c r="S27" s="3"/>
      <c r="T27" s="26">
        <f t="shared" si="2"/>
        <v>0</v>
      </c>
      <c r="U27" s="27">
        <f t="shared" si="3"/>
        <v>0</v>
      </c>
    </row>
    <row r="28" spans="1:21" s="16" customFormat="1" x14ac:dyDescent="0.35">
      <c r="A28" s="23" t="s">
        <v>931</v>
      </c>
      <c r="B28" s="23" t="s">
        <v>16</v>
      </c>
      <c r="C28" s="23">
        <v>4853579</v>
      </c>
      <c r="D28" s="23" t="s">
        <v>932</v>
      </c>
      <c r="E28" s="24" t="s">
        <v>933</v>
      </c>
      <c r="F28" s="25" t="s">
        <v>17</v>
      </c>
      <c r="G28" s="25" t="s">
        <v>18</v>
      </c>
      <c r="H28" s="25" t="s">
        <v>89</v>
      </c>
      <c r="I28" s="25" t="s">
        <v>921</v>
      </c>
      <c r="J28" s="25" t="s">
        <v>89</v>
      </c>
      <c r="K28" s="25" t="s">
        <v>934</v>
      </c>
      <c r="L28" s="25" t="s">
        <v>935</v>
      </c>
      <c r="M28" s="25" t="s">
        <v>135</v>
      </c>
      <c r="N28" s="25">
        <v>809887</v>
      </c>
      <c r="O28" s="25">
        <v>550988</v>
      </c>
      <c r="P28" s="16">
        <v>1</v>
      </c>
      <c r="Q28" s="29"/>
      <c r="R28" s="2"/>
      <c r="S28" s="3"/>
      <c r="T28" s="26">
        <f t="shared" si="2"/>
        <v>0</v>
      </c>
      <c r="U28" s="27">
        <f t="shared" si="3"/>
        <v>0</v>
      </c>
    </row>
  </sheetData>
  <sheetProtection algorithmName="SHA-512" hashValue="0DStNtB9DiUt9jDt3bcBveGFXfgJBpBomjQ3AfW/6C1T9g22B5WJTonhykG+1/aLuO9d40xgW9K5rJbeN4rGTg==" saltValue="aWZdWizdPKx/osDUPJuY9A==" spinCount="100000" sheet="1" objects="1" scenarios="1" formatCells="0" formatColumns="0" formatRows="0" sort="0" autoFilter="0"/>
  <mergeCells count="19">
    <mergeCell ref="A7:E7"/>
    <mergeCell ref="A8:E8"/>
    <mergeCell ref="A4:E4"/>
    <mergeCell ref="O5:P5"/>
    <mergeCell ref="Q5:U5"/>
    <mergeCell ref="A5:E5"/>
    <mergeCell ref="O6:P6"/>
    <mergeCell ref="Q6:U6"/>
    <mergeCell ref="A6:E6"/>
    <mergeCell ref="G2:I2"/>
    <mergeCell ref="F9:I10"/>
    <mergeCell ref="J2:L2"/>
    <mergeCell ref="J5:L5"/>
    <mergeCell ref="J7:L7"/>
    <mergeCell ref="J8:L8"/>
    <mergeCell ref="J10:Q10"/>
    <mergeCell ref="O4:P4"/>
    <mergeCell ref="O7:P7"/>
    <mergeCell ref="Q7:U7"/>
  </mergeCells>
  <pageMargins left="0.7" right="0.7" top="0.75" bottom="0.75" header="0.3" footer="0.3"/>
  <pageSetup paperSize="9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58</vt:lpstr>
      <vt:lpstr>59</vt:lpstr>
      <vt:lpstr>60</vt:lpstr>
      <vt:lpstr>61</vt:lpstr>
      <vt:lpstr>62</vt:lpstr>
      <vt:lpstr>63</vt:lpstr>
      <vt:lpstr>64</vt:lpstr>
      <vt:lpstr>65</vt:lpstr>
      <vt:lpstr>66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Żytecki Paweł</dc:creator>
  <cp:lastModifiedBy>Kubiak Adrian</cp:lastModifiedBy>
  <dcterms:created xsi:type="dcterms:W3CDTF">2018-03-05T18:37:28Z</dcterms:created>
  <dcterms:modified xsi:type="dcterms:W3CDTF">2018-03-15T11:59:49Z</dcterms:modified>
</cp:coreProperties>
</file>