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ku\Desktop\przetarg_najnowsze\Formularze Przetargu Łącza\"/>
    </mc:Choice>
  </mc:AlternateContent>
  <bookViews>
    <workbookView xWindow="0" yWindow="0" windowWidth="20490" windowHeight="7820" tabRatio="898" activeTab="6"/>
  </bookViews>
  <sheets>
    <sheet name="1" sheetId="8" r:id="rId1"/>
    <sheet name="2" sheetId="4" r:id="rId2"/>
    <sheet name="3" sheetId="5" r:id="rId3"/>
    <sheet name="4" sheetId="6" r:id="rId4"/>
    <sheet name="5" sheetId="7" r:id="rId5"/>
    <sheet name="6" sheetId="9" r:id="rId6"/>
    <sheet name="7" sheetId="10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J6" i="5"/>
  <c r="J6" i="6"/>
  <c r="J6" i="7"/>
  <c r="J6" i="9"/>
  <c r="J6" i="10"/>
  <c r="J6" i="8"/>
  <c r="J4" i="4"/>
  <c r="J4" i="5"/>
  <c r="J4" i="6"/>
  <c r="J4" i="7"/>
  <c r="J4" i="9"/>
  <c r="J4" i="10"/>
  <c r="J4" i="8"/>
  <c r="K6" i="4"/>
  <c r="L6" i="4"/>
  <c r="K4" i="4"/>
  <c r="L4" i="4"/>
  <c r="L3" i="4"/>
  <c r="K3" i="4"/>
  <c r="J3" i="4"/>
  <c r="K6" i="5"/>
  <c r="L6" i="5"/>
  <c r="K4" i="5"/>
  <c r="L4" i="5"/>
  <c r="L3" i="5"/>
  <c r="K3" i="5"/>
  <c r="J3" i="5"/>
  <c r="K6" i="6"/>
  <c r="L6" i="6"/>
  <c r="K4" i="6"/>
  <c r="L4" i="6"/>
  <c r="L3" i="6"/>
  <c r="K3" i="6"/>
  <c r="J3" i="6"/>
  <c r="K6" i="7"/>
  <c r="L6" i="7"/>
  <c r="K4" i="7"/>
  <c r="L4" i="7"/>
  <c r="L3" i="7"/>
  <c r="K3" i="7"/>
  <c r="J3" i="7"/>
  <c r="K6" i="9"/>
  <c r="L6" i="9"/>
  <c r="K4" i="9"/>
  <c r="L4" i="9"/>
  <c r="L3" i="9"/>
  <c r="K3" i="9"/>
  <c r="J3" i="9"/>
  <c r="K6" i="10"/>
  <c r="L6" i="10"/>
  <c r="K4" i="10"/>
  <c r="L4" i="10"/>
  <c r="L3" i="10"/>
  <c r="K3" i="10"/>
  <c r="J3" i="10"/>
  <c r="K6" i="8"/>
  <c r="L6" i="8"/>
  <c r="K4" i="8"/>
  <c r="L4" i="8"/>
  <c r="L3" i="8"/>
  <c r="K3" i="8"/>
  <c r="J3" i="8"/>
  <c r="T15" i="7"/>
  <c r="U15" i="7"/>
  <c r="T16" i="7"/>
  <c r="U16" i="7"/>
  <c r="T17" i="7"/>
  <c r="U17" i="7"/>
  <c r="T18" i="7"/>
  <c r="U18" i="7"/>
  <c r="T19" i="7"/>
  <c r="U19" i="7"/>
  <c r="T20" i="7"/>
  <c r="U20" i="7"/>
  <c r="T21" i="7"/>
  <c r="U21" i="7"/>
  <c r="T14" i="7"/>
  <c r="U14" i="7"/>
  <c r="G4" i="7"/>
  <c r="H8" i="7"/>
  <c r="I8" i="7"/>
  <c r="H7" i="7"/>
  <c r="I7" i="7"/>
  <c r="H6" i="7"/>
  <c r="I6" i="7"/>
  <c r="H5" i="7"/>
  <c r="I5" i="7"/>
  <c r="H4" i="7"/>
  <c r="I4" i="7"/>
  <c r="B2" i="7"/>
  <c r="T15" i="6"/>
  <c r="U15" i="6"/>
  <c r="T16" i="6"/>
  <c r="U16" i="6"/>
  <c r="T17" i="6"/>
  <c r="U17" i="6"/>
  <c r="T18" i="6"/>
  <c r="U18" i="6"/>
  <c r="T19" i="6"/>
  <c r="U19" i="6"/>
  <c r="T20" i="6"/>
  <c r="U20" i="6"/>
  <c r="T21" i="6"/>
  <c r="U21" i="6"/>
  <c r="T22" i="6"/>
  <c r="U22" i="6"/>
  <c r="T23" i="6"/>
  <c r="U23" i="6"/>
  <c r="T14" i="6"/>
  <c r="U14" i="6"/>
  <c r="G4" i="6"/>
  <c r="H8" i="6"/>
  <c r="I8" i="6"/>
  <c r="H7" i="6"/>
  <c r="I7" i="6"/>
  <c r="H6" i="6"/>
  <c r="I6" i="6"/>
  <c r="H5" i="6"/>
  <c r="I5" i="6"/>
  <c r="H4" i="6"/>
  <c r="I4" i="6"/>
  <c r="B2" i="6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14" i="5"/>
  <c r="U14" i="5"/>
  <c r="G4" i="5"/>
  <c r="H8" i="5"/>
  <c r="I8" i="5"/>
  <c r="H7" i="5"/>
  <c r="I7" i="5"/>
  <c r="H6" i="5"/>
  <c r="I6" i="5"/>
  <c r="H5" i="5"/>
  <c r="I5" i="5"/>
  <c r="H4" i="5"/>
  <c r="I4" i="5"/>
  <c r="B2" i="5"/>
  <c r="T15" i="4"/>
  <c r="U15" i="4"/>
  <c r="T16" i="4"/>
  <c r="U16" i="4"/>
  <c r="T17" i="4"/>
  <c r="U17" i="4"/>
  <c r="T18" i="4"/>
  <c r="U18" i="4"/>
  <c r="T19" i="4"/>
  <c r="U19" i="4"/>
  <c r="T20" i="4"/>
  <c r="U20" i="4"/>
  <c r="T21" i="4"/>
  <c r="U21" i="4"/>
  <c r="T22" i="4"/>
  <c r="U22" i="4"/>
  <c r="T23" i="4"/>
  <c r="U23" i="4"/>
  <c r="T24" i="4"/>
  <c r="U24" i="4"/>
  <c r="T25" i="4"/>
  <c r="U25" i="4"/>
  <c r="T26" i="4"/>
  <c r="U26" i="4"/>
  <c r="T27" i="4"/>
  <c r="U27" i="4"/>
  <c r="T28" i="4"/>
  <c r="U28" i="4"/>
  <c r="T29" i="4"/>
  <c r="U29" i="4"/>
  <c r="T30" i="4"/>
  <c r="U30" i="4"/>
  <c r="T31" i="4"/>
  <c r="U31" i="4"/>
  <c r="T32" i="4"/>
  <c r="U32" i="4"/>
  <c r="T33" i="4"/>
  <c r="U33" i="4"/>
  <c r="T34" i="4"/>
  <c r="U34" i="4"/>
  <c r="T35" i="4"/>
  <c r="U35" i="4"/>
  <c r="T36" i="4"/>
  <c r="U36" i="4"/>
  <c r="T37" i="4"/>
  <c r="U37" i="4"/>
  <c r="T38" i="4"/>
  <c r="U38" i="4"/>
  <c r="T39" i="4"/>
  <c r="U39" i="4"/>
  <c r="T40" i="4"/>
  <c r="U40" i="4"/>
  <c r="T41" i="4"/>
  <c r="U41" i="4"/>
  <c r="T42" i="4"/>
  <c r="U42" i="4"/>
  <c r="T43" i="4"/>
  <c r="U43" i="4"/>
  <c r="T44" i="4"/>
  <c r="U44" i="4"/>
  <c r="T45" i="4"/>
  <c r="U45" i="4"/>
  <c r="T46" i="4"/>
  <c r="U46" i="4"/>
  <c r="T47" i="4"/>
  <c r="U47" i="4"/>
  <c r="T48" i="4"/>
  <c r="U48" i="4"/>
  <c r="T49" i="4"/>
  <c r="U49" i="4"/>
  <c r="T50" i="4"/>
  <c r="U50" i="4"/>
  <c r="T51" i="4"/>
  <c r="U51" i="4"/>
  <c r="T52" i="4"/>
  <c r="U52" i="4"/>
  <c r="T53" i="4"/>
  <c r="U53" i="4"/>
  <c r="T54" i="4"/>
  <c r="U54" i="4"/>
  <c r="T55" i="4"/>
  <c r="U55" i="4"/>
  <c r="T56" i="4"/>
  <c r="U56" i="4"/>
  <c r="T57" i="4"/>
  <c r="U57" i="4"/>
  <c r="T58" i="4"/>
  <c r="U58" i="4"/>
  <c r="T59" i="4"/>
  <c r="U59" i="4"/>
  <c r="T60" i="4"/>
  <c r="U60" i="4"/>
  <c r="T61" i="4"/>
  <c r="U61" i="4"/>
  <c r="T62" i="4"/>
  <c r="U62" i="4"/>
  <c r="T63" i="4"/>
  <c r="U63" i="4"/>
  <c r="T64" i="4"/>
  <c r="U64" i="4"/>
  <c r="T65" i="4"/>
  <c r="U65" i="4"/>
  <c r="T66" i="4"/>
  <c r="U66" i="4"/>
  <c r="T67" i="4"/>
  <c r="U67" i="4"/>
  <c r="T68" i="4"/>
  <c r="U68" i="4"/>
  <c r="T14" i="4"/>
  <c r="U14" i="4"/>
  <c r="G4" i="4"/>
  <c r="H8" i="4"/>
  <c r="I8" i="4"/>
  <c r="H7" i="4"/>
  <c r="I7" i="4"/>
  <c r="H6" i="4"/>
  <c r="I6" i="4"/>
  <c r="H5" i="4"/>
  <c r="I5" i="4"/>
  <c r="H4" i="4"/>
  <c r="I4" i="4"/>
  <c r="B2" i="4"/>
  <c r="T15" i="10"/>
  <c r="U15" i="10"/>
  <c r="T16" i="10"/>
  <c r="U16" i="10"/>
  <c r="T17" i="10"/>
  <c r="U17" i="10"/>
  <c r="T18" i="10"/>
  <c r="U18" i="10"/>
  <c r="T19" i="10"/>
  <c r="U19" i="10"/>
  <c r="T20" i="10"/>
  <c r="U20" i="10"/>
  <c r="T21" i="10"/>
  <c r="U21" i="10"/>
  <c r="T22" i="10"/>
  <c r="U22" i="10"/>
  <c r="T23" i="10"/>
  <c r="U23" i="10"/>
  <c r="T24" i="10"/>
  <c r="U24" i="10"/>
  <c r="T25" i="10"/>
  <c r="U25" i="10"/>
  <c r="T26" i="10"/>
  <c r="U26" i="10"/>
  <c r="T27" i="10"/>
  <c r="U27" i="10"/>
  <c r="T28" i="10"/>
  <c r="U28" i="10"/>
  <c r="T14" i="10"/>
  <c r="U14" i="10"/>
  <c r="G4" i="10"/>
  <c r="H8" i="10"/>
  <c r="I8" i="10"/>
  <c r="H7" i="10"/>
  <c r="I7" i="10"/>
  <c r="H6" i="10"/>
  <c r="I6" i="10"/>
  <c r="H5" i="10"/>
  <c r="I5" i="10"/>
  <c r="H4" i="10"/>
  <c r="I4" i="10"/>
  <c r="B2" i="10"/>
  <c r="T15" i="9"/>
  <c r="U15" i="9"/>
  <c r="T16" i="9"/>
  <c r="U16" i="9"/>
  <c r="T17" i="9"/>
  <c r="U17" i="9"/>
  <c r="T18" i="9"/>
  <c r="U18" i="9"/>
  <c r="T19" i="9"/>
  <c r="U19" i="9"/>
  <c r="T20" i="9"/>
  <c r="U20" i="9"/>
  <c r="T21" i="9"/>
  <c r="U21" i="9"/>
  <c r="T22" i="9"/>
  <c r="U22" i="9"/>
  <c r="T23" i="9"/>
  <c r="U23" i="9"/>
  <c r="T24" i="9"/>
  <c r="U24" i="9"/>
  <c r="T25" i="9"/>
  <c r="U25" i="9"/>
  <c r="T26" i="9"/>
  <c r="U26" i="9"/>
  <c r="T27" i="9"/>
  <c r="U27" i="9"/>
  <c r="T28" i="9"/>
  <c r="U28" i="9"/>
  <c r="T29" i="9"/>
  <c r="U29" i="9"/>
  <c r="T30" i="9"/>
  <c r="U30" i="9"/>
  <c r="T31" i="9"/>
  <c r="U31" i="9"/>
  <c r="T32" i="9"/>
  <c r="U32" i="9"/>
  <c r="T33" i="9"/>
  <c r="U33" i="9"/>
  <c r="T34" i="9"/>
  <c r="U34" i="9"/>
  <c r="T14" i="9"/>
  <c r="U14" i="9"/>
  <c r="G4" i="9"/>
  <c r="H8" i="9"/>
  <c r="I8" i="9"/>
  <c r="H7" i="9"/>
  <c r="I7" i="9"/>
  <c r="H6" i="9"/>
  <c r="I6" i="9"/>
  <c r="H5" i="9"/>
  <c r="I5" i="9"/>
  <c r="H4" i="9"/>
  <c r="I4" i="9"/>
  <c r="B2" i="9"/>
  <c r="B2" i="8"/>
  <c r="T15" i="8"/>
  <c r="U15" i="8"/>
  <c r="T16" i="8"/>
  <c r="U16" i="8"/>
  <c r="T17" i="8"/>
  <c r="U17" i="8"/>
  <c r="T18" i="8"/>
  <c r="U18" i="8"/>
  <c r="T19" i="8"/>
  <c r="U19" i="8"/>
  <c r="T20" i="8"/>
  <c r="U20" i="8"/>
  <c r="T21" i="8"/>
  <c r="U21" i="8"/>
  <c r="T22" i="8"/>
  <c r="U22" i="8"/>
  <c r="T23" i="8"/>
  <c r="U23" i="8"/>
  <c r="T24" i="8"/>
  <c r="U24" i="8"/>
  <c r="T25" i="8"/>
  <c r="U25" i="8"/>
  <c r="T26" i="8"/>
  <c r="U26" i="8"/>
  <c r="T27" i="8"/>
  <c r="U27" i="8"/>
  <c r="T28" i="8"/>
  <c r="U28" i="8"/>
  <c r="T29" i="8"/>
  <c r="U29" i="8"/>
  <c r="T30" i="8"/>
  <c r="U30" i="8"/>
  <c r="T31" i="8"/>
  <c r="U31" i="8"/>
  <c r="T32" i="8"/>
  <c r="U32" i="8"/>
  <c r="T33" i="8"/>
  <c r="U33" i="8"/>
  <c r="T34" i="8"/>
  <c r="U34" i="8"/>
  <c r="T35" i="8"/>
  <c r="U35" i="8"/>
  <c r="T36" i="8"/>
  <c r="U36" i="8"/>
  <c r="T37" i="8"/>
  <c r="U37" i="8"/>
  <c r="T14" i="8"/>
  <c r="U14" i="8"/>
  <c r="G4" i="8"/>
  <c r="H8" i="8"/>
  <c r="I8" i="8"/>
  <c r="H7" i="8"/>
  <c r="I7" i="8"/>
  <c r="H6" i="8"/>
  <c r="I6" i="8"/>
  <c r="H5" i="8"/>
  <c r="I5" i="8"/>
  <c r="H4" i="8"/>
  <c r="I4" i="8"/>
</calcChain>
</file>

<file path=xl/comments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6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7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<sst xmlns="http://schemas.openxmlformats.org/spreadsheetml/2006/main" count="2354" uniqueCount="929">
  <si>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</si>
  <si>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</si>
  <si>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</si>
  <si>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</si>
  <si>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</si>
  <si>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</si>
  <si>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</si>
  <si>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</si>
  <si>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</si>
  <si>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</si>
  <si>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</si>
  <si>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</si>
  <si>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</si>
  <si>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</si>
  <si>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</si>
  <si>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Uwagi</t>
  </si>
  <si>
    <t>NIE</t>
  </si>
  <si>
    <t>LUBUSKIE</t>
  </si>
  <si>
    <t>MIĘDZYRZECKI</t>
  </si>
  <si>
    <t>21970</t>
  </si>
  <si>
    <t>UL. SZKOLNA</t>
  </si>
  <si>
    <t>9</t>
  </si>
  <si>
    <t/>
  </si>
  <si>
    <t>GORZOWSKI</t>
  </si>
  <si>
    <t>99999</t>
  </si>
  <si>
    <t>65</t>
  </si>
  <si>
    <t>7</t>
  </si>
  <si>
    <t>11139</t>
  </si>
  <si>
    <t>UL. LIPOWA</t>
  </si>
  <si>
    <t>1</t>
  </si>
  <si>
    <t>102</t>
  </si>
  <si>
    <t>2</t>
  </si>
  <si>
    <t>18A</t>
  </si>
  <si>
    <t>13</t>
  </si>
  <si>
    <t>SŁUBICKI</t>
  </si>
  <si>
    <t>8</t>
  </si>
  <si>
    <t>17</t>
  </si>
  <si>
    <t>29</t>
  </si>
  <si>
    <t>5</t>
  </si>
  <si>
    <t>3</t>
  </si>
  <si>
    <t>SULĘCIŃSKI</t>
  </si>
  <si>
    <t>4</t>
  </si>
  <si>
    <t>6</t>
  </si>
  <si>
    <t>16</t>
  </si>
  <si>
    <t>MIĘDZYRZECZ</t>
  </si>
  <si>
    <t>10</t>
  </si>
  <si>
    <t>31</t>
  </si>
  <si>
    <t>23</t>
  </si>
  <si>
    <t>27</t>
  </si>
  <si>
    <t>14330</t>
  </si>
  <si>
    <t>UL. NOWA</t>
  </si>
  <si>
    <t>44</t>
  </si>
  <si>
    <t>SŁUBICE</t>
  </si>
  <si>
    <t>18</t>
  </si>
  <si>
    <t>35</t>
  </si>
  <si>
    <t>09572</t>
  </si>
  <si>
    <t>UL. KOŚCIUSZKI</t>
  </si>
  <si>
    <t>95</t>
  </si>
  <si>
    <t>26</t>
  </si>
  <si>
    <t>5000000072561103</t>
  </si>
  <si>
    <t>7414430</t>
  </si>
  <si>
    <t>10507</t>
  </si>
  <si>
    <t>SULĘCIN</t>
  </si>
  <si>
    <t>0187926</t>
  </si>
  <si>
    <t>TRZEMESZNO LUBUSKIE</t>
  </si>
  <si>
    <t>17394</t>
  </si>
  <si>
    <t>UL. POZNAŃSKA</t>
  </si>
  <si>
    <t>63</t>
  </si>
  <si>
    <t>1000000002221696</t>
  </si>
  <si>
    <t>530433</t>
  </si>
  <si>
    <t>10506</t>
  </si>
  <si>
    <t>0187961</t>
  </si>
  <si>
    <t>WĘDRZYN</t>
  </si>
  <si>
    <t>WITNICA</t>
  </si>
  <si>
    <t>22</t>
  </si>
  <si>
    <t>14</t>
  </si>
  <si>
    <t>21381</t>
  </si>
  <si>
    <t>UL. STRZELECKA</t>
  </si>
  <si>
    <t>ZIELONOGÓRSKI</t>
  </si>
  <si>
    <t>15</t>
  </si>
  <si>
    <t>KROŚNIEŃSKI</t>
  </si>
  <si>
    <t>36</t>
  </si>
  <si>
    <t>01742</t>
  </si>
  <si>
    <t>UL. BOLESŁAWA CHROBREGO</t>
  </si>
  <si>
    <t>ŻARSKI</t>
  </si>
  <si>
    <t>11</t>
  </si>
  <si>
    <t>ŻAGAŃSKI</t>
  </si>
  <si>
    <t>26102</t>
  </si>
  <si>
    <t>UL. ZIELONOGÓRSKA</t>
  </si>
  <si>
    <t>08828</t>
  </si>
  <si>
    <t>UL. KOLEJOWA</t>
  </si>
  <si>
    <t>GUBIN</t>
  </si>
  <si>
    <t>50</t>
  </si>
  <si>
    <t>20</t>
  </si>
  <si>
    <t>NOWOSOLSKI</t>
  </si>
  <si>
    <t>16046</t>
  </si>
  <si>
    <t>UL. PIASTOWSKA</t>
  </si>
  <si>
    <t>37</t>
  </si>
  <si>
    <t>KOŻUCHÓW</t>
  </si>
  <si>
    <t>28</t>
  </si>
  <si>
    <t>ŚWIEBODZIŃSKI</t>
  </si>
  <si>
    <t>25</t>
  </si>
  <si>
    <t>LUBSKO</t>
  </si>
  <si>
    <t>52</t>
  </si>
  <si>
    <t>32</t>
  </si>
  <si>
    <t>NOWA SÓL</t>
  </si>
  <si>
    <t>53</t>
  </si>
  <si>
    <t>19</t>
  </si>
  <si>
    <t>SULECHÓW</t>
  </si>
  <si>
    <t>2A</t>
  </si>
  <si>
    <t>ŚWIEBODZIN</t>
  </si>
  <si>
    <t>19901</t>
  </si>
  <si>
    <t>UL. GEN. SIKORSKIEGO</t>
  </si>
  <si>
    <t>12734</t>
  </si>
  <si>
    <t>UL. MICKIEWICZA</t>
  </si>
  <si>
    <t>ZIELONA GÓRA</t>
  </si>
  <si>
    <t>0988313</t>
  </si>
  <si>
    <t>ŻAGAŃ</t>
  </si>
  <si>
    <t>ŻARY</t>
  </si>
  <si>
    <t>38</t>
  </si>
  <si>
    <t>9000000169454719</t>
  </si>
  <si>
    <t>4546917</t>
  </si>
  <si>
    <t>71269</t>
  </si>
  <si>
    <t>GORZÓW WIELKOPOLSKI</t>
  </si>
  <si>
    <t>0935140</t>
  </si>
  <si>
    <t>01014</t>
  </si>
  <si>
    <t>UL. GEN. JÓZEFA BEMA</t>
  </si>
  <si>
    <t>1000000002356728</t>
  </si>
  <si>
    <t>7860090</t>
  </si>
  <si>
    <t>83257,83258</t>
  </si>
  <si>
    <t>9000000169168454</t>
  </si>
  <si>
    <t>2094677</t>
  </si>
  <si>
    <t>110477,114134</t>
  </si>
  <si>
    <t>02584</t>
  </si>
  <si>
    <t>UL. HIPOLITA CEGIELSKIEGO</t>
  </si>
  <si>
    <t>9100000003679632</t>
  </si>
  <si>
    <t>5885266</t>
  </si>
  <si>
    <t>109803,109804</t>
  </si>
  <si>
    <t>02706</t>
  </si>
  <si>
    <t>UL. JÓZEFA CHEŁMOŃSKIEGO</t>
  </si>
  <si>
    <t>5000000063375759</t>
  </si>
  <si>
    <t>6714397</t>
  </si>
  <si>
    <t>123825</t>
  </si>
  <si>
    <t>02849</t>
  </si>
  <si>
    <t>UL. FRYDERYKA CHOPINA</t>
  </si>
  <si>
    <t>9000000174378184</t>
  </si>
  <si>
    <t>2346853</t>
  </si>
  <si>
    <t>83226,83227,83230</t>
  </si>
  <si>
    <t>03376</t>
  </si>
  <si>
    <t>UL. CZEREŚNIOWA</t>
  </si>
  <si>
    <t>4E</t>
  </si>
  <si>
    <t>5000000063371938</t>
  </si>
  <si>
    <t>6267653</t>
  </si>
  <si>
    <t>68540</t>
  </si>
  <si>
    <t>03676</t>
  </si>
  <si>
    <t>UL. GEN. JAROSŁAWA DĄBROWSKIEGO</t>
  </si>
  <si>
    <t>5000000063374558</t>
  </si>
  <si>
    <t>3974952</t>
  </si>
  <si>
    <t>92679,92680</t>
  </si>
  <si>
    <t>9100000004261527</t>
  </si>
  <si>
    <t>6203993</t>
  </si>
  <si>
    <t>79158,79160</t>
  </si>
  <si>
    <t>33</t>
  </si>
  <si>
    <t>1000000002354766</t>
  </si>
  <si>
    <t>7286881</t>
  </si>
  <si>
    <t>68543</t>
  </si>
  <si>
    <t>03928</t>
  </si>
  <si>
    <t>UL. DOBRA</t>
  </si>
  <si>
    <t>5000000063376151</t>
  </si>
  <si>
    <t>6140282</t>
  </si>
  <si>
    <t>114107,114113</t>
  </si>
  <si>
    <t>04317</t>
  </si>
  <si>
    <t>UL. MICHAŁA DRZYMAŁY</t>
  </si>
  <si>
    <t>9100000005813566</t>
  </si>
  <si>
    <t>7669276</t>
  </si>
  <si>
    <t>80873,80874,80875</t>
  </si>
  <si>
    <t>04399</t>
  </si>
  <si>
    <t>UL. KSAWEREGO DUNIKOWSKIEGO</t>
  </si>
  <si>
    <t>5000000063372683</t>
  </si>
  <si>
    <t>8752562</t>
  </si>
  <si>
    <t>114130,114131,65007</t>
  </si>
  <si>
    <t>04832</t>
  </si>
  <si>
    <t>UL. EWARYSTA ESTKOWSKIEGO</t>
  </si>
  <si>
    <t>5000000063371317</t>
  </si>
  <si>
    <t>2169611</t>
  </si>
  <si>
    <t>51789</t>
  </si>
  <si>
    <t>06114</t>
  </si>
  <si>
    <t>UL. GROBLA</t>
  </si>
  <si>
    <t>68A</t>
  </si>
  <si>
    <t>1000000002346630</t>
  </si>
  <si>
    <t>7349537</t>
  </si>
  <si>
    <t>80866,80867</t>
  </si>
  <si>
    <t>06422</t>
  </si>
  <si>
    <t>UL. GWIAŹDZISTA</t>
  </si>
  <si>
    <t>5000000063378546</t>
  </si>
  <si>
    <t>3974812</t>
  </si>
  <si>
    <t>114122,114126,114127,126970</t>
  </si>
  <si>
    <t>08265</t>
  </si>
  <si>
    <t>UL. KAZIMIERZA WIELKIEGO</t>
  </si>
  <si>
    <t>1000000002359057</t>
  </si>
  <si>
    <t>547595</t>
  </si>
  <si>
    <t>68544</t>
  </si>
  <si>
    <t>08707</t>
  </si>
  <si>
    <t>UL. KOBYLOGÓRSKA</t>
  </si>
  <si>
    <t>110</t>
  </si>
  <si>
    <t>5000000063378186</t>
  </si>
  <si>
    <t>2363427</t>
  </si>
  <si>
    <t>49087</t>
  </si>
  <si>
    <t>09503</t>
  </si>
  <si>
    <t>UL. KOSYNIERÓW GDYŃSKICH</t>
  </si>
  <si>
    <t>9100000004955036</t>
  </si>
  <si>
    <t>6331920</t>
  </si>
  <si>
    <t>68541</t>
  </si>
  <si>
    <t>09634</t>
  </si>
  <si>
    <t>UL. ALEKSANDRA KOTSISA</t>
  </si>
  <si>
    <t>5000000063374972</t>
  </si>
  <si>
    <t>4928936</t>
  </si>
  <si>
    <t>88355</t>
  </si>
  <si>
    <t>11653</t>
  </si>
  <si>
    <t>UL. WŁADYSŁAWA ŁOKIETKA</t>
  </si>
  <si>
    <t>9000000169235256</t>
  </si>
  <si>
    <t>8561290</t>
  </si>
  <si>
    <t>83231,83232,83233,83234</t>
  </si>
  <si>
    <t>13390</t>
  </si>
  <si>
    <t>UL. IGNACEGO MOŚCICKIEGO</t>
  </si>
  <si>
    <t>1000000002352690</t>
  </si>
  <si>
    <t>7540735</t>
  </si>
  <si>
    <t>68539</t>
  </si>
  <si>
    <t>5000000063373282</t>
  </si>
  <si>
    <t>8433476</t>
  </si>
  <si>
    <t>83242,83243</t>
  </si>
  <si>
    <t>14890</t>
  </si>
  <si>
    <t>UL. OKÓLNA</t>
  </si>
  <si>
    <t>1000000002340335</t>
  </si>
  <si>
    <t>548460</t>
  </si>
  <si>
    <t>83248,83249</t>
  </si>
  <si>
    <t>14914</t>
  </si>
  <si>
    <t>UL. STEFANA OKRZEI</t>
  </si>
  <si>
    <t>42</t>
  </si>
  <si>
    <t>5000000063376136</t>
  </si>
  <si>
    <t>2498527</t>
  </si>
  <si>
    <t>122972</t>
  </si>
  <si>
    <t>15227</t>
  </si>
  <si>
    <t>UL. OSADNICZA</t>
  </si>
  <si>
    <t>1000000002359891</t>
  </si>
  <si>
    <t>547654</t>
  </si>
  <si>
    <t>83235,83236</t>
  </si>
  <si>
    <t>5000000063379253</t>
  </si>
  <si>
    <t>2078610</t>
  </si>
  <si>
    <t>83255</t>
  </si>
  <si>
    <t>17742</t>
  </si>
  <si>
    <t>UL. PRZEMYSŁOWA</t>
  </si>
  <si>
    <t>5000000063380310</t>
  </si>
  <si>
    <t>4357001</t>
  </si>
  <si>
    <t>83251</t>
  </si>
  <si>
    <t>18209</t>
  </si>
  <si>
    <t>UL. ALEKSANDRA PUSZKINA</t>
  </si>
  <si>
    <t>5000000063375378</t>
  </si>
  <si>
    <t>7669377</t>
  </si>
  <si>
    <t>114133,129602</t>
  </si>
  <si>
    <t>19907</t>
  </si>
  <si>
    <t>UL. GEN. WŁADYSŁAWA SIKORSKIEGO</t>
  </si>
  <si>
    <t>1000000002358838</t>
  </si>
  <si>
    <t>7158933</t>
  </si>
  <si>
    <t>83218</t>
  </si>
  <si>
    <t>20677</t>
  </si>
  <si>
    <t>UL. SPOKOJNA</t>
  </si>
  <si>
    <t>57</t>
  </si>
  <si>
    <t>9100000004955039</t>
  </si>
  <si>
    <t>5502870</t>
  </si>
  <si>
    <t>83217,83222,83223,83225</t>
  </si>
  <si>
    <t>20834</t>
  </si>
  <si>
    <t>UL. JANA STANISŁAWSKIEGO</t>
  </si>
  <si>
    <t>5000000063378519</t>
  </si>
  <si>
    <t>2076521</t>
  </si>
  <si>
    <t>83240</t>
  </si>
  <si>
    <t>21465</t>
  </si>
  <si>
    <t>UL. 30 STYCZNIA</t>
  </si>
  <si>
    <t>5000000063374598</t>
  </si>
  <si>
    <t>2476064</t>
  </si>
  <si>
    <t>79846,79847</t>
  </si>
  <si>
    <t>21787</t>
  </si>
  <si>
    <t>UL. SZARYCH SZEREGÓW</t>
  </si>
  <si>
    <t>5000000063372030</t>
  </si>
  <si>
    <t>5630438</t>
  </si>
  <si>
    <t>80876</t>
  </si>
  <si>
    <t>5000000063377375</t>
  </si>
  <si>
    <t>6012623</t>
  </si>
  <si>
    <t>80869,80870</t>
  </si>
  <si>
    <t>22183</t>
  </si>
  <si>
    <t>UL. SZWOLEŻERÓW</t>
  </si>
  <si>
    <t>1000000002357717</t>
  </si>
  <si>
    <t>6649729</t>
  </si>
  <si>
    <t>83216,83221</t>
  </si>
  <si>
    <t>22308</t>
  </si>
  <si>
    <t>UL. ŚLĄSKA</t>
  </si>
  <si>
    <t>5000000063380907</t>
  </si>
  <si>
    <t>3273892</t>
  </si>
  <si>
    <t>83237,83239</t>
  </si>
  <si>
    <t>64C</t>
  </si>
  <si>
    <t>1000000002340336</t>
  </si>
  <si>
    <t>7732451</t>
  </si>
  <si>
    <t>80868,80871</t>
  </si>
  <si>
    <t>22597</t>
  </si>
  <si>
    <t>UL. STANISŁAWA TACZAKA</t>
  </si>
  <si>
    <t>5000000063380930</t>
  </si>
  <si>
    <t>8242827</t>
  </si>
  <si>
    <t>71610</t>
  </si>
  <si>
    <t>22723</t>
  </si>
  <si>
    <t>UL. TEATRALNA</t>
  </si>
  <si>
    <t>5000000063375861</t>
  </si>
  <si>
    <t>8816597</t>
  </si>
  <si>
    <t>68542</t>
  </si>
  <si>
    <t>22907</t>
  </si>
  <si>
    <t>UL. TOWAROWA</t>
  </si>
  <si>
    <t>21</t>
  </si>
  <si>
    <t>5000000063375405</t>
  </si>
  <si>
    <t>7860381</t>
  </si>
  <si>
    <t>83244,83245</t>
  </si>
  <si>
    <t>23519</t>
  </si>
  <si>
    <t>UL. FRANCISZKA WALCZAKA</t>
  </si>
  <si>
    <t>5000000063375701</t>
  </si>
  <si>
    <t>3974951</t>
  </si>
  <si>
    <t>80878</t>
  </si>
  <si>
    <t>23682</t>
  </si>
  <si>
    <t>UL. WARSZAWSKA</t>
  </si>
  <si>
    <t>5000000063374401</t>
  </si>
  <si>
    <t>4102500</t>
  </si>
  <si>
    <t>80879</t>
  </si>
  <si>
    <t>1000000002353008</t>
  </si>
  <si>
    <t>2088581</t>
  </si>
  <si>
    <t>65006</t>
  </si>
  <si>
    <t>25536</t>
  </si>
  <si>
    <t>UL. LUDWIKA ZAMENHOFA</t>
  </si>
  <si>
    <t>1000000002350260</t>
  </si>
  <si>
    <t>8050469</t>
  </si>
  <si>
    <t>127011</t>
  </si>
  <si>
    <t>26188</t>
  </si>
  <si>
    <t>UL. ZŁOTA</t>
  </si>
  <si>
    <t>5000000063375031</t>
  </si>
  <si>
    <t>6968273</t>
  </si>
  <si>
    <t>114114,114119</t>
  </si>
  <si>
    <t>26729</t>
  </si>
  <si>
    <t>UL. WALDEMARA KUĆKI</t>
  </si>
  <si>
    <t>5000000063376631</t>
  </si>
  <si>
    <t>2098833</t>
  </si>
  <si>
    <t>71142</t>
  </si>
  <si>
    <t>41128</t>
  </si>
  <si>
    <t>AL. ALEJA KONSTYTUCJI 3 MAJA</t>
  </si>
  <si>
    <t>19834</t>
  </si>
  <si>
    <t>UL. HENRYKA SIENKIEWICZA</t>
  </si>
  <si>
    <t>5000000063314891</t>
  </si>
  <si>
    <t>7350200</t>
  </si>
  <si>
    <t>27023</t>
  </si>
  <si>
    <t>0935529</t>
  </si>
  <si>
    <t>02617</t>
  </si>
  <si>
    <t>OS. CENTRUM</t>
  </si>
  <si>
    <t>5000000063316848</t>
  </si>
  <si>
    <t>4484105</t>
  </si>
  <si>
    <t>84319</t>
  </si>
  <si>
    <t>03839</t>
  </si>
  <si>
    <t>UL. DŁUGA</t>
  </si>
  <si>
    <t>5000000063314916</t>
  </si>
  <si>
    <t>3911230</t>
  </si>
  <si>
    <t>126363,126366,126368,126369,127891</t>
  </si>
  <si>
    <t>09213</t>
  </si>
  <si>
    <t>UL. KONSTYTUCJI 3 MAJA</t>
  </si>
  <si>
    <t>60</t>
  </si>
  <si>
    <t>5000000063316617</t>
  </si>
  <si>
    <t>8306530</t>
  </si>
  <si>
    <t>107482</t>
  </si>
  <si>
    <t>11020</t>
  </si>
  <si>
    <t>UL. LIBELTA</t>
  </si>
  <si>
    <t>1000000002142393</t>
  </si>
  <si>
    <t>4800658</t>
  </si>
  <si>
    <t>107527,109956</t>
  </si>
  <si>
    <t>12294</t>
  </si>
  <si>
    <t>UL. MARCINKOWSKIEGO</t>
  </si>
  <si>
    <t>5000000063314468</t>
  </si>
  <si>
    <t>3911214</t>
  </si>
  <si>
    <t>84313</t>
  </si>
  <si>
    <t>5000000063315666</t>
  </si>
  <si>
    <t>6841224</t>
  </si>
  <si>
    <t>58793,84314</t>
  </si>
  <si>
    <t>21065</t>
  </si>
  <si>
    <t>UL. STASZICA</t>
  </si>
  <si>
    <t>1000000006117439</t>
  </si>
  <si>
    <t>6585582</t>
  </si>
  <si>
    <t>84320</t>
  </si>
  <si>
    <t>9000000169341259</t>
  </si>
  <si>
    <t>8288398</t>
  </si>
  <si>
    <t>84315</t>
  </si>
  <si>
    <t>27766</t>
  </si>
  <si>
    <t>OS. KASZTELAŃSKIE</t>
  </si>
  <si>
    <t>24628</t>
  </si>
  <si>
    <t>UL. WOJSKA POLSKIEGO</t>
  </si>
  <si>
    <t>00891</t>
  </si>
  <si>
    <t>UL. STEFANA BATOREGO</t>
  </si>
  <si>
    <t>1000000002194647</t>
  </si>
  <si>
    <t>4102176</t>
  </si>
  <si>
    <t>84826</t>
  </si>
  <si>
    <t>0935736</t>
  </si>
  <si>
    <t>01679</t>
  </si>
  <si>
    <t>UL. BOHATERÓW WARSZAWY</t>
  </si>
  <si>
    <t>12</t>
  </si>
  <si>
    <t>1000000002219241</t>
  </si>
  <si>
    <t>3336123</t>
  </si>
  <si>
    <t>57396,57683</t>
  </si>
  <si>
    <t>0935759</t>
  </si>
  <si>
    <t>5000000072559951</t>
  </si>
  <si>
    <t>3592411</t>
  </si>
  <si>
    <t>20229</t>
  </si>
  <si>
    <t>16451</t>
  </si>
  <si>
    <t>UL. EMILII PLATER</t>
  </si>
  <si>
    <t>1000000002220500</t>
  </si>
  <si>
    <t>4928748</t>
  </si>
  <si>
    <t>110443,110475,111690,58160,58198,61659</t>
  </si>
  <si>
    <t>24459</t>
  </si>
  <si>
    <t>UL. WINCENTEGO WITOSA</t>
  </si>
  <si>
    <t>49</t>
  </si>
  <si>
    <t>9000000096749115</t>
  </si>
  <si>
    <t>2070072</t>
  </si>
  <si>
    <t>10565</t>
  </si>
  <si>
    <t>41889</t>
  </si>
  <si>
    <t>OS. OSIEDLE KOPERNIKA</t>
  </si>
  <si>
    <t>9000000169197387</t>
  </si>
  <si>
    <t>6632512</t>
  </si>
  <si>
    <t>10597,126188</t>
  </si>
  <si>
    <t>41890</t>
  </si>
  <si>
    <t>UL. PARK BANKOWY</t>
  </si>
  <si>
    <t>5000000087717976</t>
  </si>
  <si>
    <t>8879608</t>
  </si>
  <si>
    <t>31998,43320,44709</t>
  </si>
  <si>
    <t>0935794</t>
  </si>
  <si>
    <t>22961</t>
  </si>
  <si>
    <t>UL. TRAUGUTTA</t>
  </si>
  <si>
    <t>5000000087718739</t>
  </si>
  <si>
    <t>5311372</t>
  </si>
  <si>
    <t>17081</t>
  </si>
  <si>
    <t>24369</t>
  </si>
  <si>
    <t>UL. WIOSNY LUDÓW</t>
  </si>
  <si>
    <t>12485</t>
  </si>
  <si>
    <t>UL. MATEJKI</t>
  </si>
  <si>
    <t>5000000087886180</t>
  </si>
  <si>
    <t>6267776</t>
  </si>
  <si>
    <t>103548,92687</t>
  </si>
  <si>
    <t>70A</t>
  </si>
  <si>
    <t>5000000087879514</t>
  </si>
  <si>
    <t>4483997</t>
  </si>
  <si>
    <t>93150,93151</t>
  </si>
  <si>
    <t>1000000002378976</t>
  </si>
  <si>
    <t>8879498</t>
  </si>
  <si>
    <t>42068,42285</t>
  </si>
  <si>
    <t>01920</t>
  </si>
  <si>
    <t>UL. BOTANICZNA</t>
  </si>
  <si>
    <t>5000000087879980</t>
  </si>
  <si>
    <t>8879690</t>
  </si>
  <si>
    <t>41102,88615</t>
  </si>
  <si>
    <t>66</t>
  </si>
  <si>
    <t>5000000087879890</t>
  </si>
  <si>
    <t>2032763</t>
  </si>
  <si>
    <t>54286,80955</t>
  </si>
  <si>
    <t>77</t>
  </si>
  <si>
    <t>1000000002368049</t>
  </si>
  <si>
    <t>3399634</t>
  </si>
  <si>
    <t>126273,70811</t>
  </si>
  <si>
    <t>15A</t>
  </si>
  <si>
    <t>1000000002368023</t>
  </si>
  <si>
    <t>7796253</t>
  </si>
  <si>
    <t>17883</t>
  </si>
  <si>
    <t>5000000087880410</t>
  </si>
  <si>
    <t>7478000</t>
  </si>
  <si>
    <t>105045,126321</t>
  </si>
  <si>
    <t>5000000087879851</t>
  </si>
  <si>
    <t>8433633</t>
  </si>
  <si>
    <t>47078</t>
  </si>
  <si>
    <t>9000000169291839</t>
  </si>
  <si>
    <t>7796631</t>
  </si>
  <si>
    <t>127933</t>
  </si>
  <si>
    <t>04686</t>
  </si>
  <si>
    <t>UL. DZIKA</t>
  </si>
  <si>
    <t>1000000002372885</t>
  </si>
  <si>
    <t>552551</t>
  </si>
  <si>
    <t>14072</t>
  </si>
  <si>
    <t>05154</t>
  </si>
  <si>
    <t>UL. FRANCUSKA</t>
  </si>
  <si>
    <t>5000000087880407</t>
  </si>
  <si>
    <t>7669238</t>
  </si>
  <si>
    <t>17876,17877,17878</t>
  </si>
  <si>
    <t>25A</t>
  </si>
  <si>
    <t>1000000002377497</t>
  </si>
  <si>
    <t>551758</t>
  </si>
  <si>
    <t>14070</t>
  </si>
  <si>
    <t>07329</t>
  </si>
  <si>
    <t>UL. JASKÓŁCZA</t>
  </si>
  <si>
    <t>1000000005931953</t>
  </si>
  <si>
    <t>8942763</t>
  </si>
  <si>
    <t>17443</t>
  </si>
  <si>
    <t>07431</t>
  </si>
  <si>
    <t>UL. JEDNOŚCI</t>
  </si>
  <si>
    <t>5000000087881297</t>
  </si>
  <si>
    <t>7095545</t>
  </si>
  <si>
    <t>17889</t>
  </si>
  <si>
    <t>08294</t>
  </si>
  <si>
    <t>UL. KĄPIELOWA</t>
  </si>
  <si>
    <t>5000000087886751</t>
  </si>
  <si>
    <t>3592392</t>
  </si>
  <si>
    <t>17873</t>
  </si>
  <si>
    <t>08435</t>
  </si>
  <si>
    <t>UL. JANA KILIŃSKIEGO</t>
  </si>
  <si>
    <t>5000000087881344</t>
  </si>
  <si>
    <t>8816453</t>
  </si>
  <si>
    <t>17818,17830</t>
  </si>
  <si>
    <t>08446</t>
  </si>
  <si>
    <t>UL. ŚW. KINGI</t>
  </si>
  <si>
    <t>1000000005841644</t>
  </si>
  <si>
    <t>4992361</t>
  </si>
  <si>
    <t>104173</t>
  </si>
  <si>
    <t>10417</t>
  </si>
  <si>
    <t>UL. KUPIECKA</t>
  </si>
  <si>
    <t>76B</t>
  </si>
  <si>
    <t>1000000002367301</t>
  </si>
  <si>
    <t>7286746</t>
  </si>
  <si>
    <t>14071</t>
  </si>
  <si>
    <t>11174</t>
  </si>
  <si>
    <t>UL. LISIA</t>
  </si>
  <si>
    <t>5000000087883518</t>
  </si>
  <si>
    <t>2318887</t>
  </si>
  <si>
    <t>14063</t>
  </si>
  <si>
    <t>13246</t>
  </si>
  <si>
    <t>UL. STANISŁAWA MONIUSZKI</t>
  </si>
  <si>
    <t>1000000002377333</t>
  </si>
  <si>
    <t>3782332</t>
  </si>
  <si>
    <t>127939,17848,88985,88986</t>
  </si>
  <si>
    <t>5000000087883799</t>
  </si>
  <si>
    <t>2270208</t>
  </si>
  <si>
    <t>14290</t>
  </si>
  <si>
    <t>18562</t>
  </si>
  <si>
    <t>UL. REJA</t>
  </si>
  <si>
    <t>1000000006160135</t>
  </si>
  <si>
    <t>6267436</t>
  </si>
  <si>
    <t>119564,74141,88637</t>
  </si>
  <si>
    <t>5000000087881024</t>
  </si>
  <si>
    <t>5885359</t>
  </si>
  <si>
    <t>62068,90045</t>
  </si>
  <si>
    <t>37884</t>
  </si>
  <si>
    <t>UL. GENERAŁA JÓZEFA SOWIŃSKIEGO</t>
  </si>
  <si>
    <t>5000000087890018</t>
  </si>
  <si>
    <t>6203957</t>
  </si>
  <si>
    <t>17760</t>
  </si>
  <si>
    <t>20655</t>
  </si>
  <si>
    <t>UL. SPAWACZY</t>
  </si>
  <si>
    <t>3D</t>
  </si>
  <si>
    <t>1000000002380922</t>
  </si>
  <si>
    <t>3846863</t>
  </si>
  <si>
    <t>126942</t>
  </si>
  <si>
    <t>20798</t>
  </si>
  <si>
    <t>UL. LEOPOLDA STAFFA</t>
  </si>
  <si>
    <t>5000000087883370</t>
  </si>
  <si>
    <t>2093054</t>
  </si>
  <si>
    <t>119623,124612</t>
  </si>
  <si>
    <t>21032</t>
  </si>
  <si>
    <t>UL. STARY RYNEK</t>
  </si>
  <si>
    <t>5000000087883564</t>
  </si>
  <si>
    <t>2400350</t>
  </si>
  <si>
    <t>126391,126414</t>
  </si>
  <si>
    <t>21071</t>
  </si>
  <si>
    <t>UL. STANISŁAWA STASZICA</t>
  </si>
  <si>
    <t>5000000087883907</t>
  </si>
  <si>
    <t>2060314</t>
  </si>
  <si>
    <t>17874</t>
  </si>
  <si>
    <t>5000000087886566</t>
  </si>
  <si>
    <t>7159221</t>
  </si>
  <si>
    <t>119559</t>
  </si>
  <si>
    <t>22957</t>
  </si>
  <si>
    <t>UL. TRASA PÓŁNOCNA</t>
  </si>
  <si>
    <t>5000000087884560</t>
  </si>
  <si>
    <t>6012716</t>
  </si>
  <si>
    <t>119845,87484</t>
  </si>
  <si>
    <t>23033</t>
  </si>
  <si>
    <t>UL. TRUSKAWKOWA</t>
  </si>
  <si>
    <t>5000000087887127</t>
  </si>
  <si>
    <t>4420415</t>
  </si>
  <si>
    <t>89742</t>
  </si>
  <si>
    <t>24490</t>
  </si>
  <si>
    <t>UL. WŁADYSŁAWA IV</t>
  </si>
  <si>
    <t>5000000087886744</t>
  </si>
  <si>
    <t>5821290</t>
  </si>
  <si>
    <t>126410</t>
  </si>
  <si>
    <t>24806</t>
  </si>
  <si>
    <t>UL. WROCŁAWSKA</t>
  </si>
  <si>
    <t>65A</t>
  </si>
  <si>
    <t>1000000002368169</t>
  </si>
  <si>
    <t>3463818</t>
  </si>
  <si>
    <t>17843</t>
  </si>
  <si>
    <t>25084</t>
  </si>
  <si>
    <t>UL. STANISŁAWA WYSPIAŃSKIEGO</t>
  </si>
  <si>
    <t>5000000087883014</t>
  </si>
  <si>
    <t>3782913</t>
  </si>
  <si>
    <t>17842,17870</t>
  </si>
  <si>
    <t>5000000087887175</t>
  </si>
  <si>
    <t>7669378</t>
  </si>
  <si>
    <t>17817</t>
  </si>
  <si>
    <t>25120</t>
  </si>
  <si>
    <t>UL. STEFANA WYSZYŃSKIEGO</t>
  </si>
  <si>
    <t>101</t>
  </si>
  <si>
    <t>1000000002373744</t>
  </si>
  <si>
    <t>5502735</t>
  </si>
  <si>
    <t>14060</t>
  </si>
  <si>
    <t>1000000002377978</t>
  </si>
  <si>
    <t>6395535</t>
  </si>
  <si>
    <t>17828</t>
  </si>
  <si>
    <t>25305</t>
  </si>
  <si>
    <t>UL. ZACHODNIA</t>
  </si>
  <si>
    <t>1000000002370372</t>
  </si>
  <si>
    <t>4101910</t>
  </si>
  <si>
    <t>83266</t>
  </si>
  <si>
    <t>5000000087888167</t>
  </si>
  <si>
    <t>4166025</t>
  </si>
  <si>
    <t>128612</t>
  </si>
  <si>
    <t>29493</t>
  </si>
  <si>
    <t>UL. FRANCISZKA RZEŹNICZAKA</t>
  </si>
  <si>
    <t>5000000087884949</t>
  </si>
  <si>
    <t>7350225</t>
  </si>
  <si>
    <t>17880,17881</t>
  </si>
  <si>
    <t>33764</t>
  </si>
  <si>
    <t>UL. ALEJA WOJSKA POLSKIEGO</t>
  </si>
  <si>
    <t>116</t>
  </si>
  <si>
    <t>1000000002369515</t>
  </si>
  <si>
    <t>5055563</t>
  </si>
  <si>
    <t>17942,17948</t>
  </si>
  <si>
    <t>36342</t>
  </si>
  <si>
    <t>UL. SZOSA KISIELIŃSKA</t>
  </si>
  <si>
    <t>5000000087883193</t>
  </si>
  <si>
    <t>2097203</t>
  </si>
  <si>
    <t>17887,89746</t>
  </si>
  <si>
    <t>36346</t>
  </si>
  <si>
    <t>UL. OSIEDLE POMORSKIE</t>
  </si>
  <si>
    <t>9000000123240405</t>
  </si>
  <si>
    <t>5949026</t>
  </si>
  <si>
    <t>17888</t>
  </si>
  <si>
    <t>5000000087891091</t>
  </si>
  <si>
    <t>18154394</t>
  </si>
  <si>
    <t>130321,130321</t>
  </si>
  <si>
    <t>36348</t>
  </si>
  <si>
    <t>UL. ALEJA JULIUSZA SŁOWACKIEGO</t>
  </si>
  <si>
    <t>5000000087883704</t>
  </si>
  <si>
    <t>2189483</t>
  </si>
  <si>
    <t>113599,113604,119634,17882</t>
  </si>
  <si>
    <t>38382</t>
  </si>
  <si>
    <t>UL. ŚWIĘTYCH CYRYLA I METODEGO</t>
  </si>
  <si>
    <t>0988394</t>
  </si>
  <si>
    <t>1000000002120269</t>
  </si>
  <si>
    <t>1912642</t>
  </si>
  <si>
    <t>82760,82761,82762,9687</t>
  </si>
  <si>
    <t>18273</t>
  </si>
  <si>
    <t>UL. RACŁAWICKA</t>
  </si>
  <si>
    <t>5000000071067836</t>
  </si>
  <si>
    <t>6714272</t>
  </si>
  <si>
    <t>89350,89351</t>
  </si>
  <si>
    <t>5000000071068624</t>
  </si>
  <si>
    <t>8115019</t>
  </si>
  <si>
    <t>85871</t>
  </si>
  <si>
    <t>37812</t>
  </si>
  <si>
    <t>UL. GENERAŁA ŚWIERCZEWSKIEGO</t>
  </si>
  <si>
    <t>16033</t>
  </si>
  <si>
    <t>UL. PIASKOWA</t>
  </si>
  <si>
    <t>0988454</t>
  </si>
  <si>
    <t>5000000085930827</t>
  </si>
  <si>
    <t>2497450</t>
  </si>
  <si>
    <t>26632</t>
  </si>
  <si>
    <t>36229</t>
  </si>
  <si>
    <t>UL. ANNY HALLER</t>
  </si>
  <si>
    <t>0988490</t>
  </si>
  <si>
    <t>04434</t>
  </si>
  <si>
    <t>UL. DWORCOWA</t>
  </si>
  <si>
    <t>1000000002313463</t>
  </si>
  <si>
    <t>4420251</t>
  </si>
  <si>
    <t>13194,41995</t>
  </si>
  <si>
    <t>1000000002163212</t>
  </si>
  <si>
    <t>6904545</t>
  </si>
  <si>
    <t>20643,20644</t>
  </si>
  <si>
    <t>0988520</t>
  </si>
  <si>
    <t>00391</t>
  </si>
  <si>
    <t>UL. ARCISZEWSKIEGO</t>
  </si>
  <si>
    <t>05527</t>
  </si>
  <si>
    <t>UL. GIMNAZJALNA</t>
  </si>
  <si>
    <t>5000000055333615</t>
  </si>
  <si>
    <t>6904650</t>
  </si>
  <si>
    <t>11146</t>
  </si>
  <si>
    <t>1000000002159410</t>
  </si>
  <si>
    <t>3847365</t>
  </si>
  <si>
    <t>49845</t>
  </si>
  <si>
    <t>1000000002159412</t>
  </si>
  <si>
    <t>6650104</t>
  </si>
  <si>
    <t>16368,16369,84842</t>
  </si>
  <si>
    <t>5000000055337999</t>
  </si>
  <si>
    <t>3336732</t>
  </si>
  <si>
    <t>74832</t>
  </si>
  <si>
    <t>9100000002668650</t>
  </si>
  <si>
    <t>3400329</t>
  </si>
  <si>
    <t>56550</t>
  </si>
  <si>
    <t>15679</t>
  </si>
  <si>
    <t>UL. PARAFIALNA</t>
  </si>
  <si>
    <t>1000000002158865</t>
  </si>
  <si>
    <t>534790</t>
  </si>
  <si>
    <t>49844</t>
  </si>
  <si>
    <t>5000000055340372</t>
  </si>
  <si>
    <t>6777629</t>
  </si>
  <si>
    <t>49842</t>
  </si>
  <si>
    <t>5000000055335032</t>
  </si>
  <si>
    <t>7095522</t>
  </si>
  <si>
    <t>27026</t>
  </si>
  <si>
    <t>26174</t>
  </si>
  <si>
    <t>UL. ZJEDNOCZENIA</t>
  </si>
  <si>
    <t>5000000055334172</t>
  </si>
  <si>
    <t>2270647</t>
  </si>
  <si>
    <t>10176,10187,10188</t>
  </si>
  <si>
    <t>34244</t>
  </si>
  <si>
    <t>UL. W. WITOSA</t>
  </si>
  <si>
    <t>5000000085564583</t>
  </si>
  <si>
    <t>7095611</t>
  </si>
  <si>
    <t>16192</t>
  </si>
  <si>
    <t>0988595</t>
  </si>
  <si>
    <t>11033</t>
  </si>
  <si>
    <t>UL. LICEALNA</t>
  </si>
  <si>
    <t>5000000085562171</t>
  </si>
  <si>
    <t>6203977</t>
  </si>
  <si>
    <t>4253</t>
  </si>
  <si>
    <t>11926</t>
  </si>
  <si>
    <t>UL. 1 MAJA</t>
  </si>
  <si>
    <t>5000000085563811</t>
  </si>
  <si>
    <t>6650496</t>
  </si>
  <si>
    <t>81180,82615</t>
  </si>
  <si>
    <t>5000000081032005</t>
  </si>
  <si>
    <t>5311281</t>
  </si>
  <si>
    <t>9545</t>
  </si>
  <si>
    <t>0988626</t>
  </si>
  <si>
    <t>02842</t>
  </si>
  <si>
    <t>PARK CHOPINA</t>
  </si>
  <si>
    <t>5000000081031289</t>
  </si>
  <si>
    <t>3336676</t>
  </si>
  <si>
    <t>9726</t>
  </si>
  <si>
    <t>11793</t>
  </si>
  <si>
    <t>UL. ŁUŻYCKA</t>
  </si>
  <si>
    <t>5000000081031293</t>
  </si>
  <si>
    <t>7732747</t>
  </si>
  <si>
    <t>25914</t>
  </si>
  <si>
    <t>5000000081032757</t>
  </si>
  <si>
    <t>2289866</t>
  </si>
  <si>
    <t>9543</t>
  </si>
  <si>
    <t>74A</t>
  </si>
  <si>
    <t>9000000117712867</t>
  </si>
  <si>
    <t>7905838</t>
  </si>
  <si>
    <t>124438</t>
  </si>
  <si>
    <t>0988661</t>
  </si>
  <si>
    <t>1000000002278739</t>
  </si>
  <si>
    <t>5055436</t>
  </si>
  <si>
    <t>39147,39149,39150</t>
  </si>
  <si>
    <t>5000000080986548</t>
  </si>
  <si>
    <t>4737839</t>
  </si>
  <si>
    <t>107187,107188</t>
  </si>
  <si>
    <t>14294</t>
  </si>
  <si>
    <t>UL. NOCZNICKIEGO</t>
  </si>
  <si>
    <t>5000000080988034</t>
  </si>
  <si>
    <t>4039117</t>
  </si>
  <si>
    <t>39160</t>
  </si>
  <si>
    <t>15146</t>
  </si>
  <si>
    <t>PL. ORLĄT LWOWSKICH</t>
  </si>
  <si>
    <t>9000000174513824</t>
  </si>
  <si>
    <t>4293464</t>
  </si>
  <si>
    <t>78078,78079</t>
  </si>
  <si>
    <t>17088</t>
  </si>
  <si>
    <t>UL. POMORSKA</t>
  </si>
  <si>
    <t>5000000080986356</t>
  </si>
  <si>
    <t>6395750</t>
  </si>
  <si>
    <t>47201,47202,47203</t>
  </si>
  <si>
    <t>5000000080987794</t>
  </si>
  <si>
    <t>5821276</t>
  </si>
  <si>
    <t>107280</t>
  </si>
  <si>
    <t>9000000169477690</t>
  </si>
  <si>
    <t>2166283</t>
  </si>
  <si>
    <t>107281</t>
  </si>
  <si>
    <t>23884</t>
  </si>
  <si>
    <t>UL. WESOŁA</t>
  </si>
  <si>
    <t>9000000117713548</t>
  </si>
  <si>
    <t>4338302</t>
  </si>
  <si>
    <t>107263</t>
  </si>
  <si>
    <t>5000000080986294</t>
  </si>
  <si>
    <t>4484042</t>
  </si>
  <si>
    <t>107262</t>
  </si>
  <si>
    <t>1000000002277751</t>
  </si>
  <si>
    <t>7414474</t>
  </si>
  <si>
    <t>39156,39157,39158</t>
  </si>
  <si>
    <t>25170</t>
  </si>
  <si>
    <t>UL. X-LECIA POLSKI LUDOWEJ</t>
  </si>
  <si>
    <t>19/21</t>
  </si>
  <si>
    <t>1000000002274841</t>
  </si>
  <si>
    <t>7413252</t>
  </si>
  <si>
    <t>106915,106916</t>
  </si>
  <si>
    <t>26409</t>
  </si>
  <si>
    <t>UL. ŻARSKA</t>
  </si>
  <si>
    <t>5000000081051069</t>
  </si>
  <si>
    <t>5821389</t>
  </si>
  <si>
    <t>5531</t>
  </si>
  <si>
    <t>0988684</t>
  </si>
  <si>
    <t>02117</t>
  </si>
  <si>
    <t>UL. BRONI PANCERNEJ</t>
  </si>
  <si>
    <t>5000000081056437</t>
  </si>
  <si>
    <t>4102447</t>
  </si>
  <si>
    <t>9053</t>
  </si>
  <si>
    <t>5000000081052530</t>
  </si>
  <si>
    <t>2136215</t>
  </si>
  <si>
    <t>7431</t>
  </si>
  <si>
    <t>03458</t>
  </si>
  <si>
    <t>UL. CZĘSTOCHOWSKA</t>
  </si>
  <si>
    <t>9000000033361993</t>
  </si>
  <si>
    <t>2131142</t>
  </si>
  <si>
    <t>38620,38623</t>
  </si>
  <si>
    <t>03849</t>
  </si>
  <si>
    <t>UL. DŁUGOSZA</t>
  </si>
  <si>
    <t>1000000002304956</t>
  </si>
  <si>
    <t>8242572</t>
  </si>
  <si>
    <t>113744,113745</t>
  </si>
  <si>
    <t>1000000002302208</t>
  </si>
  <si>
    <t>4674468</t>
  </si>
  <si>
    <t>38625,38628,38631,38634</t>
  </si>
  <si>
    <t>05976</t>
  </si>
  <si>
    <t>UL. GÓRNOŚLĄSKA</t>
  </si>
  <si>
    <t>5000000081052643</t>
  </si>
  <si>
    <t>2487018</t>
  </si>
  <si>
    <t>26233,5542</t>
  </si>
  <si>
    <t>11205</t>
  </si>
  <si>
    <t>UL. 11 LISTOPADA</t>
  </si>
  <si>
    <t>5000000081052525</t>
  </si>
  <si>
    <t>4166177</t>
  </si>
  <si>
    <t>7332</t>
  </si>
  <si>
    <t>11941</t>
  </si>
  <si>
    <t>UL. 9 MAJA</t>
  </si>
  <si>
    <t>5000000081054726</t>
  </si>
  <si>
    <t>8879577</t>
  </si>
  <si>
    <t>31026,31065,31165,32086,32111</t>
  </si>
  <si>
    <t>5000000081054195</t>
  </si>
  <si>
    <t>2383623</t>
  </si>
  <si>
    <t>9643</t>
  </si>
  <si>
    <t>14909</t>
  </si>
  <si>
    <t>UL. OKRZEI</t>
  </si>
  <si>
    <t>5000000081051420</t>
  </si>
  <si>
    <t>6376857</t>
  </si>
  <si>
    <t>7740</t>
  </si>
  <si>
    <t>15733</t>
  </si>
  <si>
    <t>UL. PARTYZANTÓW</t>
  </si>
  <si>
    <t>5000000081052644</t>
  </si>
  <si>
    <t>3782908</t>
  </si>
  <si>
    <t>29637</t>
  </si>
  <si>
    <t>16874</t>
  </si>
  <si>
    <t>UL. PODWALE</t>
  </si>
  <si>
    <t>1000000002305147</t>
  </si>
  <si>
    <t>6776980</t>
  </si>
  <si>
    <t>11178,11247</t>
  </si>
  <si>
    <t>18093</t>
  </si>
  <si>
    <t>UL. GEN. PUŁASKIEGO</t>
  </si>
  <si>
    <t>1000000002301306</t>
  </si>
  <si>
    <t>7796212</t>
  </si>
  <si>
    <t>30960,30961,30967,86019,86021,86022,86025</t>
  </si>
  <si>
    <t>5000000081051654</t>
  </si>
  <si>
    <t>5502808</t>
  </si>
  <si>
    <t>8858</t>
  </si>
  <si>
    <t>9100000001305051</t>
  </si>
  <si>
    <t>5933778</t>
  </si>
  <si>
    <t>6737</t>
  </si>
  <si>
    <t>22238</t>
  </si>
  <si>
    <t>UL. KAROLA SZYMANOWSKIEGO</t>
  </si>
  <si>
    <t>1000000002300319</t>
  </si>
  <si>
    <t>4292632</t>
  </si>
  <si>
    <t>28072</t>
  </si>
  <si>
    <t>33790</t>
  </si>
  <si>
    <t>AL. ALEJA WOJSKA POLSKIEGO</t>
  </si>
  <si>
    <t>9000000185827665</t>
  </si>
  <si>
    <t>4592626</t>
  </si>
  <si>
    <t>6820</t>
  </si>
  <si>
    <t>25632</t>
  </si>
  <si>
    <t>UL. GABRIELI ZAPOLSKIEJ</t>
  </si>
  <si>
    <t>5000000081051997</t>
  </si>
  <si>
    <t>4656373</t>
  </si>
  <si>
    <t>30667,30669,30671,30672</t>
  </si>
  <si>
    <t>5000000081052828</t>
  </si>
  <si>
    <t>7987710</t>
  </si>
  <si>
    <t>42270,93114</t>
  </si>
  <si>
    <t>26387</t>
  </si>
  <si>
    <t>UL. ŻAGAŃSKA</t>
  </si>
  <si>
    <t>5000000081051967</t>
  </si>
  <si>
    <t>2087167</t>
  </si>
  <si>
    <t>25808,5425,5458</t>
  </si>
  <si>
    <t>34366</t>
  </si>
  <si>
    <t>UL. R. KALINOWSKIEGO</t>
  </si>
  <si>
    <t>Numer Części</t>
  </si>
  <si>
    <t>liczba lokalizacji</t>
  </si>
  <si>
    <t>Województwo</t>
  </si>
  <si>
    <t>Netto</t>
  </si>
  <si>
    <t>VAT</t>
  </si>
  <si>
    <t>Brutto</t>
  </si>
  <si>
    <t>nie może przekroczyć 227,00 zł netto</t>
  </si>
  <si>
    <t>nie może przekroczyć 
6 344,89 zł netto</t>
  </si>
  <si>
    <t>nie może przekroczyć wartości 22 779,38 zł netto</t>
  </si>
  <si>
    <t>licznik</t>
  </si>
  <si>
    <t>Wartość brutto Abonamentu miesięcznego za świadczenie usługi TD</t>
  </si>
  <si>
    <t xml:space="preserve">Abonament miesięczny netto za świadczenie usługi Transmisji Danych (TD) o przepustowości 100Mbps/100Mbps w całym okresie obowiązywania umowy </t>
  </si>
  <si>
    <t>Wartość podatku VAT</t>
  </si>
  <si>
    <t>podpis:</t>
  </si>
  <si>
    <t xml:space="preserve">nie może przekroczyć  406,50 netto za lokalizację, </t>
  </si>
  <si>
    <t>ID proponowanego PWR</t>
  </si>
  <si>
    <t>PWR</t>
  </si>
  <si>
    <t>ID PWR Wykonawcy</t>
  </si>
  <si>
    <t>Adres: Kod pocztowy, miasto, ulica, nr budynku, współrzędne geograficzne</t>
  </si>
  <si>
    <t>Lubuskie</t>
  </si>
  <si>
    <t>Licznik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</si>
  <si>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</si>
  <si>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</si>
  <si>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</si>
  <si>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</si>
  <si>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</si>
  <si>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</si>
  <si>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</si>
  <si>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</si>
  <si>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</si>
  <si>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</si>
  <si>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</si>
  <si>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
Wszystkie pola oznaczone kolorem powinny zostać wypełnione, przy czym nie ma konieczności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</si>
</sst>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0" fillId="0" borderId="0" xfId="0" applyNumberFormat="1" applyFill="1"/>
    <xf numFmtId="14" fontId="0" fillId="2" borderId="0" xfId="0" applyNumberFormat="1" applyFill="1" applyProtection="1"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2" fontId="0" fillId="2" borderId="0" xfId="0" applyNumberFormat="1" applyFill="1" applyProtection="1">
      <protection locked="0"/>
    </xf>
    <xf numFmtId="165" fontId="0" fillId="0" borderId="0" xfId="0" applyNumberFormat="1" applyFill="1"/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0" fillId="2" borderId="0" xfId="0" applyFill="1" applyProtection="1">
      <protection locked="0"/>
    </xf>
    <xf numFmtId="0" fontId="4" fillId="0" borderId="16" xfId="0" applyFont="1" applyFill="1" applyBorder="1"/>
    <xf numFmtId="0" fontId="4" fillId="0" borderId="17" xfId="0" applyFont="1" applyFill="1" applyBorder="1"/>
    <xf numFmtId="2" fontId="4" fillId="0" borderId="16" xfId="0" applyNumberFormat="1" applyFont="1" applyFill="1" applyBorder="1" applyProtection="1"/>
    <xf numFmtId="2" fontId="4" fillId="0" borderId="17" xfId="0" applyNumberFormat="1" applyFont="1" applyFill="1" applyBorder="1"/>
    <xf numFmtId="0" fontId="4" fillId="2" borderId="16" xfId="0" applyFont="1" applyFill="1" applyBorder="1" applyProtection="1">
      <protection locked="0"/>
    </xf>
    <xf numFmtId="2" fontId="3" fillId="3" borderId="12" xfId="0" applyNumberFormat="1" applyFont="1" applyFill="1" applyBorder="1"/>
    <xf numFmtId="164" fontId="4" fillId="0" borderId="21" xfId="0" applyNumberFormat="1" applyFont="1" applyFill="1" applyBorder="1" applyAlignment="1">
      <alignment wrapText="1"/>
    </xf>
    <xf numFmtId="0" fontId="4" fillId="0" borderId="12" xfId="0" applyFont="1" applyFill="1" applyBorder="1"/>
    <xf numFmtId="164" fontId="3" fillId="3" borderId="12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0" fontId="3" fillId="0" borderId="0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"/>
  <sheetViews>
    <sheetView workbookViewId="0">
      <selection activeCell="J11" sqref="J11"/>
    </sheetView>
  </sheetViews>
  <sheetFormatPr defaultRowHeight="14.5" x14ac:dyDescent="0.35"/>
  <cols>
    <col min="5" max="5" width="8.26953125" customWidth="1"/>
    <col min="6" max="6" width="15.26953125" bestFit="1" customWidth="1"/>
    <col min="12" max="12" width="15.7265625" customWidth="1"/>
    <col min="17" max="17" width="18.81640625" customWidth="1"/>
    <col min="18" max="18" width="21.54296875" customWidth="1"/>
    <col min="20" max="20" width="13.7265625" customWidth="1"/>
    <col min="21" max="21" width="15.7265625" bestFit="1" customWidth="1"/>
  </cols>
  <sheetData>
    <row r="1" spans="1:21" ht="15" thickBot="1" x14ac:dyDescent="0.4">
      <c r="A1" s="6" t="s">
        <v>896</v>
      </c>
      <c r="B1" s="6" t="s">
        <v>897</v>
      </c>
      <c r="C1" s="6" t="s">
        <v>898</v>
      </c>
      <c r="D1" s="6"/>
      <c r="E1" s="6"/>
      <c r="F1" s="6"/>
      <c r="G1" s="6"/>
      <c r="H1" s="6"/>
      <c r="I1" s="7"/>
      <c r="J1" s="7"/>
    </row>
    <row r="2" spans="1:21" ht="15" thickTop="1" x14ac:dyDescent="0.35">
      <c r="A2" s="6">
        <v>1</v>
      </c>
      <c r="B2" s="6">
        <f>P12</f>
        <v>24</v>
      </c>
      <c r="C2" s="6" t="s">
        <v>915</v>
      </c>
      <c r="D2" s="6"/>
      <c r="E2" s="6"/>
      <c r="F2" s="6"/>
      <c r="G2" s="33" t="s">
        <v>923</v>
      </c>
      <c r="H2" s="34"/>
      <c r="I2" s="35"/>
      <c r="J2" s="42" t="s">
        <v>924</v>
      </c>
      <c r="K2" s="43"/>
      <c r="L2" s="44"/>
    </row>
    <row r="3" spans="1:21" x14ac:dyDescent="0.35">
      <c r="A3" s="6"/>
      <c r="B3" s="6"/>
      <c r="C3" s="6"/>
      <c r="D3" s="6"/>
      <c r="E3" s="6"/>
      <c r="F3" s="11" t="s">
        <v>15</v>
      </c>
      <c r="G3" s="22" t="s">
        <v>899</v>
      </c>
      <c r="H3" s="6" t="s">
        <v>900</v>
      </c>
      <c r="I3" s="23" t="s">
        <v>901</v>
      </c>
      <c r="J3" s="28" t="str">
        <f>G3</f>
        <v>Netto</v>
      </c>
      <c r="K3" s="6" t="str">
        <f>H3</f>
        <v>VAT</v>
      </c>
      <c r="L3" s="29" t="str">
        <f>I3</f>
        <v>Brutto</v>
      </c>
      <c r="O3" s="8" t="s">
        <v>912</v>
      </c>
      <c r="P3" s="6"/>
      <c r="Q3" s="6"/>
      <c r="R3" s="6"/>
      <c r="S3" s="6"/>
      <c r="T3" s="6"/>
      <c r="U3" s="6"/>
    </row>
    <row r="4" spans="1:21" ht="22" customHeight="1" x14ac:dyDescent="0.35">
      <c r="A4" s="56" t="s">
        <v>917</v>
      </c>
      <c r="B4" s="56"/>
      <c r="C4" s="56"/>
      <c r="D4" s="56"/>
      <c r="E4" s="56"/>
      <c r="F4" s="12" t="s">
        <v>902</v>
      </c>
      <c r="G4" s="24">
        <f>SUM(S14:S37)/$P$12</f>
        <v>0</v>
      </c>
      <c r="H4" s="9">
        <f>G4*0.23</f>
        <v>0</v>
      </c>
      <c r="I4" s="25">
        <f>G4+H4</f>
        <v>0</v>
      </c>
      <c r="J4" s="28">
        <f>G4*P12*60</f>
        <v>0</v>
      </c>
      <c r="K4" s="7">
        <f>J4*0.23</f>
        <v>0</v>
      </c>
      <c r="L4" s="30">
        <f>J4+K4</f>
        <v>0</v>
      </c>
      <c r="O4" s="62" t="s">
        <v>913</v>
      </c>
      <c r="P4" s="62"/>
      <c r="Q4" s="6" t="s">
        <v>914</v>
      </c>
      <c r="R4" s="6"/>
      <c r="S4" s="6"/>
      <c r="T4" s="6"/>
      <c r="U4" s="6"/>
    </row>
    <row r="5" spans="1:21" ht="48" customHeight="1" x14ac:dyDescent="0.35">
      <c r="A5" s="57" t="s">
        <v>918</v>
      </c>
      <c r="B5" s="57"/>
      <c r="C5" s="57"/>
      <c r="D5" s="57"/>
      <c r="E5" s="57"/>
      <c r="F5" s="8" t="s">
        <v>922</v>
      </c>
      <c r="G5" s="26"/>
      <c r="H5" s="9">
        <f t="shared" ref="H5:H8" si="0">G5*0.23</f>
        <v>0</v>
      </c>
      <c r="I5" s="27">
        <f t="shared" ref="I5:I8" si="1">G5+H5</f>
        <v>0</v>
      </c>
      <c r="J5" s="45" t="s">
        <v>925</v>
      </c>
      <c r="K5" s="46"/>
      <c r="L5" s="47"/>
      <c r="O5" s="61"/>
      <c r="P5" s="61"/>
      <c r="Q5" s="61"/>
      <c r="R5" s="61"/>
      <c r="S5" s="61"/>
      <c r="T5" s="61"/>
      <c r="U5" s="61"/>
    </row>
    <row r="6" spans="1:21" ht="32.5" customHeight="1" x14ac:dyDescent="0.35">
      <c r="A6" s="58" t="s">
        <v>919</v>
      </c>
      <c r="B6" s="58"/>
      <c r="C6" s="58"/>
      <c r="D6" s="58"/>
      <c r="E6" s="58"/>
      <c r="F6" s="8" t="s">
        <v>910</v>
      </c>
      <c r="G6" s="26"/>
      <c r="H6" s="9">
        <f t="shared" si="0"/>
        <v>0</v>
      </c>
      <c r="I6" s="27">
        <f t="shared" si="1"/>
        <v>0</v>
      </c>
      <c r="J6" s="28">
        <f>G6*P12</f>
        <v>0</v>
      </c>
      <c r="K6" s="7">
        <f>J6*0.23</f>
        <v>0</v>
      </c>
      <c r="L6" s="31">
        <f>J6+K6</f>
        <v>0</v>
      </c>
      <c r="O6" s="60"/>
      <c r="P6" s="60"/>
      <c r="Q6" s="61"/>
      <c r="R6" s="61"/>
      <c r="S6" s="61"/>
      <c r="T6" s="61"/>
      <c r="U6" s="61"/>
    </row>
    <row r="7" spans="1:21" ht="22" customHeight="1" x14ac:dyDescent="0.35">
      <c r="A7" s="59" t="s">
        <v>920</v>
      </c>
      <c r="B7" s="59"/>
      <c r="C7" s="59"/>
      <c r="D7" s="59"/>
      <c r="E7" s="59"/>
      <c r="F7" s="8" t="s">
        <v>903</v>
      </c>
      <c r="G7" s="26"/>
      <c r="H7" s="9">
        <f t="shared" si="0"/>
        <v>0</v>
      </c>
      <c r="I7" s="27">
        <f t="shared" si="1"/>
        <v>0</v>
      </c>
      <c r="J7" s="48" t="s">
        <v>925</v>
      </c>
      <c r="K7" s="49"/>
      <c r="L7" s="50"/>
      <c r="O7" s="60"/>
      <c r="P7" s="60"/>
      <c r="Q7" s="61"/>
      <c r="R7" s="61"/>
      <c r="S7" s="61"/>
      <c r="T7" s="61"/>
      <c r="U7" s="61"/>
    </row>
    <row r="8" spans="1:21" ht="33" customHeight="1" thickBot="1" x14ac:dyDescent="0.4">
      <c r="A8" s="59" t="s">
        <v>921</v>
      </c>
      <c r="B8" s="59"/>
      <c r="C8" s="59"/>
      <c r="D8" s="59"/>
      <c r="E8" s="59"/>
      <c r="F8" s="8" t="s">
        <v>904</v>
      </c>
      <c r="G8" s="26"/>
      <c r="H8" s="9">
        <f t="shared" si="0"/>
        <v>0</v>
      </c>
      <c r="I8" s="27">
        <f t="shared" si="1"/>
        <v>0</v>
      </c>
      <c r="J8" s="51" t="s">
        <v>925</v>
      </c>
      <c r="K8" s="52"/>
      <c r="L8" s="53"/>
    </row>
    <row r="9" spans="1:21" ht="24.65" customHeight="1" thickTop="1" x14ac:dyDescent="0.35">
      <c r="A9" s="15"/>
      <c r="B9" s="15"/>
      <c r="C9" s="15"/>
      <c r="D9" s="15"/>
      <c r="E9" s="15"/>
      <c r="F9" s="36"/>
      <c r="G9" s="37"/>
      <c r="H9" s="37"/>
      <c r="I9" s="38"/>
      <c r="J9" s="32" t="s">
        <v>926</v>
      </c>
      <c r="K9" s="10"/>
      <c r="L9" s="6"/>
    </row>
    <row r="10" spans="1:21" ht="26.15" customHeight="1" thickBot="1" x14ac:dyDescent="0.4">
      <c r="A10" s="15"/>
      <c r="B10" s="15"/>
      <c r="C10" s="15"/>
      <c r="D10" s="15"/>
      <c r="E10" s="16" t="s">
        <v>909</v>
      </c>
      <c r="F10" s="39"/>
      <c r="G10" s="40"/>
      <c r="H10" s="40"/>
      <c r="I10" s="41"/>
      <c r="J10" s="54" t="s">
        <v>928</v>
      </c>
      <c r="K10" s="55"/>
      <c r="L10" s="55"/>
      <c r="M10" s="55"/>
      <c r="N10" s="55"/>
      <c r="O10" s="55"/>
      <c r="P10" s="55"/>
      <c r="Q10" s="55"/>
    </row>
    <row r="11" spans="1:21" ht="15" thickTop="1" x14ac:dyDescent="0.35"/>
    <row r="12" spans="1:2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>
        <v>24</v>
      </c>
    </row>
    <row r="13" spans="1:21" ht="53.25" customHeight="1" x14ac:dyDescent="0.3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19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2" t="s">
        <v>14</v>
      </c>
      <c r="P13" s="2" t="s">
        <v>905</v>
      </c>
      <c r="Q13" s="2" t="s">
        <v>911</v>
      </c>
      <c r="R13" s="2" t="s">
        <v>927</v>
      </c>
      <c r="S13" s="2" t="s">
        <v>907</v>
      </c>
      <c r="T13" s="2" t="s">
        <v>908</v>
      </c>
      <c r="U13" s="2" t="s">
        <v>906</v>
      </c>
    </row>
    <row r="14" spans="1:21" x14ac:dyDescent="0.35">
      <c r="A14" s="4" t="s">
        <v>447</v>
      </c>
      <c r="B14" s="4" t="s">
        <v>16</v>
      </c>
      <c r="C14" s="4">
        <v>1567659</v>
      </c>
      <c r="D14" s="4" t="s">
        <v>448</v>
      </c>
      <c r="E14" s="5" t="s">
        <v>449</v>
      </c>
      <c r="F14" s="5" t="s">
        <v>17</v>
      </c>
      <c r="G14" s="5" t="s">
        <v>115</v>
      </c>
      <c r="H14" s="5" t="s">
        <v>115</v>
      </c>
      <c r="I14" s="5" t="s">
        <v>116</v>
      </c>
      <c r="J14" s="5" t="s">
        <v>115</v>
      </c>
      <c r="K14" s="5" t="s">
        <v>82</v>
      </c>
      <c r="L14" s="5" t="s">
        <v>83</v>
      </c>
      <c r="M14" s="5" t="s">
        <v>58</v>
      </c>
      <c r="N14" s="5">
        <v>260340</v>
      </c>
      <c r="O14" s="5">
        <v>458568</v>
      </c>
      <c r="P14" s="1">
        <v>1</v>
      </c>
      <c r="Q14" s="21"/>
      <c r="R14" s="14"/>
      <c r="S14" s="17"/>
      <c r="T14" s="18">
        <f>S14*0.23</f>
        <v>0</v>
      </c>
      <c r="U14" s="13">
        <f>SUM(S14:T14)</f>
        <v>0</v>
      </c>
    </row>
    <row r="15" spans="1:21" x14ac:dyDescent="0.35">
      <c r="A15" s="4" t="s">
        <v>450</v>
      </c>
      <c r="B15" s="4" t="s">
        <v>16</v>
      </c>
      <c r="C15" s="4">
        <v>1559175</v>
      </c>
      <c r="D15" s="4" t="s">
        <v>451</v>
      </c>
      <c r="E15" s="5" t="s">
        <v>452</v>
      </c>
      <c r="F15" s="5" t="s">
        <v>17</v>
      </c>
      <c r="G15" s="5" t="s">
        <v>115</v>
      </c>
      <c r="H15" s="5" t="s">
        <v>115</v>
      </c>
      <c r="I15" s="5" t="s">
        <v>116</v>
      </c>
      <c r="J15" s="5" t="s">
        <v>115</v>
      </c>
      <c r="K15" s="5" t="s">
        <v>453</v>
      </c>
      <c r="L15" s="5" t="s">
        <v>454</v>
      </c>
      <c r="M15" s="5" t="s">
        <v>92</v>
      </c>
      <c r="N15" s="5">
        <v>259460</v>
      </c>
      <c r="O15" s="5">
        <v>456362</v>
      </c>
      <c r="P15" s="1">
        <v>1</v>
      </c>
      <c r="Q15" s="21"/>
      <c r="R15" s="14"/>
      <c r="S15" s="17"/>
      <c r="T15" s="18">
        <f t="shared" ref="T15:T37" si="2">S15*0.23</f>
        <v>0</v>
      </c>
      <c r="U15" s="13">
        <f t="shared" ref="U15:U37" si="3">SUM(S15:T15)</f>
        <v>0</v>
      </c>
    </row>
    <row r="16" spans="1:21" x14ac:dyDescent="0.35">
      <c r="A16" s="4" t="s">
        <v>455</v>
      </c>
      <c r="B16" s="4" t="s">
        <v>16</v>
      </c>
      <c r="C16" s="4">
        <v>1567673</v>
      </c>
      <c r="D16" s="4" t="s">
        <v>456</v>
      </c>
      <c r="E16" s="5" t="s">
        <v>457</v>
      </c>
      <c r="F16" s="5" t="s">
        <v>17</v>
      </c>
      <c r="G16" s="5" t="s">
        <v>115</v>
      </c>
      <c r="H16" s="5" t="s">
        <v>115</v>
      </c>
      <c r="I16" s="5" t="s">
        <v>116</v>
      </c>
      <c r="J16" s="5" t="s">
        <v>115</v>
      </c>
      <c r="K16" s="5" t="s">
        <v>453</v>
      </c>
      <c r="L16" s="5" t="s">
        <v>454</v>
      </c>
      <c r="M16" s="5" t="s">
        <v>458</v>
      </c>
      <c r="N16" s="5">
        <v>259365</v>
      </c>
      <c r="O16" s="5">
        <v>455935</v>
      </c>
      <c r="P16" s="1">
        <v>1</v>
      </c>
      <c r="Q16" s="21"/>
      <c r="R16" s="14"/>
      <c r="S16" s="17"/>
      <c r="T16" s="18">
        <f t="shared" si="2"/>
        <v>0</v>
      </c>
      <c r="U16" s="13">
        <f t="shared" si="3"/>
        <v>0</v>
      </c>
    </row>
    <row r="17" spans="1:21" x14ac:dyDescent="0.35">
      <c r="A17" s="4" t="s">
        <v>490</v>
      </c>
      <c r="B17" s="4" t="s">
        <v>16</v>
      </c>
      <c r="C17" s="4">
        <v>1559134</v>
      </c>
      <c r="D17" s="4" t="s">
        <v>491</v>
      </c>
      <c r="E17" s="5" t="s">
        <v>492</v>
      </c>
      <c r="F17" s="5" t="s">
        <v>17</v>
      </c>
      <c r="G17" s="5" t="s">
        <v>115</v>
      </c>
      <c r="H17" s="5" t="s">
        <v>115</v>
      </c>
      <c r="I17" s="5" t="s">
        <v>116</v>
      </c>
      <c r="J17" s="5" t="s">
        <v>115</v>
      </c>
      <c r="K17" s="5" t="s">
        <v>493</v>
      </c>
      <c r="L17" s="5" t="s">
        <v>494</v>
      </c>
      <c r="M17" s="5" t="s">
        <v>458</v>
      </c>
      <c r="N17" s="5">
        <v>259584</v>
      </c>
      <c r="O17" s="5">
        <v>456852</v>
      </c>
      <c r="P17" s="1">
        <v>1</v>
      </c>
      <c r="Q17" s="21"/>
      <c r="R17" s="14"/>
      <c r="S17" s="17"/>
      <c r="T17" s="18">
        <f t="shared" si="2"/>
        <v>0</v>
      </c>
      <c r="U17" s="13">
        <f t="shared" si="3"/>
        <v>0</v>
      </c>
    </row>
    <row r="18" spans="1:21" x14ac:dyDescent="0.35">
      <c r="A18" s="4" t="s">
        <v>505</v>
      </c>
      <c r="B18" s="4" t="s">
        <v>16</v>
      </c>
      <c r="C18" s="4">
        <v>1567941</v>
      </c>
      <c r="D18" s="4" t="s">
        <v>506</v>
      </c>
      <c r="E18" s="5" t="s">
        <v>507</v>
      </c>
      <c r="F18" s="5" t="s">
        <v>17</v>
      </c>
      <c r="G18" s="5" t="s">
        <v>115</v>
      </c>
      <c r="H18" s="5" t="s">
        <v>115</v>
      </c>
      <c r="I18" s="5" t="s">
        <v>116</v>
      </c>
      <c r="J18" s="5" t="s">
        <v>115</v>
      </c>
      <c r="K18" s="5" t="s">
        <v>508</v>
      </c>
      <c r="L18" s="5" t="s">
        <v>509</v>
      </c>
      <c r="M18" s="5" t="s">
        <v>26</v>
      </c>
      <c r="N18" s="5">
        <v>259266</v>
      </c>
      <c r="O18" s="5">
        <v>457015</v>
      </c>
      <c r="P18" s="1">
        <v>1</v>
      </c>
      <c r="Q18" s="21"/>
      <c r="R18" s="14"/>
      <c r="S18" s="17"/>
      <c r="T18" s="18">
        <f t="shared" si="2"/>
        <v>0</v>
      </c>
      <c r="U18" s="13">
        <f t="shared" si="3"/>
        <v>0</v>
      </c>
    </row>
    <row r="19" spans="1:21" x14ac:dyDescent="0.35">
      <c r="A19" s="4" t="s">
        <v>534</v>
      </c>
      <c r="B19" s="4" t="s">
        <v>16</v>
      </c>
      <c r="C19" s="4">
        <v>1568361</v>
      </c>
      <c r="D19" s="4" t="s">
        <v>535</v>
      </c>
      <c r="E19" s="5" t="s">
        <v>536</v>
      </c>
      <c r="F19" s="5" t="s">
        <v>17</v>
      </c>
      <c r="G19" s="5" t="s">
        <v>115</v>
      </c>
      <c r="H19" s="5" t="s">
        <v>115</v>
      </c>
      <c r="I19" s="5" t="s">
        <v>116</v>
      </c>
      <c r="J19" s="5" t="s">
        <v>115</v>
      </c>
      <c r="K19" s="5" t="s">
        <v>537</v>
      </c>
      <c r="L19" s="5" t="s">
        <v>538</v>
      </c>
      <c r="M19" s="5" t="s">
        <v>21</v>
      </c>
      <c r="N19" s="5">
        <v>259629</v>
      </c>
      <c r="O19" s="5">
        <v>458300</v>
      </c>
      <c r="P19" s="1">
        <v>1</v>
      </c>
      <c r="Q19" s="21"/>
      <c r="R19" s="14"/>
      <c r="S19" s="17"/>
      <c r="T19" s="18">
        <f t="shared" si="2"/>
        <v>0</v>
      </c>
      <c r="U19" s="13">
        <f t="shared" si="3"/>
        <v>0</v>
      </c>
    </row>
    <row r="20" spans="1:21" x14ac:dyDescent="0.35">
      <c r="A20" s="4" t="s">
        <v>542</v>
      </c>
      <c r="B20" s="4" t="s">
        <v>16</v>
      </c>
      <c r="C20" s="4">
        <v>7707276</v>
      </c>
      <c r="D20" s="4" t="s">
        <v>543</v>
      </c>
      <c r="E20" s="5" t="s">
        <v>544</v>
      </c>
      <c r="F20" s="5" t="s">
        <v>17</v>
      </c>
      <c r="G20" s="5" t="s">
        <v>115</v>
      </c>
      <c r="H20" s="5" t="s">
        <v>115</v>
      </c>
      <c r="I20" s="5" t="s">
        <v>116</v>
      </c>
      <c r="J20" s="5" t="s">
        <v>115</v>
      </c>
      <c r="K20" s="5" t="s">
        <v>545</v>
      </c>
      <c r="L20" s="5" t="s">
        <v>546</v>
      </c>
      <c r="M20" s="5" t="s">
        <v>48</v>
      </c>
      <c r="N20" s="5">
        <v>260040</v>
      </c>
      <c r="O20" s="5">
        <v>457698</v>
      </c>
      <c r="P20" s="1">
        <v>1</v>
      </c>
      <c r="Q20" s="21"/>
      <c r="R20" s="14"/>
      <c r="S20" s="17"/>
      <c r="T20" s="18">
        <f t="shared" si="2"/>
        <v>0</v>
      </c>
      <c r="U20" s="13">
        <f t="shared" si="3"/>
        <v>0</v>
      </c>
    </row>
    <row r="21" spans="1:21" x14ac:dyDescent="0.35">
      <c r="A21" s="4" t="s">
        <v>581</v>
      </c>
      <c r="B21" s="4" t="s">
        <v>16</v>
      </c>
      <c r="C21" s="4">
        <v>1568695</v>
      </c>
      <c r="D21" s="4" t="s">
        <v>582</v>
      </c>
      <c r="E21" s="5" t="s">
        <v>583</v>
      </c>
      <c r="F21" s="5" t="s">
        <v>17</v>
      </c>
      <c r="G21" s="5" t="s">
        <v>115</v>
      </c>
      <c r="H21" s="5" t="s">
        <v>115</v>
      </c>
      <c r="I21" s="5" t="s">
        <v>116</v>
      </c>
      <c r="J21" s="5" t="s">
        <v>115</v>
      </c>
      <c r="K21" s="5" t="s">
        <v>584</v>
      </c>
      <c r="L21" s="5" t="s">
        <v>585</v>
      </c>
      <c r="M21" s="5" t="s">
        <v>29</v>
      </c>
      <c r="N21" s="5">
        <v>261377</v>
      </c>
      <c r="O21" s="5">
        <v>458172</v>
      </c>
      <c r="P21" s="1">
        <v>1</v>
      </c>
      <c r="Q21" s="21"/>
      <c r="R21" s="14"/>
      <c r="S21" s="17"/>
      <c r="T21" s="18">
        <f t="shared" si="2"/>
        <v>0</v>
      </c>
      <c r="U21" s="13">
        <f t="shared" si="3"/>
        <v>0</v>
      </c>
    </row>
    <row r="22" spans="1:21" x14ac:dyDescent="0.35">
      <c r="A22" s="4" t="s">
        <v>622</v>
      </c>
      <c r="B22" s="4" t="s">
        <v>16</v>
      </c>
      <c r="C22" s="4">
        <v>1568952</v>
      </c>
      <c r="D22" s="4" t="s">
        <v>623</v>
      </c>
      <c r="E22" s="5" t="s">
        <v>624</v>
      </c>
      <c r="F22" s="5" t="s">
        <v>17</v>
      </c>
      <c r="G22" s="5" t="s">
        <v>115</v>
      </c>
      <c r="H22" s="5" t="s">
        <v>115</v>
      </c>
      <c r="I22" s="5" t="s">
        <v>116</v>
      </c>
      <c r="J22" s="5" t="s">
        <v>115</v>
      </c>
      <c r="K22" s="5" t="s">
        <v>625</v>
      </c>
      <c r="L22" s="5" t="s">
        <v>626</v>
      </c>
      <c r="M22" s="5" t="s">
        <v>627</v>
      </c>
      <c r="N22" s="5">
        <v>257580</v>
      </c>
      <c r="O22" s="5">
        <v>458400</v>
      </c>
      <c r="P22" s="1">
        <v>1</v>
      </c>
      <c r="Q22" s="21"/>
      <c r="R22" s="14"/>
      <c r="S22" s="17"/>
      <c r="T22" s="18">
        <f t="shared" si="2"/>
        <v>0</v>
      </c>
      <c r="U22" s="13">
        <f t="shared" si="3"/>
        <v>0</v>
      </c>
    </row>
    <row r="23" spans="1:21" x14ac:dyDescent="0.35">
      <c r="A23" s="4" t="s">
        <v>652</v>
      </c>
      <c r="B23" s="4" t="s">
        <v>16</v>
      </c>
      <c r="C23" s="4">
        <v>1411414</v>
      </c>
      <c r="D23" s="4" t="s">
        <v>653</v>
      </c>
      <c r="E23" s="5" t="s">
        <v>654</v>
      </c>
      <c r="F23" s="5" t="s">
        <v>17</v>
      </c>
      <c r="G23" s="5" t="s">
        <v>80</v>
      </c>
      <c r="H23" s="5" t="s">
        <v>91</v>
      </c>
      <c r="I23" s="5" t="s">
        <v>651</v>
      </c>
      <c r="J23" s="5" t="s">
        <v>91</v>
      </c>
      <c r="K23" s="5" t="s">
        <v>95</v>
      </c>
      <c r="L23" s="5" t="s">
        <v>96</v>
      </c>
      <c r="M23" s="5" t="s">
        <v>74</v>
      </c>
      <c r="N23" s="5">
        <v>205967</v>
      </c>
      <c r="O23" s="5">
        <v>463194</v>
      </c>
      <c r="P23" s="1">
        <v>1</v>
      </c>
      <c r="Q23" s="21"/>
      <c r="R23" s="14"/>
      <c r="S23" s="17"/>
      <c r="T23" s="18">
        <f t="shared" si="2"/>
        <v>0</v>
      </c>
      <c r="U23" s="13">
        <f t="shared" si="3"/>
        <v>0</v>
      </c>
    </row>
    <row r="24" spans="1:21" x14ac:dyDescent="0.35">
      <c r="A24" s="4" t="s">
        <v>657</v>
      </c>
      <c r="B24" s="4" t="s">
        <v>16</v>
      </c>
      <c r="C24" s="4">
        <v>1413555</v>
      </c>
      <c r="D24" s="4" t="s">
        <v>658</v>
      </c>
      <c r="E24" s="5" t="s">
        <v>659</v>
      </c>
      <c r="F24" s="5" t="s">
        <v>17</v>
      </c>
      <c r="G24" s="5" t="s">
        <v>80</v>
      </c>
      <c r="H24" s="5" t="s">
        <v>91</v>
      </c>
      <c r="I24" s="5" t="s">
        <v>651</v>
      </c>
      <c r="J24" s="5" t="s">
        <v>91</v>
      </c>
      <c r="K24" s="5" t="s">
        <v>655</v>
      </c>
      <c r="L24" s="5" t="s">
        <v>656</v>
      </c>
      <c r="M24" s="5" t="s">
        <v>31</v>
      </c>
      <c r="N24" s="5">
        <v>206932</v>
      </c>
      <c r="O24" s="5">
        <v>462084</v>
      </c>
      <c r="P24" s="1">
        <v>1</v>
      </c>
      <c r="Q24" s="21"/>
      <c r="R24" s="14"/>
      <c r="S24" s="17"/>
      <c r="T24" s="18">
        <f t="shared" si="2"/>
        <v>0</v>
      </c>
      <c r="U24" s="13">
        <f t="shared" si="3"/>
        <v>0</v>
      </c>
    </row>
    <row r="25" spans="1:21" x14ac:dyDescent="0.35">
      <c r="A25" s="4" t="s">
        <v>660</v>
      </c>
      <c r="B25" s="4" t="s">
        <v>16</v>
      </c>
      <c r="C25" s="4">
        <v>1413637</v>
      </c>
      <c r="D25" s="4" t="s">
        <v>661</v>
      </c>
      <c r="E25" s="5" t="s">
        <v>662</v>
      </c>
      <c r="F25" s="5" t="s">
        <v>17</v>
      </c>
      <c r="G25" s="5" t="s">
        <v>80</v>
      </c>
      <c r="H25" s="5" t="s">
        <v>91</v>
      </c>
      <c r="I25" s="5" t="s">
        <v>651</v>
      </c>
      <c r="J25" s="5" t="s">
        <v>91</v>
      </c>
      <c r="K25" s="5" t="s">
        <v>663</v>
      </c>
      <c r="L25" s="5" t="s">
        <v>664</v>
      </c>
      <c r="M25" s="5" t="s">
        <v>29</v>
      </c>
      <c r="N25" s="5">
        <v>206487</v>
      </c>
      <c r="O25" s="5">
        <v>463291</v>
      </c>
      <c r="P25" s="1">
        <v>1</v>
      </c>
      <c r="Q25" s="21"/>
      <c r="R25" s="14"/>
      <c r="S25" s="17"/>
      <c r="T25" s="18">
        <f t="shared" si="2"/>
        <v>0</v>
      </c>
      <c r="U25" s="13">
        <f t="shared" si="3"/>
        <v>0</v>
      </c>
    </row>
    <row r="26" spans="1:21" x14ac:dyDescent="0.35">
      <c r="A26" s="4" t="s">
        <v>676</v>
      </c>
      <c r="B26" s="4" t="s">
        <v>16</v>
      </c>
      <c r="C26" s="4">
        <v>1525104</v>
      </c>
      <c r="D26" s="4" t="s">
        <v>677</v>
      </c>
      <c r="E26" s="5" t="s">
        <v>678</v>
      </c>
      <c r="F26" s="5" t="s">
        <v>17</v>
      </c>
      <c r="G26" s="5" t="s">
        <v>84</v>
      </c>
      <c r="H26" s="5" t="s">
        <v>102</v>
      </c>
      <c r="I26" s="5" t="s">
        <v>673</v>
      </c>
      <c r="J26" s="5" t="s">
        <v>102</v>
      </c>
      <c r="K26" s="5" t="s">
        <v>89</v>
      </c>
      <c r="L26" s="5" t="s">
        <v>90</v>
      </c>
      <c r="M26" s="5" t="s">
        <v>21</v>
      </c>
      <c r="N26" s="5">
        <v>221699</v>
      </c>
      <c r="O26" s="5">
        <v>442623</v>
      </c>
      <c r="P26" s="1">
        <v>1</v>
      </c>
      <c r="Q26" s="21"/>
      <c r="R26" s="14"/>
      <c r="S26" s="17"/>
      <c r="T26" s="18">
        <f t="shared" si="2"/>
        <v>0</v>
      </c>
      <c r="U26" s="13">
        <f t="shared" si="3"/>
        <v>0</v>
      </c>
    </row>
    <row r="27" spans="1:21" x14ac:dyDescent="0.35">
      <c r="A27" s="4" t="s">
        <v>693</v>
      </c>
      <c r="B27" s="4" t="s">
        <v>16</v>
      </c>
      <c r="C27" s="4">
        <v>1434864</v>
      </c>
      <c r="D27" s="4" t="s">
        <v>694</v>
      </c>
      <c r="E27" s="5" t="s">
        <v>695</v>
      </c>
      <c r="F27" s="5" t="s">
        <v>17</v>
      </c>
      <c r="G27" s="5" t="s">
        <v>94</v>
      </c>
      <c r="H27" s="5" t="s">
        <v>105</v>
      </c>
      <c r="I27" s="5" t="s">
        <v>682</v>
      </c>
      <c r="J27" s="5" t="s">
        <v>105</v>
      </c>
      <c r="K27" s="5" t="s">
        <v>55</v>
      </c>
      <c r="L27" s="5" t="s">
        <v>56</v>
      </c>
      <c r="M27" s="5" t="s">
        <v>99</v>
      </c>
      <c r="N27" s="5">
        <v>273055</v>
      </c>
      <c r="O27" s="5">
        <v>443293</v>
      </c>
      <c r="P27" s="1">
        <v>1</v>
      </c>
      <c r="Q27" s="21"/>
      <c r="R27" s="14"/>
      <c r="S27" s="17"/>
      <c r="T27" s="18">
        <f t="shared" si="2"/>
        <v>0</v>
      </c>
      <c r="U27" s="13">
        <f t="shared" si="3"/>
        <v>0</v>
      </c>
    </row>
    <row r="28" spans="1:21" x14ac:dyDescent="0.35">
      <c r="A28" s="4" t="s">
        <v>704</v>
      </c>
      <c r="B28" s="4" t="s">
        <v>16</v>
      </c>
      <c r="C28" s="4">
        <v>1434600</v>
      </c>
      <c r="D28" s="4" t="s">
        <v>705</v>
      </c>
      <c r="E28" s="5" t="s">
        <v>706</v>
      </c>
      <c r="F28" s="5" t="s">
        <v>17</v>
      </c>
      <c r="G28" s="5" t="s">
        <v>94</v>
      </c>
      <c r="H28" s="5" t="s">
        <v>105</v>
      </c>
      <c r="I28" s="5" t="s">
        <v>682</v>
      </c>
      <c r="J28" s="5" t="s">
        <v>105</v>
      </c>
      <c r="K28" s="5" t="s">
        <v>384</v>
      </c>
      <c r="L28" s="5" t="s">
        <v>385</v>
      </c>
      <c r="M28" s="5" t="s">
        <v>29</v>
      </c>
      <c r="N28" s="5">
        <v>272929</v>
      </c>
      <c r="O28" s="5">
        <v>443238</v>
      </c>
      <c r="P28" s="1">
        <v>1</v>
      </c>
      <c r="Q28" s="21"/>
      <c r="R28" s="14"/>
      <c r="S28" s="17"/>
      <c r="T28" s="18">
        <f t="shared" si="2"/>
        <v>0</v>
      </c>
      <c r="U28" s="13">
        <f t="shared" si="3"/>
        <v>0</v>
      </c>
    </row>
    <row r="29" spans="1:21" x14ac:dyDescent="0.35">
      <c r="A29" s="4" t="s">
        <v>734</v>
      </c>
      <c r="B29" s="4" t="s">
        <v>16</v>
      </c>
      <c r="C29" s="4">
        <v>1481881</v>
      </c>
      <c r="D29" s="4" t="s">
        <v>735</v>
      </c>
      <c r="E29" s="5" t="s">
        <v>736</v>
      </c>
      <c r="F29" s="5" t="s">
        <v>17</v>
      </c>
      <c r="G29" s="5" t="s">
        <v>100</v>
      </c>
      <c r="H29" s="5" t="s">
        <v>110</v>
      </c>
      <c r="I29" s="5" t="s">
        <v>737</v>
      </c>
      <c r="J29" s="5" t="s">
        <v>110</v>
      </c>
      <c r="K29" s="5" t="s">
        <v>738</v>
      </c>
      <c r="L29" s="5" t="s">
        <v>739</v>
      </c>
      <c r="M29" s="5" t="s">
        <v>29</v>
      </c>
      <c r="N29" s="5">
        <v>263647</v>
      </c>
      <c r="O29" s="5">
        <v>492770</v>
      </c>
      <c r="P29" s="1">
        <v>1</v>
      </c>
      <c r="Q29" s="21"/>
      <c r="R29" s="14"/>
      <c r="S29" s="17"/>
      <c r="T29" s="18">
        <f t="shared" si="2"/>
        <v>0</v>
      </c>
      <c r="U29" s="13">
        <f t="shared" si="3"/>
        <v>0</v>
      </c>
    </row>
    <row r="30" spans="1:21" x14ac:dyDescent="0.35">
      <c r="A30" s="4" t="s">
        <v>740</v>
      </c>
      <c r="B30" s="4" t="s">
        <v>16</v>
      </c>
      <c r="C30" s="4">
        <v>1481962</v>
      </c>
      <c r="D30" s="4" t="s">
        <v>741</v>
      </c>
      <c r="E30" s="5" t="s">
        <v>742</v>
      </c>
      <c r="F30" s="5" t="s">
        <v>17</v>
      </c>
      <c r="G30" s="5" t="s">
        <v>100</v>
      </c>
      <c r="H30" s="5" t="s">
        <v>110</v>
      </c>
      <c r="I30" s="5" t="s">
        <v>737</v>
      </c>
      <c r="J30" s="5" t="s">
        <v>110</v>
      </c>
      <c r="K30" s="5" t="s">
        <v>743</v>
      </c>
      <c r="L30" s="5" t="s">
        <v>744</v>
      </c>
      <c r="M30" s="5" t="s">
        <v>162</v>
      </c>
      <c r="N30" s="5">
        <v>263391</v>
      </c>
      <c r="O30" s="5">
        <v>491988</v>
      </c>
      <c r="P30" s="1">
        <v>1</v>
      </c>
      <c r="Q30" s="21"/>
      <c r="R30" s="14"/>
      <c r="S30" s="17"/>
      <c r="T30" s="18">
        <f t="shared" si="2"/>
        <v>0</v>
      </c>
      <c r="U30" s="13">
        <f t="shared" si="3"/>
        <v>0</v>
      </c>
    </row>
    <row r="31" spans="1:21" x14ac:dyDescent="0.35">
      <c r="A31" s="4" t="s">
        <v>745</v>
      </c>
      <c r="B31" s="4" t="s">
        <v>16</v>
      </c>
      <c r="C31" s="4">
        <v>1482053</v>
      </c>
      <c r="D31" s="4" t="s">
        <v>746</v>
      </c>
      <c r="E31" s="5" t="s">
        <v>747</v>
      </c>
      <c r="F31" s="5" t="s">
        <v>17</v>
      </c>
      <c r="G31" s="5" t="s">
        <v>100</v>
      </c>
      <c r="H31" s="5" t="s">
        <v>110</v>
      </c>
      <c r="I31" s="5" t="s">
        <v>737</v>
      </c>
      <c r="J31" s="5" t="s">
        <v>110</v>
      </c>
      <c r="K31" s="5" t="s">
        <v>111</v>
      </c>
      <c r="L31" s="5" t="s">
        <v>112</v>
      </c>
      <c r="M31" s="5" t="s">
        <v>85</v>
      </c>
      <c r="N31" s="5">
        <v>263106</v>
      </c>
      <c r="O31" s="5">
        <v>492397</v>
      </c>
      <c r="P31" s="1">
        <v>1</v>
      </c>
      <c r="Q31" s="21"/>
      <c r="R31" s="14"/>
      <c r="S31" s="17"/>
      <c r="T31" s="18">
        <f t="shared" si="2"/>
        <v>0</v>
      </c>
      <c r="U31" s="13">
        <f t="shared" si="3"/>
        <v>0</v>
      </c>
    </row>
    <row r="32" spans="1:21" x14ac:dyDescent="0.35">
      <c r="A32" s="4" t="s">
        <v>748</v>
      </c>
      <c r="B32" s="4" t="s">
        <v>16</v>
      </c>
      <c r="C32" s="4">
        <v>1482181</v>
      </c>
      <c r="D32" s="4" t="s">
        <v>749</v>
      </c>
      <c r="E32" s="5" t="s">
        <v>750</v>
      </c>
      <c r="F32" s="5" t="s">
        <v>17</v>
      </c>
      <c r="G32" s="5" t="s">
        <v>100</v>
      </c>
      <c r="H32" s="5" t="s">
        <v>110</v>
      </c>
      <c r="I32" s="5" t="s">
        <v>737</v>
      </c>
      <c r="J32" s="5" t="s">
        <v>110</v>
      </c>
      <c r="K32" s="5" t="s">
        <v>663</v>
      </c>
      <c r="L32" s="5" t="s">
        <v>664</v>
      </c>
      <c r="M32" s="5" t="s">
        <v>751</v>
      </c>
      <c r="N32" s="5">
        <v>261935</v>
      </c>
      <c r="O32" s="5">
        <v>493007</v>
      </c>
      <c r="P32" s="1">
        <v>1</v>
      </c>
      <c r="Q32" s="21"/>
      <c r="R32" s="14"/>
      <c r="S32" s="17"/>
      <c r="T32" s="18">
        <f t="shared" si="2"/>
        <v>0</v>
      </c>
      <c r="U32" s="13">
        <f t="shared" si="3"/>
        <v>0</v>
      </c>
    </row>
    <row r="33" spans="1:21" x14ac:dyDescent="0.35">
      <c r="A33" s="4" t="s">
        <v>752</v>
      </c>
      <c r="B33" s="4" t="s">
        <v>16</v>
      </c>
      <c r="C33" s="4">
        <v>8359524</v>
      </c>
      <c r="D33" s="4" t="s">
        <v>753</v>
      </c>
      <c r="E33" s="5" t="s">
        <v>754</v>
      </c>
      <c r="F33" s="5" t="s">
        <v>17</v>
      </c>
      <c r="G33" s="5" t="s">
        <v>86</v>
      </c>
      <c r="H33" s="5" t="s">
        <v>117</v>
      </c>
      <c r="I33" s="5" t="s">
        <v>755</v>
      </c>
      <c r="J33" s="5" t="s">
        <v>117</v>
      </c>
      <c r="K33" s="5" t="s">
        <v>674</v>
      </c>
      <c r="L33" s="5" t="s">
        <v>675</v>
      </c>
      <c r="M33" s="5" t="s">
        <v>419</v>
      </c>
      <c r="N33" s="5">
        <v>244837</v>
      </c>
      <c r="O33" s="5">
        <v>422251</v>
      </c>
      <c r="P33" s="1">
        <v>1</v>
      </c>
      <c r="Q33" s="21"/>
      <c r="R33" s="14"/>
      <c r="S33" s="17"/>
      <c r="T33" s="18">
        <f t="shared" si="2"/>
        <v>0</v>
      </c>
      <c r="U33" s="13">
        <f t="shared" si="3"/>
        <v>0</v>
      </c>
    </row>
    <row r="34" spans="1:21" x14ac:dyDescent="0.35">
      <c r="A34" s="4" t="s">
        <v>756</v>
      </c>
      <c r="B34" s="4" t="s">
        <v>16</v>
      </c>
      <c r="C34" s="4">
        <v>1503839</v>
      </c>
      <c r="D34" s="4" t="s">
        <v>757</v>
      </c>
      <c r="E34" s="5" t="s">
        <v>758</v>
      </c>
      <c r="F34" s="5" t="s">
        <v>17</v>
      </c>
      <c r="G34" s="5" t="s">
        <v>86</v>
      </c>
      <c r="H34" s="5" t="s">
        <v>117</v>
      </c>
      <c r="I34" s="5" t="s">
        <v>755</v>
      </c>
      <c r="J34" s="5" t="s">
        <v>117</v>
      </c>
      <c r="K34" s="5" t="s">
        <v>685</v>
      </c>
      <c r="L34" s="5" t="s">
        <v>686</v>
      </c>
      <c r="M34" s="5" t="s">
        <v>33</v>
      </c>
      <c r="N34" s="5">
        <v>245637</v>
      </c>
      <c r="O34" s="5">
        <v>423029</v>
      </c>
      <c r="P34" s="1">
        <v>1</v>
      </c>
      <c r="Q34" s="21"/>
      <c r="R34" s="14"/>
      <c r="S34" s="17"/>
      <c r="T34" s="18">
        <f t="shared" si="2"/>
        <v>0</v>
      </c>
      <c r="U34" s="13">
        <f t="shared" si="3"/>
        <v>0</v>
      </c>
    </row>
    <row r="35" spans="1:21" x14ac:dyDescent="0.35">
      <c r="A35" s="4" t="s">
        <v>774</v>
      </c>
      <c r="B35" s="4" t="s">
        <v>16</v>
      </c>
      <c r="C35" s="4">
        <v>1504989</v>
      </c>
      <c r="D35" s="4" t="s">
        <v>775</v>
      </c>
      <c r="E35" s="5" t="s">
        <v>776</v>
      </c>
      <c r="F35" s="5" t="s">
        <v>17</v>
      </c>
      <c r="G35" s="5" t="s">
        <v>86</v>
      </c>
      <c r="H35" s="5" t="s">
        <v>117</v>
      </c>
      <c r="I35" s="5" t="s">
        <v>755</v>
      </c>
      <c r="J35" s="5" t="s">
        <v>117</v>
      </c>
      <c r="K35" s="5" t="s">
        <v>772</v>
      </c>
      <c r="L35" s="5" t="s">
        <v>773</v>
      </c>
      <c r="M35" s="5" t="s">
        <v>26</v>
      </c>
      <c r="N35" s="5">
        <v>245473</v>
      </c>
      <c r="O35" s="5">
        <v>423274</v>
      </c>
      <c r="P35" s="1">
        <v>1</v>
      </c>
      <c r="Q35" s="21"/>
      <c r="R35" s="14"/>
      <c r="S35" s="17"/>
      <c r="T35" s="18">
        <f t="shared" si="2"/>
        <v>0</v>
      </c>
      <c r="U35" s="13">
        <f t="shared" si="3"/>
        <v>0</v>
      </c>
    </row>
    <row r="36" spans="1:21" x14ac:dyDescent="0.35">
      <c r="A36" s="4" t="s">
        <v>808</v>
      </c>
      <c r="B36" s="4" t="s">
        <v>16</v>
      </c>
      <c r="C36" s="4">
        <v>1519837</v>
      </c>
      <c r="D36" s="4" t="s">
        <v>809</v>
      </c>
      <c r="E36" s="5" t="s">
        <v>810</v>
      </c>
      <c r="F36" s="5" t="s">
        <v>17</v>
      </c>
      <c r="G36" s="5" t="s">
        <v>84</v>
      </c>
      <c r="H36" s="5" t="s">
        <v>118</v>
      </c>
      <c r="I36" s="5" t="s">
        <v>805</v>
      </c>
      <c r="J36" s="5" t="s">
        <v>118</v>
      </c>
      <c r="K36" s="5" t="s">
        <v>806</v>
      </c>
      <c r="L36" s="5" t="s">
        <v>807</v>
      </c>
      <c r="M36" s="5" t="s">
        <v>35</v>
      </c>
      <c r="N36" s="5">
        <v>232622</v>
      </c>
      <c r="O36" s="5">
        <v>426301</v>
      </c>
      <c r="P36" s="1">
        <v>1</v>
      </c>
      <c r="Q36" s="21"/>
      <c r="R36" s="14"/>
      <c r="S36" s="17"/>
      <c r="T36" s="18">
        <f t="shared" si="2"/>
        <v>0</v>
      </c>
      <c r="U36" s="13">
        <f t="shared" si="3"/>
        <v>0</v>
      </c>
    </row>
    <row r="37" spans="1:21" x14ac:dyDescent="0.35">
      <c r="A37" s="4" t="s">
        <v>821</v>
      </c>
      <c r="B37" s="4" t="s">
        <v>16</v>
      </c>
      <c r="C37" s="4">
        <v>1519517</v>
      </c>
      <c r="D37" s="4" t="s">
        <v>822</v>
      </c>
      <c r="E37" s="5" t="s">
        <v>823</v>
      </c>
      <c r="F37" s="5" t="s">
        <v>17</v>
      </c>
      <c r="G37" s="5" t="s">
        <v>84</v>
      </c>
      <c r="H37" s="5" t="s">
        <v>118</v>
      </c>
      <c r="I37" s="5" t="s">
        <v>805</v>
      </c>
      <c r="J37" s="5" t="s">
        <v>118</v>
      </c>
      <c r="K37" s="5" t="s">
        <v>674</v>
      </c>
      <c r="L37" s="5" t="s">
        <v>675</v>
      </c>
      <c r="M37" s="5" t="s">
        <v>31</v>
      </c>
      <c r="N37" s="5">
        <v>234487</v>
      </c>
      <c r="O37" s="5">
        <v>421844</v>
      </c>
      <c r="P37" s="1">
        <v>1</v>
      </c>
      <c r="Q37" s="21"/>
      <c r="R37" s="14"/>
      <c r="S37" s="17"/>
      <c r="T37" s="18">
        <f t="shared" si="2"/>
        <v>0</v>
      </c>
      <c r="U37" s="13">
        <f t="shared" si="3"/>
        <v>0</v>
      </c>
    </row>
  </sheetData>
  <sheetProtection algorithmName="SHA-512" hashValue="9lpg38P1fjTEtO3cYlCFzOpA6MpcqhszZ0LKLfuGvLlvhSMQyQZb3vTkit3OGz4GcQYOBvxeWV2c2hIX2tJENQ==" saltValue="x9hIcOdhbPHRHyFRMP+w3Q==" spinCount="100000" sheet="1" objects="1" scenarios="1" formatCells="0" formatColumns="0" formatRows="0" sort="0" autoFilter="0"/>
  <mergeCells count="19">
    <mergeCell ref="A4:E4"/>
    <mergeCell ref="A5:E5"/>
    <mergeCell ref="A6:E6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7:P7"/>
    <mergeCell ref="Q7:U7"/>
    <mergeCell ref="O4:P4"/>
    <mergeCell ref="O5:P5"/>
    <mergeCell ref="Q5:U5"/>
    <mergeCell ref="O6:P6"/>
    <mergeCell ref="Q6:U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workbookViewId="0">
      <selection activeCell="J11" sqref="J11"/>
    </sheetView>
  </sheetViews>
  <sheetFormatPr defaultRowHeight="14.5" x14ac:dyDescent="0.35"/>
  <cols>
    <col min="5" max="5" width="8.26953125" customWidth="1"/>
    <col min="6" max="6" width="16.54296875" bestFit="1" customWidth="1"/>
    <col min="12" max="12" width="15.7265625" customWidth="1"/>
    <col min="16" max="16" width="10" customWidth="1"/>
    <col min="17" max="17" width="16.453125" customWidth="1"/>
    <col min="18" max="18" width="20.1796875" customWidth="1"/>
    <col min="20" max="20" width="14.81640625" customWidth="1"/>
  </cols>
  <sheetData>
    <row r="1" spans="1:21" ht="15" thickBot="1" x14ac:dyDescent="0.4">
      <c r="A1" s="6" t="s">
        <v>896</v>
      </c>
      <c r="B1" s="6" t="s">
        <v>897</v>
      </c>
      <c r="C1" s="6" t="s">
        <v>898</v>
      </c>
      <c r="D1" s="6"/>
      <c r="E1" s="6"/>
      <c r="F1" s="6"/>
      <c r="G1" s="6"/>
      <c r="H1" s="6"/>
      <c r="I1" s="7"/>
      <c r="J1" s="7"/>
    </row>
    <row r="2" spans="1:21" ht="15" thickTop="1" x14ac:dyDescent="0.35">
      <c r="A2" s="6">
        <v>2</v>
      </c>
      <c r="B2" s="6">
        <f>P12</f>
        <v>55</v>
      </c>
      <c r="C2" s="6" t="s">
        <v>915</v>
      </c>
      <c r="D2" s="6"/>
      <c r="E2" s="6"/>
      <c r="F2" s="6"/>
      <c r="G2" s="33" t="s">
        <v>923</v>
      </c>
      <c r="H2" s="34"/>
      <c r="I2" s="35"/>
      <c r="J2" s="42" t="s">
        <v>924</v>
      </c>
      <c r="K2" s="43"/>
      <c r="L2" s="44"/>
    </row>
    <row r="3" spans="1:21" x14ac:dyDescent="0.35">
      <c r="A3" s="6"/>
      <c r="B3" s="6"/>
      <c r="C3" s="6"/>
      <c r="D3" s="6"/>
      <c r="E3" s="6"/>
      <c r="F3" s="11" t="s">
        <v>15</v>
      </c>
      <c r="G3" s="22" t="s">
        <v>899</v>
      </c>
      <c r="H3" s="6" t="s">
        <v>900</v>
      </c>
      <c r="I3" s="23" t="s">
        <v>901</v>
      </c>
      <c r="J3" s="28" t="str">
        <f>G3</f>
        <v>Netto</v>
      </c>
      <c r="K3" s="6" t="str">
        <f>H3</f>
        <v>VAT</v>
      </c>
      <c r="L3" s="29" t="str">
        <f>I3</f>
        <v>Brutto</v>
      </c>
      <c r="O3" s="8" t="s">
        <v>912</v>
      </c>
      <c r="P3" s="6"/>
      <c r="Q3" s="6"/>
      <c r="R3" s="6"/>
      <c r="S3" s="6"/>
      <c r="T3" s="6"/>
      <c r="U3" s="6"/>
    </row>
    <row r="4" spans="1:21" ht="22" customHeight="1" x14ac:dyDescent="0.35">
      <c r="A4" s="56" t="s">
        <v>917</v>
      </c>
      <c r="B4" s="56"/>
      <c r="C4" s="56"/>
      <c r="D4" s="56"/>
      <c r="E4" s="56"/>
      <c r="F4" s="12" t="s">
        <v>902</v>
      </c>
      <c r="G4" s="24">
        <f>SUM(S14:S68)/$P$12</f>
        <v>0</v>
      </c>
      <c r="H4" s="9">
        <f>G4*0.23</f>
        <v>0</v>
      </c>
      <c r="I4" s="25">
        <f>G4+H4</f>
        <v>0</v>
      </c>
      <c r="J4" s="28">
        <f>G4*P12*60</f>
        <v>0</v>
      </c>
      <c r="K4" s="7">
        <f>J4*0.23</f>
        <v>0</v>
      </c>
      <c r="L4" s="30">
        <f>J4+K4</f>
        <v>0</v>
      </c>
      <c r="O4" s="62" t="s">
        <v>913</v>
      </c>
      <c r="P4" s="62"/>
      <c r="Q4" s="6" t="s">
        <v>914</v>
      </c>
      <c r="R4" s="6"/>
      <c r="S4" s="6"/>
      <c r="T4" s="6"/>
      <c r="U4" s="6"/>
    </row>
    <row r="5" spans="1:21" ht="48.75" customHeight="1" x14ac:dyDescent="0.35">
      <c r="A5" s="57" t="s">
        <v>918</v>
      </c>
      <c r="B5" s="57"/>
      <c r="C5" s="57"/>
      <c r="D5" s="57"/>
      <c r="E5" s="57"/>
      <c r="F5" s="8" t="s">
        <v>922</v>
      </c>
      <c r="G5" s="26"/>
      <c r="H5" s="9">
        <f t="shared" ref="H5:H8" si="0">G5*0.23</f>
        <v>0</v>
      </c>
      <c r="I5" s="27">
        <f t="shared" ref="I5:I8" si="1">G5+H5</f>
        <v>0</v>
      </c>
      <c r="J5" s="45" t="s">
        <v>925</v>
      </c>
      <c r="K5" s="46"/>
      <c r="L5" s="47"/>
      <c r="O5" s="61"/>
      <c r="P5" s="61"/>
      <c r="Q5" s="61"/>
      <c r="R5" s="61"/>
      <c r="S5" s="61"/>
      <c r="T5" s="61"/>
      <c r="U5" s="61"/>
    </row>
    <row r="6" spans="1:21" ht="41.25" customHeight="1" x14ac:dyDescent="0.35">
      <c r="A6" s="58" t="s">
        <v>919</v>
      </c>
      <c r="B6" s="58"/>
      <c r="C6" s="58"/>
      <c r="D6" s="58"/>
      <c r="E6" s="58"/>
      <c r="F6" s="8" t="s">
        <v>910</v>
      </c>
      <c r="G6" s="26"/>
      <c r="H6" s="9">
        <f t="shared" si="0"/>
        <v>0</v>
      </c>
      <c r="I6" s="27">
        <f t="shared" si="1"/>
        <v>0</v>
      </c>
      <c r="J6" s="28">
        <f>G6*P12</f>
        <v>0</v>
      </c>
      <c r="K6" s="7">
        <f>J6*0.23</f>
        <v>0</v>
      </c>
      <c r="L6" s="31">
        <f>J6+K6</f>
        <v>0</v>
      </c>
      <c r="O6" s="60"/>
      <c r="P6" s="60"/>
      <c r="Q6" s="61"/>
      <c r="R6" s="61"/>
      <c r="S6" s="61"/>
      <c r="T6" s="61"/>
      <c r="U6" s="61"/>
    </row>
    <row r="7" spans="1:21" ht="24" customHeight="1" x14ac:dyDescent="0.35">
      <c r="A7" s="59" t="s">
        <v>920</v>
      </c>
      <c r="B7" s="59"/>
      <c r="C7" s="59"/>
      <c r="D7" s="59"/>
      <c r="E7" s="59"/>
      <c r="F7" s="8" t="s">
        <v>903</v>
      </c>
      <c r="G7" s="26"/>
      <c r="H7" s="9">
        <f t="shared" si="0"/>
        <v>0</v>
      </c>
      <c r="I7" s="27">
        <f t="shared" si="1"/>
        <v>0</v>
      </c>
      <c r="J7" s="48" t="s">
        <v>925</v>
      </c>
      <c r="K7" s="49"/>
      <c r="L7" s="50"/>
      <c r="O7" s="60"/>
      <c r="P7" s="60"/>
      <c r="Q7" s="61"/>
      <c r="R7" s="61"/>
      <c r="S7" s="61"/>
      <c r="T7" s="61"/>
      <c r="U7" s="61"/>
    </row>
    <row r="8" spans="1:21" ht="28" customHeight="1" thickBot="1" x14ac:dyDescent="0.4">
      <c r="A8" s="59" t="s">
        <v>921</v>
      </c>
      <c r="B8" s="59"/>
      <c r="C8" s="59"/>
      <c r="D8" s="59"/>
      <c r="E8" s="59"/>
      <c r="F8" s="8" t="s">
        <v>904</v>
      </c>
      <c r="G8" s="26"/>
      <c r="H8" s="9">
        <f t="shared" si="0"/>
        <v>0</v>
      </c>
      <c r="I8" s="27">
        <f t="shared" si="1"/>
        <v>0</v>
      </c>
      <c r="J8" s="51" t="s">
        <v>925</v>
      </c>
      <c r="K8" s="52"/>
      <c r="L8" s="53"/>
    </row>
    <row r="9" spans="1:21" ht="22" customHeight="1" thickTop="1" x14ac:dyDescent="0.35">
      <c r="A9" s="15"/>
      <c r="B9" s="15"/>
      <c r="C9" s="15"/>
      <c r="D9" s="15"/>
      <c r="E9" s="15"/>
      <c r="F9" s="36"/>
      <c r="G9" s="37"/>
      <c r="H9" s="37"/>
      <c r="I9" s="38"/>
      <c r="J9" s="32" t="s">
        <v>926</v>
      </c>
      <c r="K9" s="10"/>
      <c r="L9" s="6"/>
    </row>
    <row r="10" spans="1:21" ht="24.65" customHeight="1" thickBot="1" x14ac:dyDescent="0.4">
      <c r="A10" s="15"/>
      <c r="B10" s="15"/>
      <c r="C10" s="15"/>
      <c r="D10" s="15"/>
      <c r="E10" s="16" t="s">
        <v>909</v>
      </c>
      <c r="F10" s="39"/>
      <c r="G10" s="40"/>
      <c r="H10" s="40"/>
      <c r="I10" s="41"/>
      <c r="J10" s="54" t="s">
        <v>928</v>
      </c>
      <c r="K10" s="55"/>
      <c r="L10" s="55"/>
      <c r="M10" s="55"/>
      <c r="N10" s="55"/>
      <c r="O10" s="55"/>
      <c r="P10" s="55"/>
      <c r="Q10" s="55"/>
    </row>
    <row r="11" spans="1:21" ht="15" thickTop="1" x14ac:dyDescent="0.35"/>
    <row r="12" spans="1:2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>
        <v>55</v>
      </c>
    </row>
    <row r="13" spans="1:21" ht="53.25" customHeight="1" x14ac:dyDescent="0.35">
      <c r="A13" s="2" t="s">
        <v>0</v>
      </c>
      <c r="B13" s="2" t="s">
        <v>1</v>
      </c>
      <c r="C13" s="2" t="s">
        <v>2</v>
      </c>
      <c r="D13" s="2" t="s">
        <v>3</v>
      </c>
      <c r="E13" s="3" t="s">
        <v>4</v>
      </c>
      <c r="F13" s="2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2" t="s">
        <v>14</v>
      </c>
      <c r="P13" s="2" t="s">
        <v>905</v>
      </c>
      <c r="Q13" s="2" t="s">
        <v>911</v>
      </c>
      <c r="R13" s="2" t="s">
        <v>927</v>
      </c>
      <c r="S13" s="2" t="s">
        <v>907</v>
      </c>
      <c r="T13" s="2" t="s">
        <v>908</v>
      </c>
      <c r="U13" s="2" t="s">
        <v>906</v>
      </c>
    </row>
    <row r="14" spans="1:21" x14ac:dyDescent="0.35">
      <c r="A14" s="4" t="s">
        <v>120</v>
      </c>
      <c r="B14" s="4" t="s">
        <v>16</v>
      </c>
      <c r="C14" s="4">
        <v>1550881</v>
      </c>
      <c r="D14" s="4" t="s">
        <v>121</v>
      </c>
      <c r="E14" s="5" t="s">
        <v>122</v>
      </c>
      <c r="F14" s="5" t="s">
        <v>17</v>
      </c>
      <c r="G14" s="5" t="s">
        <v>123</v>
      </c>
      <c r="H14" s="5" t="s">
        <v>123</v>
      </c>
      <c r="I14" s="5" t="s">
        <v>124</v>
      </c>
      <c r="J14" s="5" t="s">
        <v>123</v>
      </c>
      <c r="K14" s="5" t="s">
        <v>125</v>
      </c>
      <c r="L14" s="5" t="s">
        <v>126</v>
      </c>
      <c r="M14" s="5" t="s">
        <v>29</v>
      </c>
      <c r="N14" s="5">
        <v>247175</v>
      </c>
      <c r="O14" s="5">
        <v>548039</v>
      </c>
      <c r="P14">
        <v>1</v>
      </c>
      <c r="Q14" s="21"/>
      <c r="R14" s="14"/>
      <c r="S14" s="17"/>
      <c r="T14" s="18">
        <f>S14*0.23</f>
        <v>0</v>
      </c>
      <c r="U14" s="13">
        <f>SUM(S14:T14)</f>
        <v>0</v>
      </c>
    </row>
    <row r="15" spans="1:21" x14ac:dyDescent="0.35">
      <c r="A15" s="4" t="s">
        <v>130</v>
      </c>
      <c r="B15" s="4" t="s">
        <v>16</v>
      </c>
      <c r="C15" s="4">
        <v>8129123</v>
      </c>
      <c r="D15" s="4" t="s">
        <v>131</v>
      </c>
      <c r="E15" s="5" t="s">
        <v>132</v>
      </c>
      <c r="F15" s="5" t="s">
        <v>17</v>
      </c>
      <c r="G15" s="5" t="s">
        <v>123</v>
      </c>
      <c r="H15" s="5" t="s">
        <v>123</v>
      </c>
      <c r="I15" s="5" t="s">
        <v>124</v>
      </c>
      <c r="J15" s="5" t="s">
        <v>123</v>
      </c>
      <c r="K15" s="5" t="s">
        <v>133</v>
      </c>
      <c r="L15" s="5" t="s">
        <v>134</v>
      </c>
      <c r="M15" s="5" t="s">
        <v>29</v>
      </c>
      <c r="N15" s="5">
        <v>245536</v>
      </c>
      <c r="O15" s="5">
        <v>549895</v>
      </c>
      <c r="P15">
        <v>1</v>
      </c>
      <c r="Q15" s="21"/>
      <c r="R15" s="14"/>
      <c r="S15" s="17"/>
      <c r="T15" s="18">
        <f t="shared" ref="T15:T68" si="2">S15*0.23</f>
        <v>0</v>
      </c>
      <c r="U15" s="13">
        <f t="shared" ref="U15:U68" si="3">SUM(S15:T15)</f>
        <v>0</v>
      </c>
    </row>
    <row r="16" spans="1:21" x14ac:dyDescent="0.35">
      <c r="A16" s="4" t="s">
        <v>135</v>
      </c>
      <c r="B16" s="4" t="s">
        <v>16</v>
      </c>
      <c r="C16" s="4">
        <v>1542309</v>
      </c>
      <c r="D16" s="4" t="s">
        <v>136</v>
      </c>
      <c r="E16" s="5" t="s">
        <v>137</v>
      </c>
      <c r="F16" s="5" t="s">
        <v>17</v>
      </c>
      <c r="G16" s="5" t="s">
        <v>123</v>
      </c>
      <c r="H16" s="5" t="s">
        <v>123</v>
      </c>
      <c r="I16" s="5" t="s">
        <v>124</v>
      </c>
      <c r="J16" s="5" t="s">
        <v>123</v>
      </c>
      <c r="K16" s="5" t="s">
        <v>138</v>
      </c>
      <c r="L16" s="5" t="s">
        <v>139</v>
      </c>
      <c r="M16" s="5" t="s">
        <v>29</v>
      </c>
      <c r="N16" s="5">
        <v>244212</v>
      </c>
      <c r="O16" s="5">
        <v>548451</v>
      </c>
      <c r="P16">
        <v>1</v>
      </c>
      <c r="Q16" s="21"/>
      <c r="R16" s="14"/>
      <c r="S16" s="17"/>
      <c r="T16" s="18">
        <f t="shared" si="2"/>
        <v>0</v>
      </c>
      <c r="U16" s="13">
        <f t="shared" si="3"/>
        <v>0</v>
      </c>
    </row>
    <row r="17" spans="1:21" x14ac:dyDescent="0.35">
      <c r="A17" s="4" t="s">
        <v>145</v>
      </c>
      <c r="B17" s="4" t="s">
        <v>16</v>
      </c>
      <c r="C17" s="4">
        <v>8878015</v>
      </c>
      <c r="D17" s="4" t="s">
        <v>146</v>
      </c>
      <c r="E17" s="5" t="s">
        <v>147</v>
      </c>
      <c r="F17" s="5" t="s">
        <v>17</v>
      </c>
      <c r="G17" s="5" t="s">
        <v>123</v>
      </c>
      <c r="H17" s="5" t="s">
        <v>123</v>
      </c>
      <c r="I17" s="5" t="s">
        <v>124</v>
      </c>
      <c r="J17" s="5" t="s">
        <v>123</v>
      </c>
      <c r="K17" s="5" t="s">
        <v>148</v>
      </c>
      <c r="L17" s="5" t="s">
        <v>149</v>
      </c>
      <c r="M17" s="5" t="s">
        <v>150</v>
      </c>
      <c r="N17" s="5">
        <v>247035</v>
      </c>
      <c r="O17" s="5">
        <v>549014</v>
      </c>
      <c r="P17">
        <v>1</v>
      </c>
      <c r="Q17" s="21"/>
      <c r="R17" s="14"/>
      <c r="S17" s="17"/>
      <c r="T17" s="18">
        <f t="shared" si="2"/>
        <v>0</v>
      </c>
      <c r="U17" s="13">
        <f t="shared" si="3"/>
        <v>0</v>
      </c>
    </row>
    <row r="18" spans="1:21" x14ac:dyDescent="0.35">
      <c r="A18" s="4" t="s">
        <v>151</v>
      </c>
      <c r="B18" s="4" t="s">
        <v>16</v>
      </c>
      <c r="C18" s="4">
        <v>1550955</v>
      </c>
      <c r="D18" s="4" t="s">
        <v>152</v>
      </c>
      <c r="E18" s="5" t="s">
        <v>153</v>
      </c>
      <c r="F18" s="5" t="s">
        <v>17</v>
      </c>
      <c r="G18" s="5" t="s">
        <v>123</v>
      </c>
      <c r="H18" s="5" t="s">
        <v>123</v>
      </c>
      <c r="I18" s="5" t="s">
        <v>124</v>
      </c>
      <c r="J18" s="5" t="s">
        <v>123</v>
      </c>
      <c r="K18" s="5" t="s">
        <v>154</v>
      </c>
      <c r="L18" s="5" t="s">
        <v>155</v>
      </c>
      <c r="M18" s="5" t="s">
        <v>47</v>
      </c>
      <c r="N18" s="5">
        <v>246052</v>
      </c>
      <c r="O18" s="5">
        <v>547819</v>
      </c>
      <c r="P18">
        <v>1</v>
      </c>
      <c r="Q18" s="21"/>
      <c r="R18" s="14"/>
      <c r="S18" s="17"/>
      <c r="T18" s="18">
        <f t="shared" si="2"/>
        <v>0</v>
      </c>
      <c r="U18" s="13">
        <f t="shared" si="3"/>
        <v>0</v>
      </c>
    </row>
    <row r="19" spans="1:21" x14ac:dyDescent="0.35">
      <c r="A19" s="4" t="s">
        <v>156</v>
      </c>
      <c r="B19" s="4" t="s">
        <v>16</v>
      </c>
      <c r="C19" s="4">
        <v>1550957</v>
      </c>
      <c r="D19" s="4" t="s">
        <v>157</v>
      </c>
      <c r="E19" s="5" t="s">
        <v>158</v>
      </c>
      <c r="F19" s="5" t="s">
        <v>17</v>
      </c>
      <c r="G19" s="5" t="s">
        <v>123</v>
      </c>
      <c r="H19" s="5" t="s">
        <v>123</v>
      </c>
      <c r="I19" s="5" t="s">
        <v>124</v>
      </c>
      <c r="J19" s="5" t="s">
        <v>123</v>
      </c>
      <c r="K19" s="5" t="s">
        <v>154</v>
      </c>
      <c r="L19" s="5" t="s">
        <v>155</v>
      </c>
      <c r="M19" s="5" t="s">
        <v>104</v>
      </c>
      <c r="N19" s="5">
        <v>246135</v>
      </c>
      <c r="O19" s="5">
        <v>547541</v>
      </c>
      <c r="P19">
        <v>1</v>
      </c>
      <c r="Q19" s="21"/>
      <c r="R19" s="14"/>
      <c r="S19" s="17"/>
      <c r="T19" s="18">
        <f t="shared" si="2"/>
        <v>0</v>
      </c>
      <c r="U19" s="13">
        <f t="shared" si="3"/>
        <v>0</v>
      </c>
    </row>
    <row r="20" spans="1:21" x14ac:dyDescent="0.35">
      <c r="A20" s="4" t="s">
        <v>159</v>
      </c>
      <c r="B20" s="4" t="s">
        <v>16</v>
      </c>
      <c r="C20" s="4">
        <v>8050769</v>
      </c>
      <c r="D20" s="4" t="s">
        <v>160</v>
      </c>
      <c r="E20" s="5" t="s">
        <v>161</v>
      </c>
      <c r="F20" s="5" t="s">
        <v>17</v>
      </c>
      <c r="G20" s="5" t="s">
        <v>123</v>
      </c>
      <c r="H20" s="5" t="s">
        <v>123</v>
      </c>
      <c r="I20" s="5" t="s">
        <v>124</v>
      </c>
      <c r="J20" s="5" t="s">
        <v>123</v>
      </c>
      <c r="K20" s="5" t="s">
        <v>154</v>
      </c>
      <c r="L20" s="5" t="s">
        <v>155</v>
      </c>
      <c r="M20" s="5" t="s">
        <v>162</v>
      </c>
      <c r="N20" s="5">
        <v>246145</v>
      </c>
      <c r="O20" s="5">
        <v>547530</v>
      </c>
      <c r="P20">
        <v>1</v>
      </c>
      <c r="Q20" s="21"/>
      <c r="R20" s="14"/>
      <c r="S20" s="17"/>
      <c r="T20" s="18">
        <f t="shared" si="2"/>
        <v>0</v>
      </c>
      <c r="U20" s="13">
        <f t="shared" si="3"/>
        <v>0</v>
      </c>
    </row>
    <row r="21" spans="1:21" x14ac:dyDescent="0.35">
      <c r="A21" s="4" t="s">
        <v>163</v>
      </c>
      <c r="B21" s="4" t="s">
        <v>16</v>
      </c>
      <c r="C21" s="4">
        <v>1547229</v>
      </c>
      <c r="D21" s="4" t="s">
        <v>164</v>
      </c>
      <c r="E21" s="5" t="s">
        <v>165</v>
      </c>
      <c r="F21" s="5" t="s">
        <v>17</v>
      </c>
      <c r="G21" s="5" t="s">
        <v>123</v>
      </c>
      <c r="H21" s="5" t="s">
        <v>123</v>
      </c>
      <c r="I21" s="5" t="s">
        <v>124</v>
      </c>
      <c r="J21" s="5" t="s">
        <v>123</v>
      </c>
      <c r="K21" s="5" t="s">
        <v>166</v>
      </c>
      <c r="L21" s="5" t="s">
        <v>167</v>
      </c>
      <c r="M21" s="5" t="s">
        <v>43</v>
      </c>
      <c r="N21" s="5">
        <v>242027</v>
      </c>
      <c r="O21" s="5">
        <v>546492</v>
      </c>
      <c r="P21">
        <v>1</v>
      </c>
      <c r="Q21" s="21"/>
      <c r="R21" s="14"/>
      <c r="S21" s="17"/>
      <c r="T21" s="18">
        <f t="shared" si="2"/>
        <v>0</v>
      </c>
      <c r="U21" s="13">
        <f t="shared" si="3"/>
        <v>0</v>
      </c>
    </row>
    <row r="22" spans="1:21" x14ac:dyDescent="0.35">
      <c r="A22" s="4" t="s">
        <v>168</v>
      </c>
      <c r="B22" s="4" t="s">
        <v>16</v>
      </c>
      <c r="C22" s="4">
        <v>1550986</v>
      </c>
      <c r="D22" s="4" t="s">
        <v>169</v>
      </c>
      <c r="E22" s="5" t="s">
        <v>170</v>
      </c>
      <c r="F22" s="5" t="s">
        <v>17</v>
      </c>
      <c r="G22" s="5" t="s">
        <v>123</v>
      </c>
      <c r="H22" s="5" t="s">
        <v>123</v>
      </c>
      <c r="I22" s="5" t="s">
        <v>124</v>
      </c>
      <c r="J22" s="5" t="s">
        <v>123</v>
      </c>
      <c r="K22" s="5" t="s">
        <v>171</v>
      </c>
      <c r="L22" s="5" t="s">
        <v>172</v>
      </c>
      <c r="M22" s="5" t="s">
        <v>81</v>
      </c>
      <c r="N22" s="5">
        <v>246237</v>
      </c>
      <c r="O22" s="5">
        <v>547598</v>
      </c>
      <c r="P22">
        <v>1</v>
      </c>
      <c r="Q22" s="21"/>
      <c r="R22" s="14"/>
      <c r="S22" s="17"/>
      <c r="T22" s="18">
        <f t="shared" si="2"/>
        <v>0</v>
      </c>
      <c r="U22" s="13">
        <f t="shared" si="3"/>
        <v>0</v>
      </c>
    </row>
    <row r="23" spans="1:21" x14ac:dyDescent="0.35">
      <c r="A23" s="4" t="s">
        <v>173</v>
      </c>
      <c r="B23" s="4" t="s">
        <v>16</v>
      </c>
      <c r="C23" s="4">
        <v>1550989</v>
      </c>
      <c r="D23" s="4" t="s">
        <v>174</v>
      </c>
      <c r="E23" s="5" t="s">
        <v>175</v>
      </c>
      <c r="F23" s="5" t="s">
        <v>17</v>
      </c>
      <c r="G23" s="5" t="s">
        <v>123</v>
      </c>
      <c r="H23" s="5" t="s">
        <v>123</v>
      </c>
      <c r="I23" s="5" t="s">
        <v>124</v>
      </c>
      <c r="J23" s="5" t="s">
        <v>123</v>
      </c>
      <c r="K23" s="5" t="s">
        <v>176</v>
      </c>
      <c r="L23" s="5" t="s">
        <v>177</v>
      </c>
      <c r="M23" s="5" t="s">
        <v>38</v>
      </c>
      <c r="N23" s="5">
        <v>244556</v>
      </c>
      <c r="O23" s="5">
        <v>548151</v>
      </c>
      <c r="P23">
        <v>1</v>
      </c>
      <c r="Q23" s="21"/>
      <c r="R23" s="14"/>
      <c r="S23" s="17"/>
      <c r="T23" s="18">
        <f t="shared" si="2"/>
        <v>0</v>
      </c>
      <c r="U23" s="13">
        <f t="shared" si="3"/>
        <v>0</v>
      </c>
    </row>
    <row r="24" spans="1:21" x14ac:dyDescent="0.35">
      <c r="A24" s="4" t="s">
        <v>178</v>
      </c>
      <c r="B24" s="4" t="s">
        <v>16</v>
      </c>
      <c r="C24" s="4">
        <v>1551004</v>
      </c>
      <c r="D24" s="4" t="s">
        <v>179</v>
      </c>
      <c r="E24" s="5" t="s">
        <v>180</v>
      </c>
      <c r="F24" s="5" t="s">
        <v>17</v>
      </c>
      <c r="G24" s="5" t="s">
        <v>123</v>
      </c>
      <c r="H24" s="5" t="s">
        <v>123</v>
      </c>
      <c r="I24" s="5" t="s">
        <v>124</v>
      </c>
      <c r="J24" s="5" t="s">
        <v>123</v>
      </c>
      <c r="K24" s="5" t="s">
        <v>181</v>
      </c>
      <c r="L24" s="5" t="s">
        <v>182</v>
      </c>
      <c r="M24" s="5" t="s">
        <v>39</v>
      </c>
      <c r="N24" s="5">
        <v>245201</v>
      </c>
      <c r="O24" s="5">
        <v>547160</v>
      </c>
      <c r="P24">
        <v>1</v>
      </c>
      <c r="Q24" s="21"/>
      <c r="R24" s="14"/>
      <c r="S24" s="17"/>
      <c r="T24" s="18">
        <f t="shared" si="2"/>
        <v>0</v>
      </c>
      <c r="U24" s="13">
        <f t="shared" si="3"/>
        <v>0</v>
      </c>
    </row>
    <row r="25" spans="1:21" x14ac:dyDescent="0.35">
      <c r="A25" s="4" t="s">
        <v>183</v>
      </c>
      <c r="B25" s="4" t="s">
        <v>16</v>
      </c>
      <c r="C25" s="4">
        <v>1551061</v>
      </c>
      <c r="D25" s="4" t="s">
        <v>184</v>
      </c>
      <c r="E25" s="5" t="s">
        <v>185</v>
      </c>
      <c r="F25" s="5" t="s">
        <v>17</v>
      </c>
      <c r="G25" s="5" t="s">
        <v>123</v>
      </c>
      <c r="H25" s="5" t="s">
        <v>123</v>
      </c>
      <c r="I25" s="5" t="s">
        <v>124</v>
      </c>
      <c r="J25" s="5" t="s">
        <v>123</v>
      </c>
      <c r="K25" s="5" t="s">
        <v>186</v>
      </c>
      <c r="L25" s="5" t="s">
        <v>187</v>
      </c>
      <c r="M25" s="5" t="s">
        <v>188</v>
      </c>
      <c r="N25" s="5">
        <v>246630</v>
      </c>
      <c r="O25" s="5">
        <v>546681</v>
      </c>
      <c r="P25">
        <v>1</v>
      </c>
      <c r="Q25" s="21"/>
      <c r="R25" s="14"/>
      <c r="S25" s="17"/>
      <c r="T25" s="18">
        <f t="shared" si="2"/>
        <v>0</v>
      </c>
      <c r="U25" s="13">
        <f t="shared" si="3"/>
        <v>0</v>
      </c>
    </row>
    <row r="26" spans="1:21" x14ac:dyDescent="0.35">
      <c r="A26" s="4" t="s">
        <v>189</v>
      </c>
      <c r="B26" s="4" t="s">
        <v>16</v>
      </c>
      <c r="C26" s="4">
        <v>1543864</v>
      </c>
      <c r="D26" s="4" t="s">
        <v>190</v>
      </c>
      <c r="E26" s="5" t="s">
        <v>191</v>
      </c>
      <c r="F26" s="5" t="s">
        <v>17</v>
      </c>
      <c r="G26" s="5" t="s">
        <v>123</v>
      </c>
      <c r="H26" s="5" t="s">
        <v>123</v>
      </c>
      <c r="I26" s="5" t="s">
        <v>124</v>
      </c>
      <c r="J26" s="5" t="s">
        <v>123</v>
      </c>
      <c r="K26" s="5" t="s">
        <v>192</v>
      </c>
      <c r="L26" s="5" t="s">
        <v>193</v>
      </c>
      <c r="M26" s="5" t="s">
        <v>75</v>
      </c>
      <c r="N26" s="5">
        <v>243855</v>
      </c>
      <c r="O26" s="5">
        <v>546900</v>
      </c>
      <c r="P26">
        <v>1</v>
      </c>
      <c r="Q26" s="21"/>
      <c r="R26" s="14"/>
      <c r="S26" s="17"/>
      <c r="T26" s="18">
        <f t="shared" si="2"/>
        <v>0</v>
      </c>
      <c r="U26" s="13">
        <f t="shared" si="3"/>
        <v>0</v>
      </c>
    </row>
    <row r="27" spans="1:21" x14ac:dyDescent="0.35">
      <c r="A27" s="4" t="s">
        <v>194</v>
      </c>
      <c r="B27" s="4" t="s">
        <v>16</v>
      </c>
      <c r="C27" s="4">
        <v>1551106</v>
      </c>
      <c r="D27" s="4" t="s">
        <v>195</v>
      </c>
      <c r="E27" s="5" t="s">
        <v>196</v>
      </c>
      <c r="F27" s="5" t="s">
        <v>17</v>
      </c>
      <c r="G27" s="5" t="s">
        <v>123</v>
      </c>
      <c r="H27" s="5" t="s">
        <v>123</v>
      </c>
      <c r="I27" s="5" t="s">
        <v>124</v>
      </c>
      <c r="J27" s="5" t="s">
        <v>123</v>
      </c>
      <c r="K27" s="5" t="s">
        <v>197</v>
      </c>
      <c r="L27" s="5" t="s">
        <v>198</v>
      </c>
      <c r="M27" s="5" t="s">
        <v>25</v>
      </c>
      <c r="N27" s="5">
        <v>245810</v>
      </c>
      <c r="O27" s="5">
        <v>549630</v>
      </c>
      <c r="P27">
        <v>1</v>
      </c>
      <c r="Q27" s="21"/>
      <c r="R27" s="14"/>
      <c r="S27" s="17"/>
      <c r="T27" s="18">
        <f t="shared" si="2"/>
        <v>0</v>
      </c>
      <c r="U27" s="13">
        <f t="shared" si="3"/>
        <v>0</v>
      </c>
    </row>
    <row r="28" spans="1:21" x14ac:dyDescent="0.35">
      <c r="A28" s="4" t="s">
        <v>199</v>
      </c>
      <c r="B28" s="4" t="s">
        <v>16</v>
      </c>
      <c r="C28" s="4">
        <v>1549880</v>
      </c>
      <c r="D28" s="4" t="s">
        <v>200</v>
      </c>
      <c r="E28" s="5" t="s">
        <v>201</v>
      </c>
      <c r="F28" s="5" t="s">
        <v>17</v>
      </c>
      <c r="G28" s="5" t="s">
        <v>123</v>
      </c>
      <c r="H28" s="5" t="s">
        <v>123</v>
      </c>
      <c r="I28" s="5" t="s">
        <v>124</v>
      </c>
      <c r="J28" s="5" t="s">
        <v>123</v>
      </c>
      <c r="K28" s="5" t="s">
        <v>202</v>
      </c>
      <c r="L28" s="5" t="s">
        <v>203</v>
      </c>
      <c r="M28" s="5" t="s">
        <v>204</v>
      </c>
      <c r="N28" s="5">
        <v>247213</v>
      </c>
      <c r="O28" s="5">
        <v>545844</v>
      </c>
      <c r="P28">
        <v>1</v>
      </c>
      <c r="Q28" s="21"/>
      <c r="R28" s="14"/>
      <c r="S28" s="17"/>
      <c r="T28" s="18">
        <f t="shared" si="2"/>
        <v>0</v>
      </c>
      <c r="U28" s="13">
        <f t="shared" si="3"/>
        <v>0</v>
      </c>
    </row>
    <row r="29" spans="1:21" x14ac:dyDescent="0.35">
      <c r="A29" s="4" t="s">
        <v>205</v>
      </c>
      <c r="B29" s="4" t="s">
        <v>16</v>
      </c>
      <c r="C29" s="4">
        <v>1551205</v>
      </c>
      <c r="D29" s="4" t="s">
        <v>206</v>
      </c>
      <c r="E29" s="5" t="s">
        <v>207</v>
      </c>
      <c r="F29" s="5" t="s">
        <v>17</v>
      </c>
      <c r="G29" s="5" t="s">
        <v>123</v>
      </c>
      <c r="H29" s="5" t="s">
        <v>123</v>
      </c>
      <c r="I29" s="5" t="s">
        <v>124</v>
      </c>
      <c r="J29" s="5" t="s">
        <v>123</v>
      </c>
      <c r="K29" s="5" t="s">
        <v>208</v>
      </c>
      <c r="L29" s="5" t="s">
        <v>209</v>
      </c>
      <c r="M29" s="5" t="s">
        <v>35</v>
      </c>
      <c r="N29" s="5">
        <v>245655</v>
      </c>
      <c r="O29" s="5">
        <v>547473</v>
      </c>
      <c r="P29">
        <v>1</v>
      </c>
      <c r="Q29" s="21"/>
      <c r="R29" s="14"/>
      <c r="S29" s="17"/>
      <c r="T29" s="18">
        <f t="shared" si="2"/>
        <v>0</v>
      </c>
      <c r="U29" s="13">
        <f t="shared" si="3"/>
        <v>0</v>
      </c>
    </row>
    <row r="30" spans="1:21" x14ac:dyDescent="0.35">
      <c r="A30" s="4" t="s">
        <v>210</v>
      </c>
      <c r="B30" s="4" t="s">
        <v>16</v>
      </c>
      <c r="C30" s="4">
        <v>1551209</v>
      </c>
      <c r="D30" s="4" t="s">
        <v>211</v>
      </c>
      <c r="E30" s="5" t="s">
        <v>212</v>
      </c>
      <c r="F30" s="5" t="s">
        <v>17</v>
      </c>
      <c r="G30" s="5" t="s">
        <v>123</v>
      </c>
      <c r="H30" s="5" t="s">
        <v>123</v>
      </c>
      <c r="I30" s="5" t="s">
        <v>124</v>
      </c>
      <c r="J30" s="5" t="s">
        <v>123</v>
      </c>
      <c r="K30" s="5" t="s">
        <v>213</v>
      </c>
      <c r="L30" s="5" t="s">
        <v>214</v>
      </c>
      <c r="M30" s="5" t="s">
        <v>29</v>
      </c>
      <c r="N30" s="5">
        <v>245066</v>
      </c>
      <c r="O30" s="5">
        <v>548168</v>
      </c>
      <c r="P30">
        <v>1</v>
      </c>
      <c r="Q30" s="21"/>
      <c r="R30" s="14"/>
      <c r="S30" s="17"/>
      <c r="T30" s="18">
        <f t="shared" si="2"/>
        <v>0</v>
      </c>
      <c r="U30" s="13">
        <f t="shared" si="3"/>
        <v>0</v>
      </c>
    </row>
    <row r="31" spans="1:21" x14ac:dyDescent="0.35">
      <c r="A31" s="4" t="s">
        <v>225</v>
      </c>
      <c r="B31" s="4" t="s">
        <v>16</v>
      </c>
      <c r="C31" s="4">
        <v>1546105</v>
      </c>
      <c r="D31" s="4" t="s">
        <v>226</v>
      </c>
      <c r="E31" s="5" t="s">
        <v>227</v>
      </c>
      <c r="F31" s="5" t="s">
        <v>17</v>
      </c>
      <c r="G31" s="5" t="s">
        <v>123</v>
      </c>
      <c r="H31" s="5" t="s">
        <v>123</v>
      </c>
      <c r="I31" s="5" t="s">
        <v>124</v>
      </c>
      <c r="J31" s="5" t="s">
        <v>123</v>
      </c>
      <c r="K31" s="5" t="s">
        <v>49</v>
      </c>
      <c r="L31" s="5" t="s">
        <v>50</v>
      </c>
      <c r="M31" s="5" t="s">
        <v>26</v>
      </c>
      <c r="N31" s="5">
        <v>246893</v>
      </c>
      <c r="O31" s="5">
        <v>548101</v>
      </c>
      <c r="P31">
        <v>1</v>
      </c>
      <c r="Q31" s="21"/>
      <c r="R31" s="14"/>
      <c r="S31" s="17"/>
      <c r="T31" s="18">
        <f t="shared" si="2"/>
        <v>0</v>
      </c>
      <c r="U31" s="13">
        <f t="shared" si="3"/>
        <v>0</v>
      </c>
    </row>
    <row r="32" spans="1:21" x14ac:dyDescent="0.35">
      <c r="A32" s="4" t="s">
        <v>228</v>
      </c>
      <c r="B32" s="4" t="s">
        <v>16</v>
      </c>
      <c r="C32" s="4">
        <v>1551410</v>
      </c>
      <c r="D32" s="4" t="s">
        <v>229</v>
      </c>
      <c r="E32" s="5" t="s">
        <v>230</v>
      </c>
      <c r="F32" s="5" t="s">
        <v>17</v>
      </c>
      <c r="G32" s="5" t="s">
        <v>123</v>
      </c>
      <c r="H32" s="5" t="s">
        <v>123</v>
      </c>
      <c r="I32" s="5" t="s">
        <v>124</v>
      </c>
      <c r="J32" s="5" t="s">
        <v>123</v>
      </c>
      <c r="K32" s="5" t="s">
        <v>231</v>
      </c>
      <c r="L32" s="5" t="s">
        <v>232</v>
      </c>
      <c r="M32" s="5" t="s">
        <v>54</v>
      </c>
      <c r="N32" s="5">
        <v>247226</v>
      </c>
      <c r="O32" s="5">
        <v>547986</v>
      </c>
      <c r="P32">
        <v>1</v>
      </c>
      <c r="Q32" s="21"/>
      <c r="R32" s="14"/>
      <c r="S32" s="17"/>
      <c r="T32" s="18">
        <f t="shared" si="2"/>
        <v>0</v>
      </c>
      <c r="U32" s="13">
        <f t="shared" si="3"/>
        <v>0</v>
      </c>
    </row>
    <row r="33" spans="1:21" x14ac:dyDescent="0.35">
      <c r="A33" s="4" t="s">
        <v>233</v>
      </c>
      <c r="B33" s="4" t="s">
        <v>16</v>
      </c>
      <c r="C33" s="4">
        <v>1542564</v>
      </c>
      <c r="D33" s="4" t="s">
        <v>234</v>
      </c>
      <c r="E33" s="5" t="s">
        <v>235</v>
      </c>
      <c r="F33" s="5" t="s">
        <v>17</v>
      </c>
      <c r="G33" s="5" t="s">
        <v>123</v>
      </c>
      <c r="H33" s="5" t="s">
        <v>123</v>
      </c>
      <c r="I33" s="5" t="s">
        <v>124</v>
      </c>
      <c r="J33" s="5" t="s">
        <v>123</v>
      </c>
      <c r="K33" s="5" t="s">
        <v>236</v>
      </c>
      <c r="L33" s="5" t="s">
        <v>237</v>
      </c>
      <c r="M33" s="5" t="s">
        <v>238</v>
      </c>
      <c r="N33" s="5">
        <v>245586</v>
      </c>
      <c r="O33" s="5">
        <v>549297</v>
      </c>
      <c r="P33">
        <v>1</v>
      </c>
      <c r="Q33" s="21"/>
      <c r="R33" s="14"/>
      <c r="S33" s="17"/>
      <c r="T33" s="18">
        <f t="shared" si="2"/>
        <v>0</v>
      </c>
      <c r="U33" s="13">
        <f t="shared" si="3"/>
        <v>0</v>
      </c>
    </row>
    <row r="34" spans="1:21" x14ac:dyDescent="0.35">
      <c r="A34" s="4" t="s">
        <v>239</v>
      </c>
      <c r="B34" s="4" t="s">
        <v>16</v>
      </c>
      <c r="C34" s="4">
        <v>1551439</v>
      </c>
      <c r="D34" s="4" t="s">
        <v>240</v>
      </c>
      <c r="E34" s="5" t="s">
        <v>241</v>
      </c>
      <c r="F34" s="5" t="s">
        <v>17</v>
      </c>
      <c r="G34" s="5" t="s">
        <v>123</v>
      </c>
      <c r="H34" s="5" t="s">
        <v>123</v>
      </c>
      <c r="I34" s="5" t="s">
        <v>124</v>
      </c>
      <c r="J34" s="5" t="s">
        <v>123</v>
      </c>
      <c r="K34" s="5" t="s">
        <v>242</v>
      </c>
      <c r="L34" s="5" t="s">
        <v>243</v>
      </c>
      <c r="M34" s="5" t="s">
        <v>39</v>
      </c>
      <c r="N34" s="5">
        <v>246802</v>
      </c>
      <c r="O34" s="5">
        <v>542420</v>
      </c>
      <c r="P34">
        <v>1</v>
      </c>
      <c r="Q34" s="21"/>
      <c r="R34" s="14"/>
      <c r="S34" s="17"/>
      <c r="T34" s="18">
        <f t="shared" si="2"/>
        <v>0</v>
      </c>
      <c r="U34" s="13">
        <f t="shared" si="3"/>
        <v>0</v>
      </c>
    </row>
    <row r="35" spans="1:21" x14ac:dyDescent="0.35">
      <c r="A35" s="4" t="s">
        <v>244</v>
      </c>
      <c r="B35" s="4" t="s">
        <v>16</v>
      </c>
      <c r="C35" s="4">
        <v>1549722</v>
      </c>
      <c r="D35" s="4" t="s">
        <v>245</v>
      </c>
      <c r="E35" s="5" t="s">
        <v>246</v>
      </c>
      <c r="F35" s="5" t="s">
        <v>17</v>
      </c>
      <c r="G35" s="5" t="s">
        <v>123</v>
      </c>
      <c r="H35" s="5" t="s">
        <v>123</v>
      </c>
      <c r="I35" s="5" t="s">
        <v>124</v>
      </c>
      <c r="J35" s="5" t="s">
        <v>123</v>
      </c>
      <c r="K35" s="5" t="s">
        <v>65</v>
      </c>
      <c r="L35" s="5" t="s">
        <v>66</v>
      </c>
      <c r="M35" s="5" t="s">
        <v>47</v>
      </c>
      <c r="N35" s="5">
        <v>247605</v>
      </c>
      <c r="O35" s="5">
        <v>543857</v>
      </c>
      <c r="P35">
        <v>1</v>
      </c>
      <c r="Q35" s="21"/>
      <c r="R35" s="14"/>
      <c r="S35" s="17"/>
      <c r="T35" s="18">
        <f t="shared" si="2"/>
        <v>0</v>
      </c>
      <c r="U35" s="13">
        <f t="shared" si="3"/>
        <v>0</v>
      </c>
    </row>
    <row r="36" spans="1:21" x14ac:dyDescent="0.35">
      <c r="A36" s="4" t="s">
        <v>247</v>
      </c>
      <c r="B36" s="4" t="s">
        <v>16</v>
      </c>
      <c r="C36" s="4">
        <v>1551551</v>
      </c>
      <c r="D36" s="4" t="s">
        <v>248</v>
      </c>
      <c r="E36" s="5" t="s">
        <v>249</v>
      </c>
      <c r="F36" s="5" t="s">
        <v>17</v>
      </c>
      <c r="G36" s="5" t="s">
        <v>123</v>
      </c>
      <c r="H36" s="5" t="s">
        <v>123</v>
      </c>
      <c r="I36" s="5" t="s">
        <v>124</v>
      </c>
      <c r="J36" s="5" t="s">
        <v>123</v>
      </c>
      <c r="K36" s="5" t="s">
        <v>250</v>
      </c>
      <c r="L36" s="5" t="s">
        <v>251</v>
      </c>
      <c r="M36" s="5" t="s">
        <v>74</v>
      </c>
      <c r="N36" s="5">
        <v>246553</v>
      </c>
      <c r="O36" s="5">
        <v>546307</v>
      </c>
      <c r="P36">
        <v>1</v>
      </c>
      <c r="Q36" s="21"/>
      <c r="R36" s="14"/>
      <c r="S36" s="17"/>
      <c r="T36" s="18">
        <f t="shared" si="2"/>
        <v>0</v>
      </c>
      <c r="U36" s="13">
        <f t="shared" si="3"/>
        <v>0</v>
      </c>
    </row>
    <row r="37" spans="1:21" x14ac:dyDescent="0.35">
      <c r="A37" s="4" t="s">
        <v>257</v>
      </c>
      <c r="B37" s="4" t="s">
        <v>16</v>
      </c>
      <c r="C37" s="4">
        <v>1551613</v>
      </c>
      <c r="D37" s="4" t="s">
        <v>258</v>
      </c>
      <c r="E37" s="5" t="s">
        <v>259</v>
      </c>
      <c r="F37" s="5" t="s">
        <v>17</v>
      </c>
      <c r="G37" s="5" t="s">
        <v>123</v>
      </c>
      <c r="H37" s="5" t="s">
        <v>123</v>
      </c>
      <c r="I37" s="5" t="s">
        <v>124</v>
      </c>
      <c r="J37" s="5" t="s">
        <v>123</v>
      </c>
      <c r="K37" s="5" t="s">
        <v>260</v>
      </c>
      <c r="L37" s="5" t="s">
        <v>261</v>
      </c>
      <c r="M37" s="5" t="s">
        <v>57</v>
      </c>
      <c r="N37" s="5">
        <v>245328</v>
      </c>
      <c r="O37" s="5">
        <v>547147</v>
      </c>
      <c r="P37">
        <v>1</v>
      </c>
      <c r="Q37" s="21"/>
      <c r="R37" s="14"/>
      <c r="S37" s="17"/>
      <c r="T37" s="18">
        <f t="shared" si="2"/>
        <v>0</v>
      </c>
      <c r="U37" s="13">
        <f t="shared" si="3"/>
        <v>0</v>
      </c>
    </row>
    <row r="38" spans="1:21" x14ac:dyDescent="0.35">
      <c r="A38" s="4" t="s">
        <v>268</v>
      </c>
      <c r="B38" s="4" t="s">
        <v>16</v>
      </c>
      <c r="C38" s="4">
        <v>1551658</v>
      </c>
      <c r="D38" s="4" t="s">
        <v>269</v>
      </c>
      <c r="E38" s="5" t="s">
        <v>270</v>
      </c>
      <c r="F38" s="5" t="s">
        <v>17</v>
      </c>
      <c r="G38" s="5" t="s">
        <v>123</v>
      </c>
      <c r="H38" s="5" t="s">
        <v>123</v>
      </c>
      <c r="I38" s="5" t="s">
        <v>124</v>
      </c>
      <c r="J38" s="5" t="s">
        <v>123</v>
      </c>
      <c r="K38" s="5" t="s">
        <v>271</v>
      </c>
      <c r="L38" s="5" t="s">
        <v>272</v>
      </c>
      <c r="M38" s="5" t="s">
        <v>31</v>
      </c>
      <c r="N38" s="5">
        <v>244148</v>
      </c>
      <c r="O38" s="5">
        <v>548282</v>
      </c>
      <c r="P38">
        <v>1</v>
      </c>
      <c r="Q38" s="21"/>
      <c r="R38" s="14"/>
      <c r="S38" s="17"/>
      <c r="T38" s="18">
        <f t="shared" si="2"/>
        <v>0</v>
      </c>
      <c r="U38" s="13">
        <f t="shared" si="3"/>
        <v>0</v>
      </c>
    </row>
    <row r="39" spans="1:21" x14ac:dyDescent="0.35">
      <c r="A39" s="4" t="s">
        <v>273</v>
      </c>
      <c r="B39" s="4" t="s">
        <v>16</v>
      </c>
      <c r="C39" s="4">
        <v>1551685</v>
      </c>
      <c r="D39" s="4" t="s">
        <v>274</v>
      </c>
      <c r="E39" s="5" t="s">
        <v>275</v>
      </c>
      <c r="F39" s="5" t="s">
        <v>17</v>
      </c>
      <c r="G39" s="5" t="s">
        <v>123</v>
      </c>
      <c r="H39" s="5" t="s">
        <v>123</v>
      </c>
      <c r="I39" s="5" t="s">
        <v>124</v>
      </c>
      <c r="J39" s="5" t="s">
        <v>123</v>
      </c>
      <c r="K39" s="5" t="s">
        <v>276</v>
      </c>
      <c r="L39" s="5" t="s">
        <v>277</v>
      </c>
      <c r="M39" s="5" t="s">
        <v>37</v>
      </c>
      <c r="N39" s="5">
        <v>246071</v>
      </c>
      <c r="O39" s="5">
        <v>547776</v>
      </c>
      <c r="P39">
        <v>1</v>
      </c>
      <c r="Q39" s="21"/>
      <c r="R39" s="14"/>
      <c r="S39" s="17"/>
      <c r="T39" s="18">
        <f t="shared" si="2"/>
        <v>0</v>
      </c>
      <c r="U39" s="13">
        <f t="shared" si="3"/>
        <v>0</v>
      </c>
    </row>
    <row r="40" spans="1:21" x14ac:dyDescent="0.35">
      <c r="A40" s="4" t="s">
        <v>278</v>
      </c>
      <c r="B40" s="4" t="s">
        <v>16</v>
      </c>
      <c r="C40" s="4">
        <v>1551694</v>
      </c>
      <c r="D40" s="4" t="s">
        <v>279</v>
      </c>
      <c r="E40" s="5" t="s">
        <v>280</v>
      </c>
      <c r="F40" s="5" t="s">
        <v>17</v>
      </c>
      <c r="G40" s="5" t="s">
        <v>123</v>
      </c>
      <c r="H40" s="5" t="s">
        <v>123</v>
      </c>
      <c r="I40" s="5" t="s">
        <v>124</v>
      </c>
      <c r="J40" s="5" t="s">
        <v>123</v>
      </c>
      <c r="K40" s="5" t="s">
        <v>281</v>
      </c>
      <c r="L40" s="5" t="s">
        <v>282</v>
      </c>
      <c r="M40" s="5" t="s">
        <v>26</v>
      </c>
      <c r="N40" s="5">
        <v>248067</v>
      </c>
      <c r="O40" s="5">
        <v>550593</v>
      </c>
      <c r="P40">
        <v>1</v>
      </c>
      <c r="Q40" s="21"/>
      <c r="R40" s="14"/>
      <c r="S40" s="17"/>
      <c r="T40" s="18">
        <f t="shared" si="2"/>
        <v>0</v>
      </c>
      <c r="U40" s="13">
        <f t="shared" si="3"/>
        <v>0</v>
      </c>
    </row>
    <row r="41" spans="1:21" x14ac:dyDescent="0.35">
      <c r="A41" s="4" t="s">
        <v>283</v>
      </c>
      <c r="B41" s="4" t="s">
        <v>16</v>
      </c>
      <c r="C41" s="4">
        <v>1551701</v>
      </c>
      <c r="D41" s="4" t="s">
        <v>284</v>
      </c>
      <c r="E41" s="5" t="s">
        <v>285</v>
      </c>
      <c r="F41" s="5" t="s">
        <v>17</v>
      </c>
      <c r="G41" s="5" t="s">
        <v>123</v>
      </c>
      <c r="H41" s="5" t="s">
        <v>123</v>
      </c>
      <c r="I41" s="5" t="s">
        <v>124</v>
      </c>
      <c r="J41" s="5" t="s">
        <v>123</v>
      </c>
      <c r="K41" s="5" t="s">
        <v>19</v>
      </c>
      <c r="L41" s="5" t="s">
        <v>20</v>
      </c>
      <c r="M41" s="5" t="s">
        <v>38</v>
      </c>
      <c r="N41" s="5">
        <v>246690</v>
      </c>
      <c r="O41" s="5">
        <v>547389</v>
      </c>
      <c r="P41">
        <v>1</v>
      </c>
      <c r="Q41" s="21"/>
      <c r="R41" s="14"/>
      <c r="S41" s="17"/>
      <c r="T41" s="18">
        <f t="shared" si="2"/>
        <v>0</v>
      </c>
      <c r="U41" s="13">
        <f t="shared" si="3"/>
        <v>0</v>
      </c>
    </row>
    <row r="42" spans="1:21" x14ac:dyDescent="0.35">
      <c r="A42" s="4" t="s">
        <v>286</v>
      </c>
      <c r="B42" s="4" t="s">
        <v>16</v>
      </c>
      <c r="C42" s="4">
        <v>1551714</v>
      </c>
      <c r="D42" s="4" t="s">
        <v>287</v>
      </c>
      <c r="E42" s="5" t="s">
        <v>288</v>
      </c>
      <c r="F42" s="5" t="s">
        <v>17</v>
      </c>
      <c r="G42" s="5" t="s">
        <v>123</v>
      </c>
      <c r="H42" s="5" t="s">
        <v>123</v>
      </c>
      <c r="I42" s="5" t="s">
        <v>124</v>
      </c>
      <c r="J42" s="5" t="s">
        <v>123</v>
      </c>
      <c r="K42" s="5" t="s">
        <v>289</v>
      </c>
      <c r="L42" s="5" t="s">
        <v>290</v>
      </c>
      <c r="M42" s="5" t="s">
        <v>31</v>
      </c>
      <c r="N42" s="5">
        <v>246552</v>
      </c>
      <c r="O42" s="5">
        <v>549771</v>
      </c>
      <c r="P42">
        <v>1</v>
      </c>
      <c r="Q42" s="21"/>
      <c r="R42" s="14"/>
      <c r="S42" s="17"/>
      <c r="T42" s="18">
        <f t="shared" si="2"/>
        <v>0</v>
      </c>
      <c r="U42" s="13">
        <f t="shared" si="3"/>
        <v>0</v>
      </c>
    </row>
    <row r="43" spans="1:21" x14ac:dyDescent="0.35">
      <c r="A43" s="4" t="s">
        <v>291</v>
      </c>
      <c r="B43" s="4" t="s">
        <v>16</v>
      </c>
      <c r="C43" s="4">
        <v>1548912</v>
      </c>
      <c r="D43" s="4" t="s">
        <v>292</v>
      </c>
      <c r="E43" s="5" t="s">
        <v>293</v>
      </c>
      <c r="F43" s="5" t="s">
        <v>17</v>
      </c>
      <c r="G43" s="5" t="s">
        <v>123</v>
      </c>
      <c r="H43" s="5" t="s">
        <v>123</v>
      </c>
      <c r="I43" s="5" t="s">
        <v>124</v>
      </c>
      <c r="J43" s="5" t="s">
        <v>123</v>
      </c>
      <c r="K43" s="5" t="s">
        <v>294</v>
      </c>
      <c r="L43" s="5" t="s">
        <v>295</v>
      </c>
      <c r="M43" s="5" t="s">
        <v>93</v>
      </c>
      <c r="N43" s="5">
        <v>245655</v>
      </c>
      <c r="O43" s="5">
        <v>546310</v>
      </c>
      <c r="P43">
        <v>1</v>
      </c>
      <c r="Q43" s="21"/>
      <c r="R43" s="14"/>
      <c r="S43" s="17"/>
      <c r="T43" s="18">
        <f t="shared" si="2"/>
        <v>0</v>
      </c>
      <c r="U43" s="13">
        <f t="shared" si="3"/>
        <v>0</v>
      </c>
    </row>
    <row r="44" spans="1:21" x14ac:dyDescent="0.35">
      <c r="A44" s="4" t="s">
        <v>296</v>
      </c>
      <c r="B44" s="4" t="s">
        <v>16</v>
      </c>
      <c r="C44" s="4">
        <v>1551723</v>
      </c>
      <c r="D44" s="4" t="s">
        <v>297</v>
      </c>
      <c r="E44" s="5" t="s">
        <v>298</v>
      </c>
      <c r="F44" s="5" t="s">
        <v>17</v>
      </c>
      <c r="G44" s="5" t="s">
        <v>123</v>
      </c>
      <c r="H44" s="5" t="s">
        <v>123</v>
      </c>
      <c r="I44" s="5" t="s">
        <v>124</v>
      </c>
      <c r="J44" s="5" t="s">
        <v>123</v>
      </c>
      <c r="K44" s="5" t="s">
        <v>294</v>
      </c>
      <c r="L44" s="5" t="s">
        <v>295</v>
      </c>
      <c r="M44" s="5" t="s">
        <v>299</v>
      </c>
      <c r="N44" s="5">
        <v>245080</v>
      </c>
      <c r="O44" s="5">
        <v>546198</v>
      </c>
      <c r="P44">
        <v>1</v>
      </c>
      <c r="Q44" s="21"/>
      <c r="R44" s="14"/>
      <c r="S44" s="17"/>
      <c r="T44" s="18">
        <f t="shared" si="2"/>
        <v>0</v>
      </c>
      <c r="U44" s="13">
        <f t="shared" si="3"/>
        <v>0</v>
      </c>
    </row>
    <row r="45" spans="1:21" x14ac:dyDescent="0.35">
      <c r="A45" s="4" t="s">
        <v>305</v>
      </c>
      <c r="B45" s="4" t="s">
        <v>16</v>
      </c>
      <c r="C45" s="4">
        <v>1551736</v>
      </c>
      <c r="D45" s="4" t="s">
        <v>306</v>
      </c>
      <c r="E45" s="5" t="s">
        <v>307</v>
      </c>
      <c r="F45" s="5" t="s">
        <v>17</v>
      </c>
      <c r="G45" s="5" t="s">
        <v>123</v>
      </c>
      <c r="H45" s="5" t="s">
        <v>123</v>
      </c>
      <c r="I45" s="5" t="s">
        <v>124</v>
      </c>
      <c r="J45" s="5" t="s">
        <v>123</v>
      </c>
      <c r="K45" s="5" t="s">
        <v>308</v>
      </c>
      <c r="L45" s="5" t="s">
        <v>309</v>
      </c>
      <c r="M45" s="5" t="s">
        <v>35</v>
      </c>
      <c r="N45" s="5">
        <v>246715</v>
      </c>
      <c r="O45" s="5">
        <v>547347</v>
      </c>
      <c r="P45">
        <v>1</v>
      </c>
      <c r="Q45" s="21"/>
      <c r="R45" s="14"/>
      <c r="S45" s="17"/>
      <c r="T45" s="18">
        <f t="shared" si="2"/>
        <v>0</v>
      </c>
      <c r="U45" s="13">
        <f t="shared" si="3"/>
        <v>0</v>
      </c>
    </row>
    <row r="46" spans="1:21" x14ac:dyDescent="0.35">
      <c r="A46" s="4" t="s">
        <v>316</v>
      </c>
      <c r="B46" s="4" t="s">
        <v>16</v>
      </c>
      <c r="C46" s="4">
        <v>1551754</v>
      </c>
      <c r="D46" s="4" t="s">
        <v>317</v>
      </c>
      <c r="E46" s="5" t="s">
        <v>318</v>
      </c>
      <c r="F46" s="5" t="s">
        <v>17</v>
      </c>
      <c r="G46" s="5" t="s">
        <v>123</v>
      </c>
      <c r="H46" s="5" t="s">
        <v>123</v>
      </c>
      <c r="I46" s="5" t="s">
        <v>124</v>
      </c>
      <c r="J46" s="5" t="s">
        <v>123</v>
      </c>
      <c r="K46" s="5" t="s">
        <v>319</v>
      </c>
      <c r="L46" s="5" t="s">
        <v>320</v>
      </c>
      <c r="M46" s="5" t="s">
        <v>29</v>
      </c>
      <c r="N46" s="5">
        <v>246504</v>
      </c>
      <c r="O46" s="5">
        <v>547544</v>
      </c>
      <c r="P46">
        <v>1</v>
      </c>
      <c r="Q46" s="21"/>
      <c r="R46" s="14"/>
      <c r="S46" s="17"/>
      <c r="T46" s="18">
        <f t="shared" si="2"/>
        <v>0</v>
      </c>
      <c r="U46" s="13">
        <f t="shared" si="3"/>
        <v>0</v>
      </c>
    </row>
    <row r="47" spans="1:21" x14ac:dyDescent="0.35">
      <c r="A47" s="4" t="s">
        <v>321</v>
      </c>
      <c r="B47" s="4" t="s">
        <v>16</v>
      </c>
      <c r="C47" s="4">
        <v>1551811</v>
      </c>
      <c r="D47" s="4" t="s">
        <v>322</v>
      </c>
      <c r="E47" s="5" t="s">
        <v>323</v>
      </c>
      <c r="F47" s="5" t="s">
        <v>17</v>
      </c>
      <c r="G47" s="5" t="s">
        <v>123</v>
      </c>
      <c r="H47" s="5" t="s">
        <v>123</v>
      </c>
      <c r="I47" s="5" t="s">
        <v>124</v>
      </c>
      <c r="J47" s="5" t="s">
        <v>123</v>
      </c>
      <c r="K47" s="5" t="s">
        <v>324</v>
      </c>
      <c r="L47" s="5" t="s">
        <v>325</v>
      </c>
      <c r="M47" s="5" t="s">
        <v>53</v>
      </c>
      <c r="N47" s="5">
        <v>246703</v>
      </c>
      <c r="O47" s="5">
        <v>547438</v>
      </c>
      <c r="P47">
        <v>1</v>
      </c>
      <c r="Q47" s="21"/>
      <c r="R47" s="14"/>
      <c r="S47" s="17"/>
      <c r="T47" s="18">
        <f t="shared" si="2"/>
        <v>0</v>
      </c>
      <c r="U47" s="13">
        <f t="shared" si="3"/>
        <v>0</v>
      </c>
    </row>
    <row r="48" spans="1:21" x14ac:dyDescent="0.35">
      <c r="A48" s="4" t="s">
        <v>326</v>
      </c>
      <c r="B48" s="4" t="s">
        <v>16</v>
      </c>
      <c r="C48" s="4">
        <v>1551814</v>
      </c>
      <c r="D48" s="4" t="s">
        <v>327</v>
      </c>
      <c r="E48" s="5" t="s">
        <v>328</v>
      </c>
      <c r="F48" s="5" t="s">
        <v>17</v>
      </c>
      <c r="G48" s="5" t="s">
        <v>123</v>
      </c>
      <c r="H48" s="5" t="s">
        <v>123</v>
      </c>
      <c r="I48" s="5" t="s">
        <v>124</v>
      </c>
      <c r="J48" s="5" t="s">
        <v>123</v>
      </c>
      <c r="K48" s="5" t="s">
        <v>324</v>
      </c>
      <c r="L48" s="5" t="s">
        <v>325</v>
      </c>
      <c r="M48" s="5" t="s">
        <v>107</v>
      </c>
      <c r="N48" s="5">
        <v>246736</v>
      </c>
      <c r="O48" s="5">
        <v>547549</v>
      </c>
      <c r="P48">
        <v>1</v>
      </c>
      <c r="Q48" s="21"/>
      <c r="R48" s="14"/>
      <c r="S48" s="17"/>
      <c r="T48" s="18">
        <f t="shared" si="2"/>
        <v>0</v>
      </c>
      <c r="U48" s="13">
        <f t="shared" si="3"/>
        <v>0</v>
      </c>
    </row>
    <row r="49" spans="1:21" x14ac:dyDescent="0.35">
      <c r="A49" s="4" t="s">
        <v>329</v>
      </c>
      <c r="B49" s="4" t="s">
        <v>16</v>
      </c>
      <c r="C49" s="4">
        <v>1546244</v>
      </c>
      <c r="D49" s="4" t="s">
        <v>330</v>
      </c>
      <c r="E49" s="5" t="s">
        <v>331</v>
      </c>
      <c r="F49" s="5" t="s">
        <v>17</v>
      </c>
      <c r="G49" s="5" t="s">
        <v>123</v>
      </c>
      <c r="H49" s="5" t="s">
        <v>123</v>
      </c>
      <c r="I49" s="5" t="s">
        <v>124</v>
      </c>
      <c r="J49" s="5" t="s">
        <v>123</v>
      </c>
      <c r="K49" s="5" t="s">
        <v>332</v>
      </c>
      <c r="L49" s="5" t="s">
        <v>333</v>
      </c>
      <c r="M49" s="5" t="s">
        <v>31</v>
      </c>
      <c r="N49" s="5">
        <v>247088</v>
      </c>
      <c r="O49" s="5">
        <v>548250</v>
      </c>
      <c r="P49">
        <v>1</v>
      </c>
      <c r="Q49" s="21"/>
      <c r="R49" s="14"/>
      <c r="S49" s="17"/>
      <c r="T49" s="18">
        <f t="shared" si="2"/>
        <v>0</v>
      </c>
      <c r="U49" s="13">
        <f t="shared" si="3"/>
        <v>0</v>
      </c>
    </row>
    <row r="50" spans="1:21" x14ac:dyDescent="0.35">
      <c r="A50" s="4" t="s">
        <v>334</v>
      </c>
      <c r="B50" s="4" t="s">
        <v>16</v>
      </c>
      <c r="C50" s="4">
        <v>1544726</v>
      </c>
      <c r="D50" s="4" t="s">
        <v>335</v>
      </c>
      <c r="E50" s="5" t="s">
        <v>336</v>
      </c>
      <c r="F50" s="5" t="s">
        <v>17</v>
      </c>
      <c r="G50" s="5" t="s">
        <v>123</v>
      </c>
      <c r="H50" s="5" t="s">
        <v>123</v>
      </c>
      <c r="I50" s="5" t="s">
        <v>124</v>
      </c>
      <c r="J50" s="5" t="s">
        <v>123</v>
      </c>
      <c r="K50" s="5" t="s">
        <v>337</v>
      </c>
      <c r="L50" s="5" t="s">
        <v>338</v>
      </c>
      <c r="M50" s="5" t="s">
        <v>36</v>
      </c>
      <c r="N50" s="5">
        <v>246072</v>
      </c>
      <c r="O50" s="5">
        <v>551352</v>
      </c>
      <c r="P50">
        <v>1</v>
      </c>
      <c r="Q50" s="21"/>
      <c r="R50" s="14"/>
      <c r="S50" s="17"/>
      <c r="T50" s="18">
        <f t="shared" si="2"/>
        <v>0</v>
      </c>
      <c r="U50" s="13">
        <f t="shared" si="3"/>
        <v>0</v>
      </c>
    </row>
    <row r="51" spans="1:21" x14ac:dyDescent="0.35">
      <c r="A51" s="4" t="s">
        <v>443</v>
      </c>
      <c r="B51" s="4" t="s">
        <v>16</v>
      </c>
      <c r="C51" s="4">
        <v>1567618</v>
      </c>
      <c r="D51" s="4" t="s">
        <v>444</v>
      </c>
      <c r="E51" s="5" t="s">
        <v>445</v>
      </c>
      <c r="F51" s="5" t="s">
        <v>17</v>
      </c>
      <c r="G51" s="5" t="s">
        <v>115</v>
      </c>
      <c r="H51" s="5" t="s">
        <v>115</v>
      </c>
      <c r="I51" s="5" t="s">
        <v>116</v>
      </c>
      <c r="J51" s="5" t="s">
        <v>115</v>
      </c>
      <c r="K51" s="5" t="s">
        <v>396</v>
      </c>
      <c r="L51" s="5" t="s">
        <v>397</v>
      </c>
      <c r="M51" s="5" t="s">
        <v>446</v>
      </c>
      <c r="N51" s="5">
        <v>259598</v>
      </c>
      <c r="O51" s="5">
        <v>459418</v>
      </c>
      <c r="P51">
        <v>1</v>
      </c>
      <c r="Q51" s="21"/>
      <c r="R51" s="14"/>
      <c r="S51" s="17"/>
      <c r="T51" s="18">
        <f t="shared" si="2"/>
        <v>0</v>
      </c>
      <c r="U51" s="13">
        <f t="shared" si="3"/>
        <v>0</v>
      </c>
    </row>
    <row r="52" spans="1:21" x14ac:dyDescent="0.35">
      <c r="A52" s="4" t="s">
        <v>459</v>
      </c>
      <c r="B52" s="4" t="s">
        <v>16</v>
      </c>
      <c r="C52" s="4">
        <v>1567675</v>
      </c>
      <c r="D52" s="4" t="s">
        <v>460</v>
      </c>
      <c r="E52" s="5" t="s">
        <v>461</v>
      </c>
      <c r="F52" s="5" t="s">
        <v>17</v>
      </c>
      <c r="G52" s="5" t="s">
        <v>115</v>
      </c>
      <c r="H52" s="5" t="s">
        <v>115</v>
      </c>
      <c r="I52" s="5" t="s">
        <v>116</v>
      </c>
      <c r="J52" s="5" t="s">
        <v>115</v>
      </c>
      <c r="K52" s="5" t="s">
        <v>453</v>
      </c>
      <c r="L52" s="5" t="s">
        <v>454</v>
      </c>
      <c r="M52" s="5" t="s">
        <v>462</v>
      </c>
      <c r="N52" s="5">
        <v>259421</v>
      </c>
      <c r="O52" s="5">
        <v>455930</v>
      </c>
      <c r="P52">
        <v>1</v>
      </c>
      <c r="Q52" s="21"/>
      <c r="R52" s="14"/>
      <c r="S52" s="17"/>
      <c r="T52" s="18">
        <f t="shared" si="2"/>
        <v>0</v>
      </c>
      <c r="U52" s="13">
        <f t="shared" si="3"/>
        <v>0</v>
      </c>
    </row>
    <row r="53" spans="1:21" x14ac:dyDescent="0.35">
      <c r="A53" s="4" t="s">
        <v>467</v>
      </c>
      <c r="B53" s="4" t="s">
        <v>16</v>
      </c>
      <c r="C53" s="4">
        <v>1555028</v>
      </c>
      <c r="D53" s="4" t="s">
        <v>468</v>
      </c>
      <c r="E53" s="5" t="s">
        <v>469</v>
      </c>
      <c r="F53" s="5" t="s">
        <v>17</v>
      </c>
      <c r="G53" s="5" t="s">
        <v>115</v>
      </c>
      <c r="H53" s="5" t="s">
        <v>115</v>
      </c>
      <c r="I53" s="5" t="s">
        <v>116</v>
      </c>
      <c r="J53" s="5" t="s">
        <v>115</v>
      </c>
      <c r="K53" s="5" t="s">
        <v>143</v>
      </c>
      <c r="L53" s="5" t="s">
        <v>144</v>
      </c>
      <c r="M53" s="5" t="s">
        <v>32</v>
      </c>
      <c r="N53" s="5">
        <v>260045</v>
      </c>
      <c r="O53" s="5">
        <v>458952</v>
      </c>
      <c r="P53">
        <v>1</v>
      </c>
      <c r="Q53" s="21"/>
      <c r="R53" s="14"/>
      <c r="S53" s="17"/>
      <c r="T53" s="18">
        <f t="shared" si="2"/>
        <v>0</v>
      </c>
      <c r="U53" s="13">
        <f t="shared" si="3"/>
        <v>0</v>
      </c>
    </row>
    <row r="54" spans="1:21" x14ac:dyDescent="0.35">
      <c r="A54" s="4" t="s">
        <v>495</v>
      </c>
      <c r="B54" s="4" t="s">
        <v>16</v>
      </c>
      <c r="C54" s="4">
        <v>1554841</v>
      </c>
      <c r="D54" s="4" t="s">
        <v>496</v>
      </c>
      <c r="E54" s="5" t="s">
        <v>497</v>
      </c>
      <c r="F54" s="5" t="s">
        <v>17</v>
      </c>
      <c r="G54" s="5" t="s">
        <v>115</v>
      </c>
      <c r="H54" s="5" t="s">
        <v>115</v>
      </c>
      <c r="I54" s="5" t="s">
        <v>116</v>
      </c>
      <c r="J54" s="5" t="s">
        <v>115</v>
      </c>
      <c r="K54" s="5" t="s">
        <v>498</v>
      </c>
      <c r="L54" s="5" t="s">
        <v>499</v>
      </c>
      <c r="M54" s="5" t="s">
        <v>21</v>
      </c>
      <c r="N54" s="5">
        <v>259674</v>
      </c>
      <c r="O54" s="5">
        <v>458183</v>
      </c>
      <c r="P54">
        <v>1</v>
      </c>
      <c r="Q54" s="21"/>
      <c r="R54" s="14"/>
      <c r="S54" s="17"/>
      <c r="T54" s="18">
        <f t="shared" si="2"/>
        <v>0</v>
      </c>
      <c r="U54" s="13">
        <f t="shared" si="3"/>
        <v>0</v>
      </c>
    </row>
    <row r="55" spans="1:21" x14ac:dyDescent="0.35">
      <c r="A55" s="4" t="s">
        <v>500</v>
      </c>
      <c r="B55" s="4" t="s">
        <v>16</v>
      </c>
      <c r="C55" s="4">
        <v>1567939</v>
      </c>
      <c r="D55" s="4" t="s">
        <v>501</v>
      </c>
      <c r="E55" s="5" t="s">
        <v>502</v>
      </c>
      <c r="F55" s="5" t="s">
        <v>17</v>
      </c>
      <c r="G55" s="5" t="s">
        <v>115</v>
      </c>
      <c r="H55" s="5" t="s">
        <v>115</v>
      </c>
      <c r="I55" s="5" t="s">
        <v>116</v>
      </c>
      <c r="J55" s="5" t="s">
        <v>115</v>
      </c>
      <c r="K55" s="5" t="s">
        <v>503</v>
      </c>
      <c r="L55" s="5" t="s">
        <v>504</v>
      </c>
      <c r="M55" s="5" t="s">
        <v>26</v>
      </c>
      <c r="N55" s="5">
        <v>259914</v>
      </c>
      <c r="O55" s="5">
        <v>454879</v>
      </c>
      <c r="P55">
        <v>1</v>
      </c>
      <c r="Q55" s="21"/>
      <c r="R55" s="14"/>
      <c r="S55" s="17"/>
      <c r="T55" s="18">
        <f t="shared" si="2"/>
        <v>0</v>
      </c>
      <c r="U55" s="13">
        <f t="shared" si="3"/>
        <v>0</v>
      </c>
    </row>
    <row r="56" spans="1:21" x14ac:dyDescent="0.35">
      <c r="A56" s="4" t="s">
        <v>510</v>
      </c>
      <c r="B56" s="4" t="s">
        <v>16</v>
      </c>
      <c r="C56" s="4">
        <v>1567942</v>
      </c>
      <c r="D56" s="4" t="s">
        <v>511</v>
      </c>
      <c r="E56" s="5" t="s">
        <v>512</v>
      </c>
      <c r="F56" s="5" t="s">
        <v>17</v>
      </c>
      <c r="G56" s="5" t="s">
        <v>115</v>
      </c>
      <c r="H56" s="5" t="s">
        <v>115</v>
      </c>
      <c r="I56" s="5" t="s">
        <v>116</v>
      </c>
      <c r="J56" s="5" t="s">
        <v>115</v>
      </c>
      <c r="K56" s="5" t="s">
        <v>513</v>
      </c>
      <c r="L56" s="5" t="s">
        <v>514</v>
      </c>
      <c r="M56" s="5" t="s">
        <v>29</v>
      </c>
      <c r="N56" s="5">
        <v>260921</v>
      </c>
      <c r="O56" s="5">
        <v>458137</v>
      </c>
      <c r="P56">
        <v>1</v>
      </c>
      <c r="Q56" s="21"/>
      <c r="R56" s="14"/>
      <c r="S56" s="17"/>
      <c r="T56" s="18">
        <f t="shared" si="2"/>
        <v>0</v>
      </c>
      <c r="U56" s="13">
        <f t="shared" si="3"/>
        <v>0</v>
      </c>
    </row>
    <row r="57" spans="1:21" x14ac:dyDescent="0.35">
      <c r="A57" s="4" t="s">
        <v>515</v>
      </c>
      <c r="B57" s="4" t="s">
        <v>16</v>
      </c>
      <c r="C57" s="4">
        <v>1554691</v>
      </c>
      <c r="D57" s="4" t="s">
        <v>516</v>
      </c>
      <c r="E57" s="5" t="s">
        <v>517</v>
      </c>
      <c r="F57" s="5" t="s">
        <v>17</v>
      </c>
      <c r="G57" s="5" t="s">
        <v>115</v>
      </c>
      <c r="H57" s="5" t="s">
        <v>115</v>
      </c>
      <c r="I57" s="5" t="s">
        <v>116</v>
      </c>
      <c r="J57" s="5" t="s">
        <v>115</v>
      </c>
      <c r="K57" s="5" t="s">
        <v>518</v>
      </c>
      <c r="L57" s="5" t="s">
        <v>519</v>
      </c>
      <c r="M57" s="5" t="s">
        <v>520</v>
      </c>
      <c r="N57" s="5">
        <v>259722</v>
      </c>
      <c r="O57" s="5">
        <v>458662</v>
      </c>
      <c r="P57">
        <v>1</v>
      </c>
      <c r="Q57" s="21"/>
      <c r="R57" s="14"/>
      <c r="S57" s="17"/>
      <c r="T57" s="18">
        <f t="shared" si="2"/>
        <v>0</v>
      </c>
      <c r="U57" s="13">
        <f t="shared" si="3"/>
        <v>0</v>
      </c>
    </row>
    <row r="58" spans="1:21" x14ac:dyDescent="0.35">
      <c r="A58" s="4" t="s">
        <v>521</v>
      </c>
      <c r="B58" s="4" t="s">
        <v>16</v>
      </c>
      <c r="C58" s="4">
        <v>1554628</v>
      </c>
      <c r="D58" s="4" t="s">
        <v>522</v>
      </c>
      <c r="E58" s="5" t="s">
        <v>523</v>
      </c>
      <c r="F58" s="5" t="s">
        <v>17</v>
      </c>
      <c r="G58" s="5" t="s">
        <v>115</v>
      </c>
      <c r="H58" s="5" t="s">
        <v>115</v>
      </c>
      <c r="I58" s="5" t="s">
        <v>116</v>
      </c>
      <c r="J58" s="5" t="s">
        <v>115</v>
      </c>
      <c r="K58" s="5" t="s">
        <v>524</v>
      </c>
      <c r="L58" s="5" t="s">
        <v>525</v>
      </c>
      <c r="M58" s="5" t="s">
        <v>97</v>
      </c>
      <c r="N58" s="5">
        <v>259338</v>
      </c>
      <c r="O58" s="5">
        <v>458891</v>
      </c>
      <c r="P58">
        <v>1</v>
      </c>
      <c r="Q58" s="21"/>
      <c r="R58" s="14"/>
      <c r="S58" s="17"/>
      <c r="T58" s="18">
        <f t="shared" si="2"/>
        <v>0</v>
      </c>
      <c r="U58" s="13">
        <f t="shared" si="3"/>
        <v>0</v>
      </c>
    </row>
    <row r="59" spans="1:21" x14ac:dyDescent="0.35">
      <c r="A59" s="4" t="s">
        <v>526</v>
      </c>
      <c r="B59" s="4" t="s">
        <v>16</v>
      </c>
      <c r="C59" s="4">
        <v>1568140</v>
      </c>
      <c r="D59" s="4" t="s">
        <v>527</v>
      </c>
      <c r="E59" s="5" t="s">
        <v>528</v>
      </c>
      <c r="F59" s="5" t="s">
        <v>17</v>
      </c>
      <c r="G59" s="5" t="s">
        <v>115</v>
      </c>
      <c r="H59" s="5" t="s">
        <v>115</v>
      </c>
      <c r="I59" s="5" t="s">
        <v>116</v>
      </c>
      <c r="J59" s="5" t="s">
        <v>115</v>
      </c>
      <c r="K59" s="5" t="s">
        <v>529</v>
      </c>
      <c r="L59" s="5" t="s">
        <v>530</v>
      </c>
      <c r="M59" s="5" t="s">
        <v>107</v>
      </c>
      <c r="N59" s="5">
        <v>259545</v>
      </c>
      <c r="O59" s="5">
        <v>457898</v>
      </c>
      <c r="P59">
        <v>1</v>
      </c>
      <c r="Q59" s="21"/>
      <c r="R59" s="14"/>
      <c r="S59" s="17"/>
      <c r="T59" s="18">
        <f t="shared" si="2"/>
        <v>0</v>
      </c>
      <c r="U59" s="13">
        <f t="shared" si="3"/>
        <v>0</v>
      </c>
    </row>
    <row r="60" spans="1:21" x14ac:dyDescent="0.35">
      <c r="A60" s="4" t="s">
        <v>547</v>
      </c>
      <c r="B60" s="4" t="s">
        <v>16</v>
      </c>
      <c r="C60" s="4">
        <v>1568444</v>
      </c>
      <c r="D60" s="4" t="s">
        <v>548</v>
      </c>
      <c r="E60" s="5" t="s">
        <v>549</v>
      </c>
      <c r="F60" s="5" t="s">
        <v>17</v>
      </c>
      <c r="G60" s="5" t="s">
        <v>115</v>
      </c>
      <c r="H60" s="5" t="s">
        <v>115</v>
      </c>
      <c r="I60" s="5" t="s">
        <v>116</v>
      </c>
      <c r="J60" s="5" t="s">
        <v>115</v>
      </c>
      <c r="K60" s="5" t="s">
        <v>550</v>
      </c>
      <c r="L60" s="5" t="s">
        <v>551</v>
      </c>
      <c r="M60" s="5" t="s">
        <v>552</v>
      </c>
      <c r="N60" s="5">
        <v>259759</v>
      </c>
      <c r="O60" s="5">
        <v>460603</v>
      </c>
      <c r="P60">
        <v>1</v>
      </c>
      <c r="Q60" s="21"/>
      <c r="R60" s="14"/>
      <c r="S60" s="17"/>
      <c r="T60" s="18">
        <f t="shared" si="2"/>
        <v>0</v>
      </c>
      <c r="U60" s="13">
        <f t="shared" si="3"/>
        <v>0</v>
      </c>
    </row>
    <row r="61" spans="1:21" x14ac:dyDescent="0.35">
      <c r="A61" s="4" t="s">
        <v>568</v>
      </c>
      <c r="B61" s="4" t="s">
        <v>16</v>
      </c>
      <c r="C61" s="4">
        <v>1568488</v>
      </c>
      <c r="D61" s="4" t="s">
        <v>569</v>
      </c>
      <c r="E61" s="5" t="s">
        <v>570</v>
      </c>
      <c r="F61" s="5" t="s">
        <v>17</v>
      </c>
      <c r="G61" s="5" t="s">
        <v>115</v>
      </c>
      <c r="H61" s="5" t="s">
        <v>115</v>
      </c>
      <c r="I61" s="5" t="s">
        <v>116</v>
      </c>
      <c r="J61" s="5" t="s">
        <v>115</v>
      </c>
      <c r="K61" s="5" t="s">
        <v>76</v>
      </c>
      <c r="L61" s="5" t="s">
        <v>77</v>
      </c>
      <c r="M61" s="5" t="s">
        <v>21</v>
      </c>
      <c r="N61" s="5">
        <v>260079</v>
      </c>
      <c r="O61" s="5">
        <v>457247</v>
      </c>
      <c r="P61">
        <v>1</v>
      </c>
      <c r="Q61" s="21"/>
      <c r="R61" s="14"/>
      <c r="S61" s="17"/>
      <c r="T61" s="18">
        <f t="shared" si="2"/>
        <v>0</v>
      </c>
      <c r="U61" s="13">
        <f t="shared" si="3"/>
        <v>0</v>
      </c>
    </row>
    <row r="62" spans="1:21" x14ac:dyDescent="0.35">
      <c r="A62" s="4" t="s">
        <v>576</v>
      </c>
      <c r="B62" s="4" t="s">
        <v>16</v>
      </c>
      <c r="C62" s="4">
        <v>1568616</v>
      </c>
      <c r="D62" s="4" t="s">
        <v>577</v>
      </c>
      <c r="E62" s="5" t="s">
        <v>578</v>
      </c>
      <c r="F62" s="5" t="s">
        <v>17</v>
      </c>
      <c r="G62" s="5" t="s">
        <v>115</v>
      </c>
      <c r="H62" s="5" t="s">
        <v>115</v>
      </c>
      <c r="I62" s="5" t="s">
        <v>116</v>
      </c>
      <c r="J62" s="5" t="s">
        <v>115</v>
      </c>
      <c r="K62" s="5" t="s">
        <v>579</v>
      </c>
      <c r="L62" s="5" t="s">
        <v>580</v>
      </c>
      <c r="M62" s="5" t="s">
        <v>404</v>
      </c>
      <c r="N62" s="5">
        <v>261844</v>
      </c>
      <c r="O62" s="5">
        <v>461157</v>
      </c>
      <c r="P62">
        <v>1</v>
      </c>
      <c r="Q62" s="21"/>
      <c r="R62" s="14"/>
      <c r="S62" s="17"/>
      <c r="T62" s="18">
        <f t="shared" si="2"/>
        <v>0</v>
      </c>
      <c r="U62" s="13">
        <f t="shared" si="3"/>
        <v>0</v>
      </c>
    </row>
    <row r="63" spans="1:21" x14ac:dyDescent="0.35">
      <c r="A63" s="4" t="s">
        <v>586</v>
      </c>
      <c r="B63" s="4" t="s">
        <v>16</v>
      </c>
      <c r="C63" s="4">
        <v>1568716</v>
      </c>
      <c r="D63" s="4" t="s">
        <v>587</v>
      </c>
      <c r="E63" s="5" t="s">
        <v>588</v>
      </c>
      <c r="F63" s="5" t="s">
        <v>17</v>
      </c>
      <c r="G63" s="5" t="s">
        <v>115</v>
      </c>
      <c r="H63" s="5" t="s">
        <v>115</v>
      </c>
      <c r="I63" s="5" t="s">
        <v>116</v>
      </c>
      <c r="J63" s="5" t="s">
        <v>115</v>
      </c>
      <c r="K63" s="5" t="s">
        <v>589</v>
      </c>
      <c r="L63" s="5" t="s">
        <v>590</v>
      </c>
      <c r="M63" s="5" t="s">
        <v>591</v>
      </c>
      <c r="N63" s="5">
        <v>261201</v>
      </c>
      <c r="O63" s="5">
        <v>457419</v>
      </c>
      <c r="P63">
        <v>1</v>
      </c>
      <c r="Q63" s="21"/>
      <c r="R63" s="14"/>
      <c r="S63" s="17"/>
      <c r="T63" s="18">
        <f t="shared" si="2"/>
        <v>0</v>
      </c>
      <c r="U63" s="13">
        <f t="shared" si="3"/>
        <v>0</v>
      </c>
    </row>
    <row r="64" spans="1:21" x14ac:dyDescent="0.35">
      <c r="A64" s="4" t="s">
        <v>597</v>
      </c>
      <c r="B64" s="4" t="s">
        <v>16</v>
      </c>
      <c r="C64" s="4">
        <v>1568745</v>
      </c>
      <c r="D64" s="4" t="s">
        <v>598</v>
      </c>
      <c r="E64" s="5" t="s">
        <v>599</v>
      </c>
      <c r="F64" s="5" t="s">
        <v>17</v>
      </c>
      <c r="G64" s="5" t="s">
        <v>115</v>
      </c>
      <c r="H64" s="5" t="s">
        <v>115</v>
      </c>
      <c r="I64" s="5" t="s">
        <v>116</v>
      </c>
      <c r="J64" s="5" t="s">
        <v>115</v>
      </c>
      <c r="K64" s="5" t="s">
        <v>595</v>
      </c>
      <c r="L64" s="5" t="s">
        <v>596</v>
      </c>
      <c r="M64" s="5" t="s">
        <v>47</v>
      </c>
      <c r="N64" s="5">
        <v>261361</v>
      </c>
      <c r="O64" s="5">
        <v>459040</v>
      </c>
      <c r="P64">
        <v>1</v>
      </c>
      <c r="Q64" s="21"/>
      <c r="R64" s="14"/>
      <c r="S64" s="17"/>
      <c r="T64" s="18">
        <f t="shared" si="2"/>
        <v>0</v>
      </c>
      <c r="U64" s="13">
        <f t="shared" si="3"/>
        <v>0</v>
      </c>
    </row>
    <row r="65" spans="1:21" x14ac:dyDescent="0.35">
      <c r="A65" s="4" t="s">
        <v>614</v>
      </c>
      <c r="B65" s="4" t="s">
        <v>16</v>
      </c>
      <c r="C65" s="4">
        <v>1556155</v>
      </c>
      <c r="D65" s="4" t="s">
        <v>615</v>
      </c>
      <c r="E65" s="5" t="s">
        <v>616</v>
      </c>
      <c r="F65" s="5" t="s">
        <v>17</v>
      </c>
      <c r="G65" s="5" t="s">
        <v>115</v>
      </c>
      <c r="H65" s="5" t="s">
        <v>115</v>
      </c>
      <c r="I65" s="5" t="s">
        <v>116</v>
      </c>
      <c r="J65" s="5" t="s">
        <v>115</v>
      </c>
      <c r="K65" s="5" t="s">
        <v>87</v>
      </c>
      <c r="L65" s="5" t="s">
        <v>88</v>
      </c>
      <c r="M65" s="5" t="s">
        <v>38</v>
      </c>
      <c r="N65" s="5">
        <v>261495</v>
      </c>
      <c r="O65" s="5">
        <v>457925</v>
      </c>
      <c r="P65">
        <v>1</v>
      </c>
      <c r="Q65" s="21"/>
      <c r="R65" s="14"/>
      <c r="S65" s="17"/>
      <c r="T65" s="18">
        <f t="shared" si="2"/>
        <v>0</v>
      </c>
      <c r="U65" s="13">
        <f t="shared" si="3"/>
        <v>0</v>
      </c>
    </row>
    <row r="66" spans="1:21" x14ac:dyDescent="0.35">
      <c r="A66" s="4" t="s">
        <v>617</v>
      </c>
      <c r="B66" s="4" t="s">
        <v>16</v>
      </c>
      <c r="C66" s="4">
        <v>1568911</v>
      </c>
      <c r="D66" s="4" t="s">
        <v>618</v>
      </c>
      <c r="E66" s="5" t="s">
        <v>619</v>
      </c>
      <c r="F66" s="5" t="s">
        <v>17</v>
      </c>
      <c r="G66" s="5" t="s">
        <v>115</v>
      </c>
      <c r="H66" s="5" t="s">
        <v>115</v>
      </c>
      <c r="I66" s="5" t="s">
        <v>116</v>
      </c>
      <c r="J66" s="5" t="s">
        <v>115</v>
      </c>
      <c r="K66" s="5" t="s">
        <v>620</v>
      </c>
      <c r="L66" s="5" t="s">
        <v>621</v>
      </c>
      <c r="M66" s="5" t="s">
        <v>29</v>
      </c>
      <c r="N66" s="5">
        <v>260146</v>
      </c>
      <c r="O66" s="5">
        <v>460563</v>
      </c>
      <c r="P66">
        <v>1</v>
      </c>
      <c r="Q66" s="21"/>
      <c r="R66" s="14"/>
      <c r="S66" s="17"/>
      <c r="T66" s="18">
        <f t="shared" si="2"/>
        <v>0</v>
      </c>
      <c r="U66" s="13">
        <f t="shared" si="3"/>
        <v>0</v>
      </c>
    </row>
    <row r="67" spans="1:21" x14ac:dyDescent="0.35">
      <c r="A67" s="4" t="s">
        <v>628</v>
      </c>
      <c r="B67" s="4" t="s">
        <v>16</v>
      </c>
      <c r="C67" s="4">
        <v>1555817</v>
      </c>
      <c r="D67" s="4" t="s">
        <v>629</v>
      </c>
      <c r="E67" s="5" t="s">
        <v>630</v>
      </c>
      <c r="F67" s="5" t="s">
        <v>17</v>
      </c>
      <c r="G67" s="5" t="s">
        <v>115</v>
      </c>
      <c r="H67" s="5" t="s">
        <v>115</v>
      </c>
      <c r="I67" s="5" t="s">
        <v>116</v>
      </c>
      <c r="J67" s="5" t="s">
        <v>115</v>
      </c>
      <c r="K67" s="5" t="s">
        <v>631</v>
      </c>
      <c r="L67" s="5" t="s">
        <v>632</v>
      </c>
      <c r="M67" s="5" t="s">
        <v>53</v>
      </c>
      <c r="N67" s="5">
        <v>262057</v>
      </c>
      <c r="O67" s="5">
        <v>458185</v>
      </c>
      <c r="P67">
        <v>1</v>
      </c>
      <c r="Q67" s="21"/>
      <c r="R67" s="14"/>
      <c r="S67" s="17"/>
      <c r="T67" s="18">
        <f t="shared" si="2"/>
        <v>0</v>
      </c>
      <c r="U67" s="13">
        <f t="shared" si="3"/>
        <v>0</v>
      </c>
    </row>
    <row r="68" spans="1:21" x14ac:dyDescent="0.35">
      <c r="A68" s="4" t="s">
        <v>641</v>
      </c>
      <c r="B68" s="4" t="s">
        <v>16</v>
      </c>
      <c r="C68" s="4">
        <v>1569063</v>
      </c>
      <c r="D68" s="4" t="s">
        <v>642</v>
      </c>
      <c r="E68" s="5" t="s">
        <v>643</v>
      </c>
      <c r="F68" s="5" t="s">
        <v>17</v>
      </c>
      <c r="G68" s="5" t="s">
        <v>115</v>
      </c>
      <c r="H68" s="5" t="s">
        <v>115</v>
      </c>
      <c r="I68" s="5" t="s">
        <v>116</v>
      </c>
      <c r="J68" s="5" t="s">
        <v>115</v>
      </c>
      <c r="K68" s="5" t="s">
        <v>644</v>
      </c>
      <c r="L68" s="5" t="s">
        <v>645</v>
      </c>
      <c r="M68" s="5" t="s">
        <v>404</v>
      </c>
      <c r="N68" s="5">
        <v>260449</v>
      </c>
      <c r="O68" s="5">
        <v>457216</v>
      </c>
      <c r="P68">
        <v>1</v>
      </c>
      <c r="Q68" s="21"/>
      <c r="R68" s="14"/>
      <c r="S68" s="17"/>
      <c r="T68" s="18">
        <f t="shared" si="2"/>
        <v>0</v>
      </c>
      <c r="U68" s="13">
        <f t="shared" si="3"/>
        <v>0</v>
      </c>
    </row>
  </sheetData>
  <sheetProtection algorithmName="SHA-512" hashValue="zHbrUCyBjbj8rJoYttdErLPrb4ZMCMvv0TJmMhdXAa4IVVEgOpcBTptMljJq8xHY07uCIz8C0iP5YNds4ConVA==" saltValue="DwXZTJRElwwYBY1J8M8OdA==" spinCount="100000" sheet="1" objects="1" scenarios="1" formatCells="0" formatColumns="0" formatRows="0" sort="0" autoFilter="0"/>
  <mergeCells count="19">
    <mergeCell ref="A4:E4"/>
    <mergeCell ref="A5:E5"/>
    <mergeCell ref="A6:E6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7:P7"/>
    <mergeCell ref="Q7:U7"/>
    <mergeCell ref="O4:P4"/>
    <mergeCell ref="O5:P5"/>
    <mergeCell ref="Q5:U5"/>
    <mergeCell ref="O6:P6"/>
    <mergeCell ref="Q6:U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7"/>
  <sheetViews>
    <sheetView topLeftCell="E1" workbookViewId="0">
      <selection activeCell="J11" sqref="J11"/>
    </sheetView>
  </sheetViews>
  <sheetFormatPr defaultRowHeight="14.5" x14ac:dyDescent="0.35"/>
  <cols>
    <col min="5" max="5" width="8.26953125" customWidth="1"/>
    <col min="6" max="6" width="19.453125" bestFit="1" customWidth="1"/>
    <col min="12" max="12" width="15.7265625" customWidth="1"/>
    <col min="17" max="17" width="16.453125" customWidth="1"/>
    <col min="18" max="18" width="20.453125" customWidth="1"/>
    <col min="20" max="20" width="13.7265625" customWidth="1"/>
  </cols>
  <sheetData>
    <row r="1" spans="1:21" ht="15" thickBot="1" x14ac:dyDescent="0.4">
      <c r="A1" s="6" t="s">
        <v>896</v>
      </c>
      <c r="B1" s="6" t="s">
        <v>897</v>
      </c>
      <c r="C1" s="6" t="s">
        <v>898</v>
      </c>
      <c r="D1" s="6"/>
      <c r="E1" s="6"/>
      <c r="F1" s="6"/>
      <c r="G1" s="6"/>
      <c r="H1" s="6"/>
      <c r="I1" s="7"/>
      <c r="J1" s="7"/>
    </row>
    <row r="2" spans="1:21" ht="15" thickTop="1" x14ac:dyDescent="0.35">
      <c r="A2" s="6">
        <v>3</v>
      </c>
      <c r="B2" s="6">
        <f>P12</f>
        <v>34</v>
      </c>
      <c r="C2" s="6" t="s">
        <v>915</v>
      </c>
      <c r="D2" s="6"/>
      <c r="E2" s="6"/>
      <c r="F2" s="6"/>
      <c r="G2" s="33" t="s">
        <v>923</v>
      </c>
      <c r="H2" s="34"/>
      <c r="I2" s="35"/>
      <c r="J2" s="42" t="s">
        <v>924</v>
      </c>
      <c r="K2" s="43"/>
      <c r="L2" s="44"/>
    </row>
    <row r="3" spans="1:21" x14ac:dyDescent="0.35">
      <c r="A3" s="6"/>
      <c r="B3" s="6"/>
      <c r="C3" s="6"/>
      <c r="D3" s="6"/>
      <c r="E3" s="6"/>
      <c r="F3" s="11" t="s">
        <v>15</v>
      </c>
      <c r="G3" s="22" t="s">
        <v>899</v>
      </c>
      <c r="H3" s="6" t="s">
        <v>900</v>
      </c>
      <c r="I3" s="23" t="s">
        <v>901</v>
      </c>
      <c r="J3" s="28" t="str">
        <f>G3</f>
        <v>Netto</v>
      </c>
      <c r="K3" s="6" t="str">
        <f>H3</f>
        <v>VAT</v>
      </c>
      <c r="L3" s="29" t="str">
        <f>I3</f>
        <v>Brutto</v>
      </c>
      <c r="O3" s="8" t="s">
        <v>912</v>
      </c>
      <c r="P3" s="6"/>
      <c r="Q3" s="6"/>
      <c r="R3" s="6"/>
      <c r="S3" s="6"/>
      <c r="T3" s="6"/>
      <c r="U3" s="6"/>
    </row>
    <row r="4" spans="1:21" ht="22" customHeight="1" x14ac:dyDescent="0.35">
      <c r="A4" s="56" t="s">
        <v>917</v>
      </c>
      <c r="B4" s="56"/>
      <c r="C4" s="56"/>
      <c r="D4" s="56"/>
      <c r="E4" s="56"/>
      <c r="F4" s="12" t="s">
        <v>902</v>
      </c>
      <c r="G4" s="24">
        <f>SUM(S14:S47)/$P$12</f>
        <v>0</v>
      </c>
      <c r="H4" s="9">
        <f>G4*0.23</f>
        <v>0</v>
      </c>
      <c r="I4" s="25">
        <f>G4+H4</f>
        <v>0</v>
      </c>
      <c r="J4" s="28">
        <f>G4*P12*60</f>
        <v>0</v>
      </c>
      <c r="K4" s="7">
        <f>J4*0.23</f>
        <v>0</v>
      </c>
      <c r="L4" s="30">
        <f>J4+K4</f>
        <v>0</v>
      </c>
      <c r="O4" s="62" t="s">
        <v>913</v>
      </c>
      <c r="P4" s="62"/>
      <c r="Q4" s="6" t="s">
        <v>914</v>
      </c>
      <c r="R4" s="6"/>
      <c r="S4" s="6"/>
      <c r="T4" s="6"/>
      <c r="U4" s="6"/>
    </row>
    <row r="5" spans="1:21" ht="46.5" customHeight="1" x14ac:dyDescent="0.35">
      <c r="A5" s="57" t="s">
        <v>918</v>
      </c>
      <c r="B5" s="57"/>
      <c r="C5" s="57"/>
      <c r="D5" s="57"/>
      <c r="E5" s="57"/>
      <c r="F5" s="8" t="s">
        <v>922</v>
      </c>
      <c r="G5" s="26"/>
      <c r="H5" s="9">
        <f t="shared" ref="H5:H8" si="0">G5*0.23</f>
        <v>0</v>
      </c>
      <c r="I5" s="27">
        <f t="shared" ref="I5:I8" si="1">G5+H5</f>
        <v>0</v>
      </c>
      <c r="J5" s="45" t="s">
        <v>925</v>
      </c>
      <c r="K5" s="46"/>
      <c r="L5" s="47"/>
      <c r="O5" s="61"/>
      <c r="P5" s="61"/>
      <c r="Q5" s="61"/>
      <c r="R5" s="61"/>
      <c r="S5" s="61"/>
      <c r="T5" s="61"/>
      <c r="U5" s="61"/>
    </row>
    <row r="6" spans="1:21" ht="33.75" customHeight="1" x14ac:dyDescent="0.35">
      <c r="A6" s="58" t="s">
        <v>919</v>
      </c>
      <c r="B6" s="58"/>
      <c r="C6" s="58"/>
      <c r="D6" s="58"/>
      <c r="E6" s="58"/>
      <c r="F6" s="8" t="s">
        <v>910</v>
      </c>
      <c r="G6" s="26"/>
      <c r="H6" s="9">
        <f t="shared" si="0"/>
        <v>0</v>
      </c>
      <c r="I6" s="27">
        <f t="shared" si="1"/>
        <v>0</v>
      </c>
      <c r="J6" s="28">
        <f>G6*P12</f>
        <v>0</v>
      </c>
      <c r="K6" s="7">
        <f>J6*0.23</f>
        <v>0</v>
      </c>
      <c r="L6" s="31">
        <f>J6+K6</f>
        <v>0</v>
      </c>
      <c r="O6" s="60"/>
      <c r="P6" s="60"/>
      <c r="Q6" s="61"/>
      <c r="R6" s="61"/>
      <c r="S6" s="61"/>
      <c r="T6" s="61"/>
      <c r="U6" s="61"/>
    </row>
    <row r="7" spans="1:21" ht="24" customHeight="1" x14ac:dyDescent="0.35">
      <c r="A7" s="59" t="s">
        <v>920</v>
      </c>
      <c r="B7" s="59"/>
      <c r="C7" s="59"/>
      <c r="D7" s="59"/>
      <c r="E7" s="59"/>
      <c r="F7" s="8" t="s">
        <v>903</v>
      </c>
      <c r="G7" s="26"/>
      <c r="H7" s="9">
        <f t="shared" si="0"/>
        <v>0</v>
      </c>
      <c r="I7" s="27">
        <f t="shared" si="1"/>
        <v>0</v>
      </c>
      <c r="J7" s="48" t="s">
        <v>925</v>
      </c>
      <c r="K7" s="49"/>
      <c r="L7" s="50"/>
      <c r="O7" s="60"/>
      <c r="P7" s="60"/>
      <c r="Q7" s="61"/>
      <c r="R7" s="61"/>
      <c r="S7" s="61"/>
      <c r="T7" s="61"/>
      <c r="U7" s="61"/>
    </row>
    <row r="8" spans="1:21" ht="29.15" customHeight="1" thickBot="1" x14ac:dyDescent="0.4">
      <c r="A8" s="59" t="s">
        <v>921</v>
      </c>
      <c r="B8" s="59"/>
      <c r="C8" s="59"/>
      <c r="D8" s="59"/>
      <c r="E8" s="59"/>
      <c r="F8" s="8" t="s">
        <v>904</v>
      </c>
      <c r="G8" s="26"/>
      <c r="H8" s="9">
        <f t="shared" si="0"/>
        <v>0</v>
      </c>
      <c r="I8" s="27">
        <f t="shared" si="1"/>
        <v>0</v>
      </c>
      <c r="J8" s="51" t="s">
        <v>925</v>
      </c>
      <c r="K8" s="52"/>
      <c r="L8" s="53"/>
    </row>
    <row r="9" spans="1:21" ht="22.5" customHeight="1" thickTop="1" x14ac:dyDescent="0.35">
      <c r="A9" s="15"/>
      <c r="B9" s="15"/>
      <c r="C9" s="15"/>
      <c r="D9" s="15"/>
      <c r="E9" s="15"/>
      <c r="F9" s="36"/>
      <c r="G9" s="37"/>
      <c r="H9" s="37"/>
      <c r="I9" s="38"/>
      <c r="J9" s="32" t="s">
        <v>926</v>
      </c>
      <c r="K9" s="10"/>
      <c r="L9" s="6"/>
    </row>
    <row r="10" spans="1:21" ht="21.65" customHeight="1" thickBot="1" x14ac:dyDescent="0.4">
      <c r="A10" s="15"/>
      <c r="B10" s="15"/>
      <c r="C10" s="15"/>
      <c r="D10" s="15"/>
      <c r="E10" s="16" t="s">
        <v>909</v>
      </c>
      <c r="F10" s="39"/>
      <c r="G10" s="40"/>
      <c r="H10" s="40"/>
      <c r="I10" s="41"/>
      <c r="J10" s="54" t="s">
        <v>928</v>
      </c>
      <c r="K10" s="55"/>
      <c r="L10" s="55"/>
      <c r="M10" s="55"/>
      <c r="N10" s="55"/>
      <c r="O10" s="55"/>
      <c r="P10" s="55"/>
      <c r="Q10" s="55"/>
    </row>
    <row r="11" spans="1:21" ht="15" thickTop="1" x14ac:dyDescent="0.35"/>
    <row r="12" spans="1:2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>
        <v>34</v>
      </c>
    </row>
    <row r="13" spans="1:21" ht="53.25" customHeight="1" x14ac:dyDescent="0.35">
      <c r="A13" s="2" t="s">
        <v>0</v>
      </c>
      <c r="B13" s="2" t="s">
        <v>1</v>
      </c>
      <c r="C13" s="2" t="s">
        <v>2</v>
      </c>
      <c r="D13" s="2" t="s">
        <v>3</v>
      </c>
      <c r="E13" s="3" t="s">
        <v>4</v>
      </c>
      <c r="F13" s="2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2" t="s">
        <v>14</v>
      </c>
      <c r="P13" s="2" t="s">
        <v>916</v>
      </c>
      <c r="Q13" s="2" t="s">
        <v>911</v>
      </c>
      <c r="R13" s="2" t="s">
        <v>927</v>
      </c>
      <c r="S13" s="2" t="s">
        <v>907</v>
      </c>
      <c r="T13" s="2" t="s">
        <v>908</v>
      </c>
      <c r="U13" s="2" t="s">
        <v>906</v>
      </c>
    </row>
    <row r="14" spans="1:21" x14ac:dyDescent="0.35">
      <c r="A14" s="4" t="s">
        <v>127</v>
      </c>
      <c r="B14" s="4" t="s">
        <v>16</v>
      </c>
      <c r="C14" s="4">
        <v>1548286</v>
      </c>
      <c r="D14" s="4" t="s">
        <v>128</v>
      </c>
      <c r="E14" s="5" t="s">
        <v>129</v>
      </c>
      <c r="F14" s="5" t="s">
        <v>17</v>
      </c>
      <c r="G14" s="5" t="s">
        <v>123</v>
      </c>
      <c r="H14" s="5" t="s">
        <v>123</v>
      </c>
      <c r="I14" s="5" t="s">
        <v>124</v>
      </c>
      <c r="J14" s="5" t="s">
        <v>123</v>
      </c>
      <c r="K14" s="5" t="s">
        <v>82</v>
      </c>
      <c r="L14" s="5" t="s">
        <v>83</v>
      </c>
      <c r="M14" s="5" t="s">
        <v>39</v>
      </c>
      <c r="N14" s="5">
        <v>246028</v>
      </c>
      <c r="O14" s="5">
        <v>547491</v>
      </c>
      <c r="P14" s="1">
        <v>1</v>
      </c>
      <c r="Q14" s="21"/>
      <c r="R14" s="14"/>
      <c r="S14" s="17"/>
      <c r="T14" s="18">
        <f>S14*0.23</f>
        <v>0</v>
      </c>
      <c r="U14" s="13">
        <f>SUM(S14:T14)</f>
        <v>0</v>
      </c>
    </row>
    <row r="15" spans="1:21" x14ac:dyDescent="0.35">
      <c r="A15" s="4" t="s">
        <v>215</v>
      </c>
      <c r="B15" s="4" t="s">
        <v>16</v>
      </c>
      <c r="C15" s="4">
        <v>1551241</v>
      </c>
      <c r="D15" s="4" t="s">
        <v>216</v>
      </c>
      <c r="E15" s="5" t="s">
        <v>217</v>
      </c>
      <c r="F15" s="5" t="s">
        <v>17</v>
      </c>
      <c r="G15" s="5" t="s">
        <v>123</v>
      </c>
      <c r="H15" s="5" t="s">
        <v>123</v>
      </c>
      <c r="I15" s="5" t="s">
        <v>124</v>
      </c>
      <c r="J15" s="5" t="s">
        <v>123</v>
      </c>
      <c r="K15" s="5" t="s">
        <v>218</v>
      </c>
      <c r="L15" s="5" t="s">
        <v>219</v>
      </c>
      <c r="M15" s="5" t="s">
        <v>47</v>
      </c>
      <c r="N15" s="5">
        <v>246160</v>
      </c>
      <c r="O15" s="5">
        <v>547597</v>
      </c>
      <c r="P15" s="1">
        <v>1</v>
      </c>
      <c r="Q15" s="21"/>
      <c r="R15" s="14"/>
      <c r="S15" s="17"/>
      <c r="T15" s="18">
        <f t="shared" ref="T15:T47" si="2">S15*0.23</f>
        <v>0</v>
      </c>
      <c r="U15" s="13">
        <f t="shared" ref="U15:U47" si="3">SUM(S15:T15)</f>
        <v>0</v>
      </c>
    </row>
    <row r="16" spans="1:21" x14ac:dyDescent="0.35">
      <c r="A16" s="4" t="s">
        <v>220</v>
      </c>
      <c r="B16" s="4" t="s">
        <v>16</v>
      </c>
      <c r="C16" s="4">
        <v>8108883</v>
      </c>
      <c r="D16" s="4" t="s">
        <v>221</v>
      </c>
      <c r="E16" s="5" t="s">
        <v>222</v>
      </c>
      <c r="F16" s="5" t="s">
        <v>17</v>
      </c>
      <c r="G16" s="5" t="s">
        <v>123</v>
      </c>
      <c r="H16" s="5" t="s">
        <v>123</v>
      </c>
      <c r="I16" s="5" t="s">
        <v>124</v>
      </c>
      <c r="J16" s="5" t="s">
        <v>123</v>
      </c>
      <c r="K16" s="5" t="s">
        <v>223</v>
      </c>
      <c r="L16" s="5" t="s">
        <v>224</v>
      </c>
      <c r="M16" s="5" t="s">
        <v>39</v>
      </c>
      <c r="N16" s="5">
        <v>245378</v>
      </c>
      <c r="O16" s="5">
        <v>548178</v>
      </c>
      <c r="P16" s="1">
        <v>1</v>
      </c>
      <c r="Q16" s="21"/>
      <c r="R16" s="14"/>
      <c r="S16" s="17"/>
      <c r="T16" s="18">
        <f t="shared" si="2"/>
        <v>0</v>
      </c>
      <c r="U16" s="13">
        <f t="shared" si="3"/>
        <v>0</v>
      </c>
    </row>
    <row r="17" spans="1:21" x14ac:dyDescent="0.35">
      <c r="A17" s="4" t="s">
        <v>262</v>
      </c>
      <c r="B17" s="4" t="s">
        <v>16</v>
      </c>
      <c r="C17" s="4">
        <v>1549046</v>
      </c>
      <c r="D17" s="4" t="s">
        <v>263</v>
      </c>
      <c r="E17" s="5" t="s">
        <v>264</v>
      </c>
      <c r="F17" s="5" t="s">
        <v>17</v>
      </c>
      <c r="G17" s="5" t="s">
        <v>123</v>
      </c>
      <c r="H17" s="5" t="s">
        <v>123</v>
      </c>
      <c r="I17" s="5" t="s">
        <v>124</v>
      </c>
      <c r="J17" s="5" t="s">
        <v>123</v>
      </c>
      <c r="K17" s="5" t="s">
        <v>265</v>
      </c>
      <c r="L17" s="5" t="s">
        <v>266</v>
      </c>
      <c r="M17" s="5" t="s">
        <v>267</v>
      </c>
      <c r="N17" s="5">
        <v>246039</v>
      </c>
      <c r="O17" s="5">
        <v>546130</v>
      </c>
      <c r="P17" s="1">
        <v>1</v>
      </c>
      <c r="Q17" s="21"/>
      <c r="R17" s="14"/>
      <c r="S17" s="17"/>
      <c r="T17" s="18">
        <f t="shared" si="2"/>
        <v>0</v>
      </c>
      <c r="U17" s="13">
        <f t="shared" si="3"/>
        <v>0</v>
      </c>
    </row>
    <row r="18" spans="1:21" x14ac:dyDescent="0.35">
      <c r="A18" s="4" t="s">
        <v>310</v>
      </c>
      <c r="B18" s="4" t="s">
        <v>16</v>
      </c>
      <c r="C18" s="4">
        <v>1551742</v>
      </c>
      <c r="D18" s="4" t="s">
        <v>311</v>
      </c>
      <c r="E18" s="5" t="s">
        <v>312</v>
      </c>
      <c r="F18" s="5" t="s">
        <v>17</v>
      </c>
      <c r="G18" s="5" t="s">
        <v>123</v>
      </c>
      <c r="H18" s="5" t="s">
        <v>123</v>
      </c>
      <c r="I18" s="5" t="s">
        <v>124</v>
      </c>
      <c r="J18" s="5" t="s">
        <v>123</v>
      </c>
      <c r="K18" s="5" t="s">
        <v>313</v>
      </c>
      <c r="L18" s="5" t="s">
        <v>314</v>
      </c>
      <c r="M18" s="5" t="s">
        <v>315</v>
      </c>
      <c r="N18" s="5">
        <v>245822</v>
      </c>
      <c r="O18" s="5">
        <v>546547</v>
      </c>
      <c r="P18" s="1">
        <v>1</v>
      </c>
      <c r="Q18" s="21"/>
      <c r="R18" s="14"/>
      <c r="S18" s="17"/>
      <c r="T18" s="18">
        <f t="shared" si="2"/>
        <v>0</v>
      </c>
      <c r="U18" s="13">
        <f t="shared" si="3"/>
        <v>0</v>
      </c>
    </row>
    <row r="19" spans="1:21" x14ac:dyDescent="0.35">
      <c r="A19" s="4" t="s">
        <v>339</v>
      </c>
      <c r="B19" s="4" t="s">
        <v>16</v>
      </c>
      <c r="C19" s="4">
        <v>1551931</v>
      </c>
      <c r="D19" s="4" t="s">
        <v>340</v>
      </c>
      <c r="E19" s="5" t="s">
        <v>341</v>
      </c>
      <c r="F19" s="5" t="s">
        <v>17</v>
      </c>
      <c r="G19" s="5" t="s">
        <v>123</v>
      </c>
      <c r="H19" s="5" t="s">
        <v>123</v>
      </c>
      <c r="I19" s="5" t="s">
        <v>124</v>
      </c>
      <c r="J19" s="5" t="s">
        <v>123</v>
      </c>
      <c r="K19" s="5" t="s">
        <v>342</v>
      </c>
      <c r="L19" s="5" t="s">
        <v>343</v>
      </c>
      <c r="M19" s="5" t="s">
        <v>29</v>
      </c>
      <c r="N19" s="5">
        <v>247772</v>
      </c>
      <c r="O19" s="5">
        <v>550066</v>
      </c>
      <c r="P19" s="1">
        <v>1</v>
      </c>
      <c r="Q19" s="21"/>
      <c r="R19" s="14"/>
      <c r="S19" s="17"/>
      <c r="T19" s="18">
        <f t="shared" si="2"/>
        <v>0</v>
      </c>
      <c r="U19" s="13">
        <f t="shared" si="3"/>
        <v>0</v>
      </c>
    </row>
    <row r="20" spans="1:21" x14ac:dyDescent="0.35">
      <c r="A20" s="4" t="s">
        <v>344</v>
      </c>
      <c r="B20" s="4" t="s">
        <v>16</v>
      </c>
      <c r="C20" s="4">
        <v>1551977</v>
      </c>
      <c r="D20" s="4" t="s">
        <v>345</v>
      </c>
      <c r="E20" s="5" t="s">
        <v>346</v>
      </c>
      <c r="F20" s="5" t="s">
        <v>17</v>
      </c>
      <c r="G20" s="5" t="s">
        <v>123</v>
      </c>
      <c r="H20" s="5" t="s">
        <v>123</v>
      </c>
      <c r="I20" s="5" t="s">
        <v>124</v>
      </c>
      <c r="J20" s="5" t="s">
        <v>123</v>
      </c>
      <c r="K20" s="5" t="s">
        <v>347</v>
      </c>
      <c r="L20" s="5" t="s">
        <v>348</v>
      </c>
      <c r="M20" s="5" t="s">
        <v>51</v>
      </c>
      <c r="N20" s="5">
        <v>244376</v>
      </c>
      <c r="O20" s="5">
        <v>547634</v>
      </c>
      <c r="P20" s="1">
        <v>1</v>
      </c>
      <c r="Q20" s="21"/>
      <c r="R20" s="14"/>
      <c r="S20" s="17"/>
      <c r="T20" s="18">
        <f t="shared" si="2"/>
        <v>0</v>
      </c>
      <c r="U20" s="13">
        <f t="shared" si="3"/>
        <v>0</v>
      </c>
    </row>
    <row r="21" spans="1:21" x14ac:dyDescent="0.35">
      <c r="A21" s="4" t="s">
        <v>351</v>
      </c>
      <c r="B21" s="4" t="s">
        <v>16</v>
      </c>
      <c r="C21" s="4">
        <v>1425281</v>
      </c>
      <c r="D21" s="4" t="s">
        <v>352</v>
      </c>
      <c r="E21" s="5" t="s">
        <v>353</v>
      </c>
      <c r="F21" s="5" t="s">
        <v>17</v>
      </c>
      <c r="G21" s="5" t="s">
        <v>18</v>
      </c>
      <c r="H21" s="5" t="s">
        <v>44</v>
      </c>
      <c r="I21" s="5" t="s">
        <v>354</v>
      </c>
      <c r="J21" s="5" t="s">
        <v>44</v>
      </c>
      <c r="K21" s="5" t="s">
        <v>355</v>
      </c>
      <c r="L21" s="5" t="s">
        <v>356</v>
      </c>
      <c r="M21" s="5" t="s">
        <v>45</v>
      </c>
      <c r="N21" s="5">
        <v>267747</v>
      </c>
      <c r="O21" s="5">
        <v>513999</v>
      </c>
      <c r="P21" s="1">
        <v>1</v>
      </c>
      <c r="Q21" s="21"/>
      <c r="R21" s="14"/>
      <c r="S21" s="17"/>
      <c r="T21" s="18">
        <f t="shared" si="2"/>
        <v>0</v>
      </c>
      <c r="U21" s="13">
        <f t="shared" si="3"/>
        <v>0</v>
      </c>
    </row>
    <row r="22" spans="1:21" x14ac:dyDescent="0.35">
      <c r="A22" s="4" t="s">
        <v>470</v>
      </c>
      <c r="B22" s="4" t="s">
        <v>16</v>
      </c>
      <c r="C22" s="4">
        <v>1567719</v>
      </c>
      <c r="D22" s="4" t="s">
        <v>471</v>
      </c>
      <c r="E22" s="5" t="s">
        <v>472</v>
      </c>
      <c r="F22" s="5" t="s">
        <v>17</v>
      </c>
      <c r="G22" s="5" t="s">
        <v>115</v>
      </c>
      <c r="H22" s="5" t="s">
        <v>115</v>
      </c>
      <c r="I22" s="5" t="s">
        <v>116</v>
      </c>
      <c r="J22" s="5" t="s">
        <v>115</v>
      </c>
      <c r="K22" s="5" t="s">
        <v>143</v>
      </c>
      <c r="L22" s="5" t="s">
        <v>144</v>
      </c>
      <c r="M22" s="5" t="s">
        <v>107</v>
      </c>
      <c r="N22" s="5">
        <v>260013</v>
      </c>
      <c r="O22" s="5">
        <v>458835</v>
      </c>
      <c r="P22" s="1">
        <v>1</v>
      </c>
      <c r="Q22" s="21"/>
      <c r="R22" s="14"/>
      <c r="S22" s="17"/>
      <c r="T22" s="18">
        <f t="shared" si="2"/>
        <v>0</v>
      </c>
      <c r="U22" s="13">
        <f t="shared" si="3"/>
        <v>0</v>
      </c>
    </row>
    <row r="23" spans="1:21" x14ac:dyDescent="0.35">
      <c r="A23" s="4" t="s">
        <v>638</v>
      </c>
      <c r="B23" s="4" t="s">
        <v>16</v>
      </c>
      <c r="C23" s="4">
        <v>9633105</v>
      </c>
      <c r="D23" s="4" t="s">
        <v>639</v>
      </c>
      <c r="E23" s="5" t="s">
        <v>640</v>
      </c>
      <c r="F23" s="5" t="s">
        <v>17</v>
      </c>
      <c r="G23" s="5" t="s">
        <v>115</v>
      </c>
      <c r="H23" s="5" t="s">
        <v>115</v>
      </c>
      <c r="I23" s="5" t="s">
        <v>116</v>
      </c>
      <c r="J23" s="5" t="s">
        <v>115</v>
      </c>
      <c r="K23" s="5" t="s">
        <v>636</v>
      </c>
      <c r="L23" s="5" t="s">
        <v>637</v>
      </c>
      <c r="M23" s="5" t="s">
        <v>315</v>
      </c>
      <c r="N23" s="5">
        <v>263095</v>
      </c>
      <c r="O23" s="5">
        <v>457763</v>
      </c>
      <c r="P23" s="1">
        <v>1</v>
      </c>
      <c r="Q23" s="21"/>
      <c r="R23" s="14"/>
      <c r="S23" s="17"/>
      <c r="T23" s="18">
        <f t="shared" si="2"/>
        <v>0</v>
      </c>
      <c r="U23" s="13">
        <f t="shared" si="3"/>
        <v>0</v>
      </c>
    </row>
    <row r="24" spans="1:21" x14ac:dyDescent="0.35">
      <c r="A24" s="4" t="s">
        <v>759</v>
      </c>
      <c r="B24" s="4" t="s">
        <v>16</v>
      </c>
      <c r="C24" s="4">
        <v>1504962</v>
      </c>
      <c r="D24" s="4" t="s">
        <v>760</v>
      </c>
      <c r="E24" s="5" t="s">
        <v>761</v>
      </c>
      <c r="F24" s="5" t="s">
        <v>17</v>
      </c>
      <c r="G24" s="5" t="s">
        <v>86</v>
      </c>
      <c r="H24" s="5" t="s">
        <v>117</v>
      </c>
      <c r="I24" s="5" t="s">
        <v>755</v>
      </c>
      <c r="J24" s="5" t="s">
        <v>117</v>
      </c>
      <c r="K24" s="5" t="s">
        <v>762</v>
      </c>
      <c r="L24" s="5" t="s">
        <v>763</v>
      </c>
      <c r="M24" s="5" t="s">
        <v>53</v>
      </c>
      <c r="N24" s="5">
        <v>246355</v>
      </c>
      <c r="O24" s="5">
        <v>423700</v>
      </c>
      <c r="P24" s="1">
        <v>1</v>
      </c>
      <c r="Q24" s="21"/>
      <c r="R24" s="14"/>
      <c r="S24" s="17"/>
      <c r="T24" s="18">
        <f t="shared" si="2"/>
        <v>0</v>
      </c>
      <c r="U24" s="13">
        <f t="shared" si="3"/>
        <v>0</v>
      </c>
    </row>
    <row r="25" spans="1:21" x14ac:dyDescent="0.35">
      <c r="A25" s="4" t="s">
        <v>764</v>
      </c>
      <c r="B25" s="4" t="s">
        <v>16</v>
      </c>
      <c r="C25" s="4">
        <v>1504979</v>
      </c>
      <c r="D25" s="4" t="s">
        <v>765</v>
      </c>
      <c r="E25" s="5" t="s">
        <v>766</v>
      </c>
      <c r="F25" s="5" t="s">
        <v>17</v>
      </c>
      <c r="G25" s="5" t="s">
        <v>86</v>
      </c>
      <c r="H25" s="5" t="s">
        <v>117</v>
      </c>
      <c r="I25" s="5" t="s">
        <v>755</v>
      </c>
      <c r="J25" s="5" t="s">
        <v>117</v>
      </c>
      <c r="K25" s="5" t="s">
        <v>767</v>
      </c>
      <c r="L25" s="5" t="s">
        <v>768</v>
      </c>
      <c r="M25" s="5" t="s">
        <v>41</v>
      </c>
      <c r="N25" s="5">
        <v>244703</v>
      </c>
      <c r="O25" s="5">
        <v>422648</v>
      </c>
      <c r="P25" s="1">
        <v>1</v>
      </c>
      <c r="Q25" s="21"/>
      <c r="R25" s="14"/>
      <c r="S25" s="17"/>
      <c r="T25" s="18">
        <f t="shared" si="2"/>
        <v>0</v>
      </c>
      <c r="U25" s="13">
        <f t="shared" si="3"/>
        <v>0</v>
      </c>
    </row>
    <row r="26" spans="1:21" x14ac:dyDescent="0.35">
      <c r="A26" s="4" t="s">
        <v>769</v>
      </c>
      <c r="B26" s="4" t="s">
        <v>16</v>
      </c>
      <c r="C26" s="4">
        <v>8159715</v>
      </c>
      <c r="D26" s="4" t="s">
        <v>770</v>
      </c>
      <c r="E26" s="5" t="s">
        <v>771</v>
      </c>
      <c r="F26" s="5" t="s">
        <v>17</v>
      </c>
      <c r="G26" s="5" t="s">
        <v>86</v>
      </c>
      <c r="H26" s="5" t="s">
        <v>117</v>
      </c>
      <c r="I26" s="5" t="s">
        <v>755</v>
      </c>
      <c r="J26" s="5" t="s">
        <v>117</v>
      </c>
      <c r="K26" s="5" t="s">
        <v>772</v>
      </c>
      <c r="L26" s="5" t="s">
        <v>773</v>
      </c>
      <c r="M26" s="5" t="s">
        <v>75</v>
      </c>
      <c r="N26" s="5">
        <v>245487</v>
      </c>
      <c r="O26" s="5">
        <v>423147</v>
      </c>
      <c r="P26" s="1">
        <v>1</v>
      </c>
      <c r="Q26" s="21"/>
      <c r="R26" s="14"/>
      <c r="S26" s="17"/>
      <c r="T26" s="18">
        <f t="shared" si="2"/>
        <v>0</v>
      </c>
      <c r="U26" s="13">
        <f t="shared" si="3"/>
        <v>0</v>
      </c>
    </row>
    <row r="27" spans="1:21" x14ac:dyDescent="0.35">
      <c r="A27" s="4" t="s">
        <v>777</v>
      </c>
      <c r="B27" s="4" t="s">
        <v>16</v>
      </c>
      <c r="C27" s="4">
        <v>1505036</v>
      </c>
      <c r="D27" s="4" t="s">
        <v>778</v>
      </c>
      <c r="E27" s="5" t="s">
        <v>779</v>
      </c>
      <c r="F27" s="5" t="s">
        <v>17</v>
      </c>
      <c r="G27" s="5" t="s">
        <v>86</v>
      </c>
      <c r="H27" s="5" t="s">
        <v>117</v>
      </c>
      <c r="I27" s="5" t="s">
        <v>755</v>
      </c>
      <c r="J27" s="5" t="s">
        <v>117</v>
      </c>
      <c r="K27" s="5" t="s">
        <v>19</v>
      </c>
      <c r="L27" s="5" t="s">
        <v>20</v>
      </c>
      <c r="M27" s="5" t="s">
        <v>238</v>
      </c>
      <c r="N27" s="5">
        <v>246209</v>
      </c>
      <c r="O27" s="5">
        <v>420928</v>
      </c>
      <c r="P27" s="1">
        <v>1</v>
      </c>
      <c r="Q27" s="21"/>
      <c r="R27" s="14"/>
      <c r="S27" s="17"/>
      <c r="T27" s="18">
        <f t="shared" si="2"/>
        <v>0</v>
      </c>
      <c r="U27" s="13">
        <f t="shared" si="3"/>
        <v>0</v>
      </c>
    </row>
    <row r="28" spans="1:21" x14ac:dyDescent="0.35">
      <c r="A28" s="4" t="s">
        <v>780</v>
      </c>
      <c r="B28" s="4" t="s">
        <v>16</v>
      </c>
      <c r="C28" s="4">
        <v>7781223</v>
      </c>
      <c r="D28" s="4" t="s">
        <v>781</v>
      </c>
      <c r="E28" s="5" t="s">
        <v>782</v>
      </c>
      <c r="F28" s="5" t="s">
        <v>17</v>
      </c>
      <c r="G28" s="5" t="s">
        <v>86</v>
      </c>
      <c r="H28" s="5" t="s">
        <v>117</v>
      </c>
      <c r="I28" s="5" t="s">
        <v>755</v>
      </c>
      <c r="J28" s="5" t="s">
        <v>117</v>
      </c>
      <c r="K28" s="5" t="s">
        <v>783</v>
      </c>
      <c r="L28" s="5" t="s">
        <v>784</v>
      </c>
      <c r="M28" s="5" t="s">
        <v>119</v>
      </c>
      <c r="N28" s="5">
        <v>242764</v>
      </c>
      <c r="O28" s="5">
        <v>421525</v>
      </c>
      <c r="P28" s="1">
        <v>1</v>
      </c>
      <c r="Q28" s="21"/>
      <c r="R28" s="14"/>
      <c r="S28" s="17"/>
      <c r="T28" s="18">
        <f t="shared" si="2"/>
        <v>0</v>
      </c>
      <c r="U28" s="13">
        <f t="shared" si="3"/>
        <v>0</v>
      </c>
    </row>
    <row r="29" spans="1:21" x14ac:dyDescent="0.35">
      <c r="A29" s="4" t="s">
        <v>785</v>
      </c>
      <c r="B29" s="4" t="s">
        <v>16</v>
      </c>
      <c r="C29" s="4">
        <v>9633086</v>
      </c>
      <c r="D29" s="4" t="s">
        <v>786</v>
      </c>
      <c r="E29" s="5" t="s">
        <v>787</v>
      </c>
      <c r="F29" s="5" t="s">
        <v>17</v>
      </c>
      <c r="G29" s="5" t="s">
        <v>86</v>
      </c>
      <c r="H29" s="5" t="s">
        <v>117</v>
      </c>
      <c r="I29" s="5" t="s">
        <v>755</v>
      </c>
      <c r="J29" s="5" t="s">
        <v>117</v>
      </c>
      <c r="K29" s="5" t="s">
        <v>394</v>
      </c>
      <c r="L29" s="5" t="s">
        <v>395</v>
      </c>
      <c r="M29" s="5" t="s">
        <v>29</v>
      </c>
      <c r="N29" s="5">
        <v>245470</v>
      </c>
      <c r="O29" s="5">
        <v>423435</v>
      </c>
      <c r="P29" s="1">
        <v>1</v>
      </c>
      <c r="Q29" s="21"/>
      <c r="R29" s="14"/>
      <c r="S29" s="17"/>
      <c r="T29" s="18">
        <f t="shared" si="2"/>
        <v>0</v>
      </c>
      <c r="U29" s="13">
        <f t="shared" si="3"/>
        <v>0</v>
      </c>
    </row>
    <row r="30" spans="1:21" x14ac:dyDescent="0.35">
      <c r="A30" s="4" t="s">
        <v>788</v>
      </c>
      <c r="B30" s="4" t="s">
        <v>16</v>
      </c>
      <c r="C30" s="4">
        <v>1505071</v>
      </c>
      <c r="D30" s="4" t="s">
        <v>789</v>
      </c>
      <c r="E30" s="5" t="s">
        <v>790</v>
      </c>
      <c r="F30" s="5" t="s">
        <v>17</v>
      </c>
      <c r="G30" s="5" t="s">
        <v>86</v>
      </c>
      <c r="H30" s="5" t="s">
        <v>117</v>
      </c>
      <c r="I30" s="5" t="s">
        <v>755</v>
      </c>
      <c r="J30" s="5" t="s">
        <v>117</v>
      </c>
      <c r="K30" s="5" t="s">
        <v>394</v>
      </c>
      <c r="L30" s="5" t="s">
        <v>395</v>
      </c>
      <c r="M30" s="5" t="s">
        <v>26</v>
      </c>
      <c r="N30" s="5">
        <v>245583</v>
      </c>
      <c r="O30" s="5">
        <v>423315</v>
      </c>
      <c r="P30" s="1">
        <v>1</v>
      </c>
      <c r="Q30" s="21"/>
      <c r="R30" s="14"/>
      <c r="S30" s="17"/>
      <c r="T30" s="18">
        <f t="shared" si="2"/>
        <v>0</v>
      </c>
      <c r="U30" s="13">
        <f t="shared" si="3"/>
        <v>0</v>
      </c>
    </row>
    <row r="31" spans="1:21" x14ac:dyDescent="0.35">
      <c r="A31" s="4" t="s">
        <v>791</v>
      </c>
      <c r="B31" s="4" t="s">
        <v>16</v>
      </c>
      <c r="C31" s="4">
        <v>1503615</v>
      </c>
      <c r="D31" s="4" t="s">
        <v>792</v>
      </c>
      <c r="E31" s="5" t="s">
        <v>793</v>
      </c>
      <c r="F31" s="5" t="s">
        <v>17</v>
      </c>
      <c r="G31" s="5" t="s">
        <v>86</v>
      </c>
      <c r="H31" s="5" t="s">
        <v>117</v>
      </c>
      <c r="I31" s="5" t="s">
        <v>755</v>
      </c>
      <c r="J31" s="5" t="s">
        <v>117</v>
      </c>
      <c r="K31" s="5" t="s">
        <v>794</v>
      </c>
      <c r="L31" s="5" t="s">
        <v>795</v>
      </c>
      <c r="M31" s="5" t="s">
        <v>796</v>
      </c>
      <c r="N31" s="5">
        <v>245359</v>
      </c>
      <c r="O31" s="5">
        <v>423571</v>
      </c>
      <c r="P31" s="1">
        <v>1</v>
      </c>
      <c r="Q31" s="21"/>
      <c r="R31" s="14"/>
      <c r="S31" s="17"/>
      <c r="T31" s="18">
        <f t="shared" si="2"/>
        <v>0</v>
      </c>
      <c r="U31" s="13">
        <f t="shared" si="3"/>
        <v>0</v>
      </c>
    </row>
    <row r="32" spans="1:21" x14ac:dyDescent="0.35">
      <c r="A32" s="4" t="s">
        <v>797</v>
      </c>
      <c r="B32" s="4" t="s">
        <v>16</v>
      </c>
      <c r="C32" s="4">
        <v>1502377</v>
      </c>
      <c r="D32" s="4" t="s">
        <v>798</v>
      </c>
      <c r="E32" s="5" t="s">
        <v>799</v>
      </c>
      <c r="F32" s="5" t="s">
        <v>17</v>
      </c>
      <c r="G32" s="5" t="s">
        <v>86</v>
      </c>
      <c r="H32" s="5" t="s">
        <v>117</v>
      </c>
      <c r="I32" s="5" t="s">
        <v>755</v>
      </c>
      <c r="J32" s="5" t="s">
        <v>117</v>
      </c>
      <c r="K32" s="5" t="s">
        <v>800</v>
      </c>
      <c r="L32" s="5" t="s">
        <v>801</v>
      </c>
      <c r="M32" s="5" t="s">
        <v>29</v>
      </c>
      <c r="N32" s="5">
        <v>244338</v>
      </c>
      <c r="O32" s="5">
        <v>423683</v>
      </c>
      <c r="P32" s="1">
        <v>1</v>
      </c>
      <c r="Q32" s="21"/>
      <c r="R32" s="14"/>
      <c r="S32" s="17"/>
      <c r="T32" s="18">
        <f t="shared" si="2"/>
        <v>0</v>
      </c>
      <c r="U32" s="13">
        <f t="shared" si="3"/>
        <v>0</v>
      </c>
    </row>
    <row r="33" spans="1:21" x14ac:dyDescent="0.35">
      <c r="A33" s="4" t="s">
        <v>802</v>
      </c>
      <c r="B33" s="4" t="s">
        <v>16</v>
      </c>
      <c r="C33" s="4">
        <v>1519836</v>
      </c>
      <c r="D33" s="4" t="s">
        <v>803</v>
      </c>
      <c r="E33" s="5" t="s">
        <v>804</v>
      </c>
      <c r="F33" s="5" t="s">
        <v>17</v>
      </c>
      <c r="G33" s="5" t="s">
        <v>84</v>
      </c>
      <c r="H33" s="5" t="s">
        <v>118</v>
      </c>
      <c r="I33" s="5" t="s">
        <v>805</v>
      </c>
      <c r="J33" s="5" t="s">
        <v>118</v>
      </c>
      <c r="K33" s="5" t="s">
        <v>806</v>
      </c>
      <c r="L33" s="5" t="s">
        <v>807</v>
      </c>
      <c r="M33" s="5" t="s">
        <v>38</v>
      </c>
      <c r="N33" s="5">
        <v>232575</v>
      </c>
      <c r="O33" s="5">
        <v>426390</v>
      </c>
      <c r="P33" s="1">
        <v>1</v>
      </c>
      <c r="Q33" s="21"/>
      <c r="R33" s="14"/>
      <c r="S33" s="17"/>
      <c r="T33" s="18">
        <f t="shared" si="2"/>
        <v>0</v>
      </c>
      <c r="U33" s="13">
        <f t="shared" si="3"/>
        <v>0</v>
      </c>
    </row>
    <row r="34" spans="1:21" x14ac:dyDescent="0.35">
      <c r="A34" s="4" t="s">
        <v>811</v>
      </c>
      <c r="B34" s="4" t="s">
        <v>16</v>
      </c>
      <c r="C34" s="4">
        <v>1519866</v>
      </c>
      <c r="D34" s="4" t="s">
        <v>812</v>
      </c>
      <c r="E34" s="5" t="s">
        <v>813</v>
      </c>
      <c r="F34" s="5" t="s">
        <v>17</v>
      </c>
      <c r="G34" s="5" t="s">
        <v>84</v>
      </c>
      <c r="H34" s="5" t="s">
        <v>118</v>
      </c>
      <c r="I34" s="5" t="s">
        <v>805</v>
      </c>
      <c r="J34" s="5" t="s">
        <v>118</v>
      </c>
      <c r="K34" s="5" t="s">
        <v>814</v>
      </c>
      <c r="L34" s="5" t="s">
        <v>815</v>
      </c>
      <c r="M34" s="5" t="s">
        <v>79</v>
      </c>
      <c r="N34" s="5">
        <v>231797</v>
      </c>
      <c r="O34" s="5">
        <v>425386</v>
      </c>
      <c r="P34" s="1">
        <v>1</v>
      </c>
      <c r="Q34" s="21"/>
      <c r="R34" s="14"/>
      <c r="S34" s="17"/>
      <c r="T34" s="18">
        <f t="shared" si="2"/>
        <v>0</v>
      </c>
      <c r="U34" s="13">
        <f t="shared" si="3"/>
        <v>0</v>
      </c>
    </row>
    <row r="35" spans="1:21" x14ac:dyDescent="0.35">
      <c r="A35" s="4" t="s">
        <v>816</v>
      </c>
      <c r="B35" s="4" t="s">
        <v>16</v>
      </c>
      <c r="C35" s="4">
        <v>8227546</v>
      </c>
      <c r="D35" s="4" t="s">
        <v>817</v>
      </c>
      <c r="E35" s="5" t="s">
        <v>818</v>
      </c>
      <c r="F35" s="5" t="s">
        <v>17</v>
      </c>
      <c r="G35" s="5" t="s">
        <v>84</v>
      </c>
      <c r="H35" s="5" t="s">
        <v>118</v>
      </c>
      <c r="I35" s="5" t="s">
        <v>805</v>
      </c>
      <c r="J35" s="5" t="s">
        <v>118</v>
      </c>
      <c r="K35" s="5" t="s">
        <v>819</v>
      </c>
      <c r="L35" s="5" t="s">
        <v>820</v>
      </c>
      <c r="M35" s="5" t="s">
        <v>47</v>
      </c>
      <c r="N35" s="5">
        <v>233252</v>
      </c>
      <c r="O35" s="5">
        <v>425731</v>
      </c>
      <c r="P35" s="1">
        <v>1</v>
      </c>
      <c r="Q35" s="21"/>
      <c r="R35" s="14"/>
      <c r="S35" s="17"/>
      <c r="T35" s="18">
        <f t="shared" si="2"/>
        <v>0</v>
      </c>
      <c r="U35" s="13">
        <f t="shared" si="3"/>
        <v>0</v>
      </c>
    </row>
    <row r="36" spans="1:21" x14ac:dyDescent="0.35">
      <c r="A36" s="4" t="s">
        <v>829</v>
      </c>
      <c r="B36" s="4" t="s">
        <v>16</v>
      </c>
      <c r="C36" s="4">
        <v>1519978</v>
      </c>
      <c r="D36" s="4" t="s">
        <v>830</v>
      </c>
      <c r="E36" s="5" t="s">
        <v>831</v>
      </c>
      <c r="F36" s="5" t="s">
        <v>17</v>
      </c>
      <c r="G36" s="5" t="s">
        <v>84</v>
      </c>
      <c r="H36" s="5" t="s">
        <v>118</v>
      </c>
      <c r="I36" s="5" t="s">
        <v>805</v>
      </c>
      <c r="J36" s="5" t="s">
        <v>118</v>
      </c>
      <c r="K36" s="5" t="s">
        <v>832</v>
      </c>
      <c r="L36" s="5" t="s">
        <v>833</v>
      </c>
      <c r="M36" s="5" t="s">
        <v>162</v>
      </c>
      <c r="N36" s="5">
        <v>233351</v>
      </c>
      <c r="O36" s="5">
        <v>425816</v>
      </c>
      <c r="P36" s="1">
        <v>1</v>
      </c>
      <c r="Q36" s="21"/>
      <c r="R36" s="14"/>
      <c r="S36" s="17"/>
      <c r="T36" s="18">
        <f t="shared" si="2"/>
        <v>0</v>
      </c>
      <c r="U36" s="13">
        <f t="shared" si="3"/>
        <v>0</v>
      </c>
    </row>
    <row r="37" spans="1:21" x14ac:dyDescent="0.35">
      <c r="A37" s="4" t="s">
        <v>834</v>
      </c>
      <c r="B37" s="4" t="s">
        <v>16</v>
      </c>
      <c r="C37" s="4">
        <v>1520000</v>
      </c>
      <c r="D37" s="4" t="s">
        <v>835</v>
      </c>
      <c r="E37" s="5" t="s">
        <v>836</v>
      </c>
      <c r="F37" s="5" t="s">
        <v>17</v>
      </c>
      <c r="G37" s="5" t="s">
        <v>84</v>
      </c>
      <c r="H37" s="5" t="s">
        <v>118</v>
      </c>
      <c r="I37" s="5" t="s">
        <v>805</v>
      </c>
      <c r="J37" s="5" t="s">
        <v>118</v>
      </c>
      <c r="K37" s="5" t="s">
        <v>837</v>
      </c>
      <c r="L37" s="5" t="s">
        <v>838</v>
      </c>
      <c r="M37" s="5" t="s">
        <v>35</v>
      </c>
      <c r="N37" s="5">
        <v>232925</v>
      </c>
      <c r="O37" s="5">
        <v>426352</v>
      </c>
      <c r="P37" s="1">
        <v>1</v>
      </c>
      <c r="Q37" s="21"/>
      <c r="R37" s="14"/>
      <c r="S37" s="17"/>
      <c r="T37" s="18">
        <f t="shared" si="2"/>
        <v>0</v>
      </c>
      <c r="U37" s="13">
        <f t="shared" si="3"/>
        <v>0</v>
      </c>
    </row>
    <row r="38" spans="1:21" x14ac:dyDescent="0.35">
      <c r="A38" s="4" t="s">
        <v>842</v>
      </c>
      <c r="B38" s="4" t="s">
        <v>16</v>
      </c>
      <c r="C38" s="4">
        <v>1520028</v>
      </c>
      <c r="D38" s="4" t="s">
        <v>843</v>
      </c>
      <c r="E38" s="5" t="s">
        <v>844</v>
      </c>
      <c r="F38" s="5" t="s">
        <v>17</v>
      </c>
      <c r="G38" s="5" t="s">
        <v>84</v>
      </c>
      <c r="H38" s="5" t="s">
        <v>118</v>
      </c>
      <c r="I38" s="5" t="s">
        <v>805</v>
      </c>
      <c r="J38" s="5" t="s">
        <v>118</v>
      </c>
      <c r="K38" s="5" t="s">
        <v>845</v>
      </c>
      <c r="L38" s="5" t="s">
        <v>846</v>
      </c>
      <c r="M38" s="5" t="s">
        <v>107</v>
      </c>
      <c r="N38" s="5">
        <v>232419</v>
      </c>
      <c r="O38" s="5">
        <v>425478</v>
      </c>
      <c r="P38" s="1">
        <v>1</v>
      </c>
      <c r="Q38" s="21"/>
      <c r="R38" s="14"/>
      <c r="S38" s="17"/>
      <c r="T38" s="18">
        <f t="shared" si="2"/>
        <v>0</v>
      </c>
      <c r="U38" s="13">
        <f t="shared" si="3"/>
        <v>0</v>
      </c>
    </row>
    <row r="39" spans="1:21" x14ac:dyDescent="0.35">
      <c r="A39" s="4" t="s">
        <v>847</v>
      </c>
      <c r="B39" s="4" t="s">
        <v>16</v>
      </c>
      <c r="C39" s="4">
        <v>1520069</v>
      </c>
      <c r="D39" s="4" t="s">
        <v>848</v>
      </c>
      <c r="E39" s="5" t="s">
        <v>849</v>
      </c>
      <c r="F39" s="5" t="s">
        <v>17</v>
      </c>
      <c r="G39" s="5" t="s">
        <v>84</v>
      </c>
      <c r="H39" s="5" t="s">
        <v>118</v>
      </c>
      <c r="I39" s="5" t="s">
        <v>805</v>
      </c>
      <c r="J39" s="5" t="s">
        <v>118</v>
      </c>
      <c r="K39" s="5" t="s">
        <v>850</v>
      </c>
      <c r="L39" s="5" t="s">
        <v>851</v>
      </c>
      <c r="M39" s="5" t="s">
        <v>21</v>
      </c>
      <c r="N39" s="5">
        <v>233518</v>
      </c>
      <c r="O39" s="5">
        <v>425610</v>
      </c>
      <c r="P39" s="1">
        <v>1</v>
      </c>
      <c r="Q39" s="21"/>
      <c r="R39" s="14"/>
      <c r="S39" s="17"/>
      <c r="T39" s="18">
        <f t="shared" si="2"/>
        <v>0</v>
      </c>
      <c r="U39" s="13">
        <f t="shared" si="3"/>
        <v>0</v>
      </c>
    </row>
    <row r="40" spans="1:21" x14ac:dyDescent="0.35">
      <c r="A40" s="4" t="s">
        <v>852</v>
      </c>
      <c r="B40" s="4" t="s">
        <v>16</v>
      </c>
      <c r="C40" s="4">
        <v>1520106</v>
      </c>
      <c r="D40" s="4" t="s">
        <v>853</v>
      </c>
      <c r="E40" s="5" t="s">
        <v>854</v>
      </c>
      <c r="F40" s="5" t="s">
        <v>17</v>
      </c>
      <c r="G40" s="5" t="s">
        <v>84</v>
      </c>
      <c r="H40" s="5" t="s">
        <v>118</v>
      </c>
      <c r="I40" s="5" t="s">
        <v>805</v>
      </c>
      <c r="J40" s="5" t="s">
        <v>118</v>
      </c>
      <c r="K40" s="5" t="s">
        <v>855</v>
      </c>
      <c r="L40" s="5" t="s">
        <v>856</v>
      </c>
      <c r="M40" s="5" t="s">
        <v>43</v>
      </c>
      <c r="N40" s="5">
        <v>233380</v>
      </c>
      <c r="O40" s="5">
        <v>425997</v>
      </c>
      <c r="P40" s="1">
        <v>1</v>
      </c>
      <c r="Q40" s="21"/>
      <c r="R40" s="14"/>
      <c r="S40" s="17"/>
      <c r="T40" s="18">
        <f t="shared" si="2"/>
        <v>0</v>
      </c>
      <c r="U40" s="13">
        <f t="shared" si="3"/>
        <v>0</v>
      </c>
    </row>
    <row r="41" spans="1:21" x14ac:dyDescent="0.35">
      <c r="A41" s="4" t="s">
        <v>857</v>
      </c>
      <c r="B41" s="4" t="s">
        <v>16</v>
      </c>
      <c r="C41" s="4">
        <v>1519763</v>
      </c>
      <c r="D41" s="4" t="s">
        <v>858</v>
      </c>
      <c r="E41" s="5" t="s">
        <v>859</v>
      </c>
      <c r="F41" s="5" t="s">
        <v>17</v>
      </c>
      <c r="G41" s="5" t="s">
        <v>84</v>
      </c>
      <c r="H41" s="5" t="s">
        <v>118</v>
      </c>
      <c r="I41" s="5" t="s">
        <v>805</v>
      </c>
      <c r="J41" s="5" t="s">
        <v>118</v>
      </c>
      <c r="K41" s="5" t="s">
        <v>860</v>
      </c>
      <c r="L41" s="5" t="s">
        <v>861</v>
      </c>
      <c r="M41" s="5" t="s">
        <v>41</v>
      </c>
      <c r="N41" s="5">
        <v>235051</v>
      </c>
      <c r="O41" s="5">
        <v>422221</v>
      </c>
      <c r="P41" s="1">
        <v>1</v>
      </c>
      <c r="Q41" s="21"/>
      <c r="R41" s="14"/>
      <c r="S41" s="17"/>
      <c r="T41" s="18">
        <f t="shared" si="2"/>
        <v>0</v>
      </c>
      <c r="U41" s="13">
        <f t="shared" si="3"/>
        <v>0</v>
      </c>
    </row>
    <row r="42" spans="1:21" x14ac:dyDescent="0.35">
      <c r="A42" s="4" t="s">
        <v>862</v>
      </c>
      <c r="B42" s="4" t="s">
        <v>16</v>
      </c>
      <c r="C42" s="4">
        <v>1517311</v>
      </c>
      <c r="D42" s="4" t="s">
        <v>863</v>
      </c>
      <c r="E42" s="5" t="s">
        <v>864</v>
      </c>
      <c r="F42" s="5" t="s">
        <v>17</v>
      </c>
      <c r="G42" s="5" t="s">
        <v>84</v>
      </c>
      <c r="H42" s="5" t="s">
        <v>118</v>
      </c>
      <c r="I42" s="5" t="s">
        <v>805</v>
      </c>
      <c r="J42" s="5" t="s">
        <v>118</v>
      </c>
      <c r="K42" s="5" t="s">
        <v>265</v>
      </c>
      <c r="L42" s="5" t="s">
        <v>266</v>
      </c>
      <c r="M42" s="5" t="s">
        <v>31</v>
      </c>
      <c r="N42" s="5">
        <v>233625</v>
      </c>
      <c r="O42" s="5">
        <v>426902</v>
      </c>
      <c r="P42" s="1">
        <v>1</v>
      </c>
      <c r="Q42" s="21"/>
      <c r="R42" s="14"/>
      <c r="S42" s="17"/>
      <c r="T42" s="18">
        <f t="shared" si="2"/>
        <v>0</v>
      </c>
      <c r="U42" s="13">
        <f t="shared" si="3"/>
        <v>0</v>
      </c>
    </row>
    <row r="43" spans="1:21" x14ac:dyDescent="0.35">
      <c r="A43" s="4" t="s">
        <v>865</v>
      </c>
      <c r="B43" s="4" t="s">
        <v>16</v>
      </c>
      <c r="C43" s="4">
        <v>1520173</v>
      </c>
      <c r="D43" s="4" t="s">
        <v>866</v>
      </c>
      <c r="E43" s="5" t="s">
        <v>867</v>
      </c>
      <c r="F43" s="5" t="s">
        <v>17</v>
      </c>
      <c r="G43" s="5" t="s">
        <v>84</v>
      </c>
      <c r="H43" s="5" t="s">
        <v>118</v>
      </c>
      <c r="I43" s="5" t="s">
        <v>805</v>
      </c>
      <c r="J43" s="5" t="s">
        <v>118</v>
      </c>
      <c r="K43" s="5" t="s">
        <v>384</v>
      </c>
      <c r="L43" s="5" t="s">
        <v>385</v>
      </c>
      <c r="M43" s="5" t="s">
        <v>43</v>
      </c>
      <c r="N43" s="5">
        <v>233021</v>
      </c>
      <c r="O43" s="5">
        <v>427243</v>
      </c>
      <c r="P43" s="1">
        <v>1</v>
      </c>
      <c r="Q43" s="21"/>
      <c r="R43" s="14"/>
      <c r="S43" s="17"/>
      <c r="T43" s="18">
        <f t="shared" si="2"/>
        <v>0</v>
      </c>
      <c r="U43" s="13">
        <f t="shared" si="3"/>
        <v>0</v>
      </c>
    </row>
    <row r="44" spans="1:21" x14ac:dyDescent="0.35">
      <c r="A44" s="4" t="s">
        <v>878</v>
      </c>
      <c r="B44" s="4" t="s">
        <v>16</v>
      </c>
      <c r="C44" s="4">
        <v>9348251</v>
      </c>
      <c r="D44" s="4" t="s">
        <v>879</v>
      </c>
      <c r="E44" s="5" t="s">
        <v>880</v>
      </c>
      <c r="F44" s="5" t="s">
        <v>17</v>
      </c>
      <c r="G44" s="5" t="s">
        <v>84</v>
      </c>
      <c r="H44" s="5" t="s">
        <v>118</v>
      </c>
      <c r="I44" s="5" t="s">
        <v>805</v>
      </c>
      <c r="J44" s="5" t="s">
        <v>118</v>
      </c>
      <c r="K44" s="5" t="s">
        <v>881</v>
      </c>
      <c r="L44" s="5" t="s">
        <v>882</v>
      </c>
      <c r="M44" s="5" t="s">
        <v>43</v>
      </c>
      <c r="N44" s="5">
        <v>232385</v>
      </c>
      <c r="O44" s="5">
        <v>425046</v>
      </c>
      <c r="P44" s="1">
        <v>1</v>
      </c>
      <c r="Q44" s="21"/>
      <c r="R44" s="14"/>
      <c r="S44" s="17"/>
      <c r="T44" s="18">
        <f t="shared" si="2"/>
        <v>0</v>
      </c>
      <c r="U44" s="13">
        <f t="shared" si="3"/>
        <v>0</v>
      </c>
    </row>
    <row r="45" spans="1:21" x14ac:dyDescent="0.35">
      <c r="A45" s="4" t="s">
        <v>883</v>
      </c>
      <c r="B45" s="4" t="s">
        <v>16</v>
      </c>
      <c r="C45" s="4">
        <v>1520281</v>
      </c>
      <c r="D45" s="4" t="s">
        <v>884</v>
      </c>
      <c r="E45" s="5" t="s">
        <v>885</v>
      </c>
      <c r="F45" s="5" t="s">
        <v>17</v>
      </c>
      <c r="G45" s="5" t="s">
        <v>84</v>
      </c>
      <c r="H45" s="5" t="s">
        <v>118</v>
      </c>
      <c r="I45" s="5" t="s">
        <v>805</v>
      </c>
      <c r="J45" s="5" t="s">
        <v>118</v>
      </c>
      <c r="K45" s="5" t="s">
        <v>87</v>
      </c>
      <c r="L45" s="5" t="s">
        <v>88</v>
      </c>
      <c r="M45" s="5" t="s">
        <v>47</v>
      </c>
      <c r="N45" s="5">
        <v>233488</v>
      </c>
      <c r="O45" s="5">
        <v>427776</v>
      </c>
      <c r="P45" s="1">
        <v>1</v>
      </c>
      <c r="Q45" s="21"/>
      <c r="R45" s="14"/>
      <c r="S45" s="17"/>
      <c r="T45" s="18">
        <f t="shared" si="2"/>
        <v>0</v>
      </c>
      <c r="U45" s="13">
        <f t="shared" si="3"/>
        <v>0</v>
      </c>
    </row>
    <row r="46" spans="1:21" x14ac:dyDescent="0.35">
      <c r="A46" s="4" t="s">
        <v>886</v>
      </c>
      <c r="B46" s="4" t="s">
        <v>16</v>
      </c>
      <c r="C46" s="4">
        <v>1520298</v>
      </c>
      <c r="D46" s="4" t="s">
        <v>887</v>
      </c>
      <c r="E46" s="5" t="s">
        <v>888</v>
      </c>
      <c r="F46" s="5" t="s">
        <v>17</v>
      </c>
      <c r="G46" s="5" t="s">
        <v>84</v>
      </c>
      <c r="H46" s="5" t="s">
        <v>118</v>
      </c>
      <c r="I46" s="5" t="s">
        <v>805</v>
      </c>
      <c r="J46" s="5" t="s">
        <v>118</v>
      </c>
      <c r="K46" s="5" t="s">
        <v>889</v>
      </c>
      <c r="L46" s="5" t="s">
        <v>890</v>
      </c>
      <c r="M46" s="5" t="s">
        <v>85</v>
      </c>
      <c r="N46" s="5">
        <v>233682</v>
      </c>
      <c r="O46" s="5">
        <v>426188</v>
      </c>
      <c r="P46" s="1">
        <v>1</v>
      </c>
      <c r="Q46" s="21"/>
      <c r="R46" s="14"/>
      <c r="S46" s="17"/>
      <c r="T46" s="18">
        <f t="shared" si="2"/>
        <v>0</v>
      </c>
      <c r="U46" s="13">
        <f t="shared" si="3"/>
        <v>0</v>
      </c>
    </row>
    <row r="47" spans="1:21" x14ac:dyDescent="0.35">
      <c r="A47" s="4" t="s">
        <v>891</v>
      </c>
      <c r="B47" s="4" t="s">
        <v>16</v>
      </c>
      <c r="C47" s="4">
        <v>1520337</v>
      </c>
      <c r="D47" s="4" t="s">
        <v>892</v>
      </c>
      <c r="E47" s="5" t="s">
        <v>893</v>
      </c>
      <c r="F47" s="5" t="s">
        <v>17</v>
      </c>
      <c r="G47" s="5" t="s">
        <v>84</v>
      </c>
      <c r="H47" s="5" t="s">
        <v>118</v>
      </c>
      <c r="I47" s="5" t="s">
        <v>805</v>
      </c>
      <c r="J47" s="5" t="s">
        <v>118</v>
      </c>
      <c r="K47" s="5" t="s">
        <v>894</v>
      </c>
      <c r="L47" s="5" t="s">
        <v>895</v>
      </c>
      <c r="M47" s="5" t="s">
        <v>79</v>
      </c>
      <c r="N47" s="5">
        <v>233437</v>
      </c>
      <c r="O47" s="5">
        <v>425742</v>
      </c>
      <c r="P47" s="1">
        <v>1</v>
      </c>
      <c r="Q47" s="21"/>
      <c r="R47" s="14"/>
      <c r="S47" s="17"/>
      <c r="T47" s="18">
        <f t="shared" si="2"/>
        <v>0</v>
      </c>
      <c r="U47" s="13">
        <f t="shared" si="3"/>
        <v>0</v>
      </c>
    </row>
  </sheetData>
  <sheetProtection algorithmName="SHA-512" hashValue="Dml7/ONkYzuTRX7qd6o91o51pEFImELdSZvbRAe/LXUaCK5DrYFroWDN6KrNHH2CC/KBH6hSbw1SALFY2YaaFA==" saltValue="M8XuaQvoZWSRieokqSSu+g==" spinCount="100000" sheet="1" objects="1" scenarios="1" formatCells="0" formatColumns="0" formatRows="0" sort="0" autoFilter="0"/>
  <mergeCells count="19">
    <mergeCell ref="A4:E4"/>
    <mergeCell ref="A5:E5"/>
    <mergeCell ref="A6:E6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7:P7"/>
    <mergeCell ref="Q7:U7"/>
    <mergeCell ref="O4:P4"/>
    <mergeCell ref="O5:P5"/>
    <mergeCell ref="Q5:U5"/>
    <mergeCell ref="O6:P6"/>
    <mergeCell ref="Q6:U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selection activeCell="J11" sqref="J11"/>
    </sheetView>
  </sheetViews>
  <sheetFormatPr defaultRowHeight="14.5" x14ac:dyDescent="0.35"/>
  <cols>
    <col min="5" max="5" width="8.26953125" customWidth="1"/>
    <col min="6" max="6" width="17.26953125" customWidth="1"/>
    <col min="12" max="12" width="15.7265625" customWidth="1"/>
    <col min="17" max="17" width="16.453125" customWidth="1"/>
    <col min="18" max="18" width="20.453125" customWidth="1"/>
    <col min="20" max="20" width="13.81640625" customWidth="1"/>
  </cols>
  <sheetData>
    <row r="1" spans="1:21" ht="15" thickBot="1" x14ac:dyDescent="0.4">
      <c r="A1" s="6" t="s">
        <v>896</v>
      </c>
      <c r="B1" s="6" t="s">
        <v>897</v>
      </c>
      <c r="C1" s="6" t="s">
        <v>898</v>
      </c>
      <c r="D1" s="6"/>
      <c r="E1" s="6"/>
      <c r="F1" s="6"/>
      <c r="G1" s="6"/>
      <c r="H1" s="6"/>
      <c r="I1" s="7"/>
      <c r="J1" s="7"/>
    </row>
    <row r="2" spans="1:21" ht="15" thickTop="1" x14ac:dyDescent="0.35">
      <c r="A2" s="6">
        <v>4</v>
      </c>
      <c r="B2" s="6">
        <f>P12</f>
        <v>10</v>
      </c>
      <c r="C2" s="6" t="s">
        <v>915</v>
      </c>
      <c r="D2" s="6"/>
      <c r="E2" s="6"/>
      <c r="F2" s="6"/>
      <c r="G2" s="33" t="s">
        <v>923</v>
      </c>
      <c r="H2" s="34"/>
      <c r="I2" s="35"/>
      <c r="J2" s="42" t="s">
        <v>924</v>
      </c>
      <c r="K2" s="43"/>
      <c r="L2" s="44"/>
    </row>
    <row r="3" spans="1:21" x14ac:dyDescent="0.35">
      <c r="A3" s="6"/>
      <c r="B3" s="6"/>
      <c r="C3" s="6"/>
      <c r="D3" s="6"/>
      <c r="E3" s="6"/>
      <c r="F3" s="11" t="s">
        <v>15</v>
      </c>
      <c r="G3" s="22" t="s">
        <v>899</v>
      </c>
      <c r="H3" s="6" t="s">
        <v>900</v>
      </c>
      <c r="I3" s="23" t="s">
        <v>901</v>
      </c>
      <c r="J3" s="28" t="str">
        <f>G3</f>
        <v>Netto</v>
      </c>
      <c r="K3" s="6" t="str">
        <f>H3</f>
        <v>VAT</v>
      </c>
      <c r="L3" s="29" t="str">
        <f>I3</f>
        <v>Brutto</v>
      </c>
      <c r="O3" s="8" t="s">
        <v>912</v>
      </c>
      <c r="P3" s="6"/>
      <c r="Q3" s="6"/>
      <c r="R3" s="6"/>
      <c r="S3" s="6"/>
      <c r="T3" s="6"/>
      <c r="U3" s="6"/>
    </row>
    <row r="4" spans="1:21" ht="22" customHeight="1" x14ac:dyDescent="0.35">
      <c r="A4" s="56" t="s">
        <v>917</v>
      </c>
      <c r="B4" s="56"/>
      <c r="C4" s="56"/>
      <c r="D4" s="56"/>
      <c r="E4" s="56"/>
      <c r="F4" s="12" t="s">
        <v>902</v>
      </c>
      <c r="G4" s="24">
        <f>SUM(S14:S23)/$P$12</f>
        <v>0</v>
      </c>
      <c r="H4" s="9">
        <f>G4*0.23</f>
        <v>0</v>
      </c>
      <c r="I4" s="25">
        <f>G4+H4</f>
        <v>0</v>
      </c>
      <c r="J4" s="28">
        <f>G4*P12*60</f>
        <v>0</v>
      </c>
      <c r="K4" s="7">
        <f>J4*0.23</f>
        <v>0</v>
      </c>
      <c r="L4" s="30">
        <f>J4+K4</f>
        <v>0</v>
      </c>
      <c r="O4" s="62" t="s">
        <v>913</v>
      </c>
      <c r="P4" s="62"/>
      <c r="Q4" s="6" t="s">
        <v>914</v>
      </c>
      <c r="R4" s="6"/>
      <c r="S4" s="6"/>
      <c r="T4" s="6"/>
      <c r="U4" s="6"/>
    </row>
    <row r="5" spans="1:21" ht="45.75" customHeight="1" x14ac:dyDescent="0.35">
      <c r="A5" s="57" t="s">
        <v>918</v>
      </c>
      <c r="B5" s="57"/>
      <c r="C5" s="57"/>
      <c r="D5" s="57"/>
      <c r="E5" s="57"/>
      <c r="F5" s="8" t="s">
        <v>922</v>
      </c>
      <c r="G5" s="26"/>
      <c r="H5" s="9">
        <f t="shared" ref="H5:H8" si="0">G5*0.23</f>
        <v>0</v>
      </c>
      <c r="I5" s="27">
        <f t="shared" ref="I5:I8" si="1">G5+H5</f>
        <v>0</v>
      </c>
      <c r="J5" s="45" t="s">
        <v>925</v>
      </c>
      <c r="K5" s="46"/>
      <c r="L5" s="47"/>
      <c r="O5" s="61"/>
      <c r="P5" s="61"/>
      <c r="Q5" s="61"/>
      <c r="R5" s="61"/>
      <c r="S5" s="61"/>
      <c r="T5" s="61"/>
      <c r="U5" s="61"/>
    </row>
    <row r="6" spans="1:21" ht="42" customHeight="1" x14ac:dyDescent="0.35">
      <c r="A6" s="58" t="s">
        <v>919</v>
      </c>
      <c r="B6" s="58"/>
      <c r="C6" s="58"/>
      <c r="D6" s="58"/>
      <c r="E6" s="58"/>
      <c r="F6" s="8" t="s">
        <v>910</v>
      </c>
      <c r="G6" s="26"/>
      <c r="H6" s="9">
        <f t="shared" si="0"/>
        <v>0</v>
      </c>
      <c r="I6" s="27">
        <f t="shared" si="1"/>
        <v>0</v>
      </c>
      <c r="J6" s="28">
        <f>G6*P12</f>
        <v>0</v>
      </c>
      <c r="K6" s="7">
        <f>J6*0.23</f>
        <v>0</v>
      </c>
      <c r="L6" s="31">
        <f>J6+K6</f>
        <v>0</v>
      </c>
      <c r="O6" s="60"/>
      <c r="P6" s="60"/>
      <c r="Q6" s="61"/>
      <c r="R6" s="61"/>
      <c r="S6" s="61"/>
      <c r="T6" s="61"/>
      <c r="U6" s="61"/>
    </row>
    <row r="7" spans="1:21" ht="22.5" customHeight="1" x14ac:dyDescent="0.35">
      <c r="A7" s="59" t="s">
        <v>920</v>
      </c>
      <c r="B7" s="59"/>
      <c r="C7" s="59"/>
      <c r="D7" s="59"/>
      <c r="E7" s="59"/>
      <c r="F7" s="8" t="s">
        <v>903</v>
      </c>
      <c r="G7" s="26"/>
      <c r="H7" s="9">
        <f t="shared" si="0"/>
        <v>0</v>
      </c>
      <c r="I7" s="27">
        <f t="shared" si="1"/>
        <v>0</v>
      </c>
      <c r="J7" s="48" t="s">
        <v>925</v>
      </c>
      <c r="K7" s="49"/>
      <c r="L7" s="50"/>
      <c r="O7" s="60"/>
      <c r="P7" s="60"/>
      <c r="Q7" s="61"/>
      <c r="R7" s="61"/>
      <c r="S7" s="61"/>
      <c r="T7" s="61"/>
      <c r="U7" s="61"/>
    </row>
    <row r="8" spans="1:21" ht="28" customHeight="1" thickBot="1" x14ac:dyDescent="0.4">
      <c r="A8" s="59" t="s">
        <v>921</v>
      </c>
      <c r="B8" s="59"/>
      <c r="C8" s="59"/>
      <c r="D8" s="59"/>
      <c r="E8" s="59"/>
      <c r="F8" s="8" t="s">
        <v>904</v>
      </c>
      <c r="G8" s="26"/>
      <c r="H8" s="9">
        <f t="shared" si="0"/>
        <v>0</v>
      </c>
      <c r="I8" s="27">
        <f t="shared" si="1"/>
        <v>0</v>
      </c>
      <c r="J8" s="51" t="s">
        <v>925</v>
      </c>
      <c r="K8" s="52"/>
      <c r="L8" s="53"/>
    </row>
    <row r="9" spans="1:21" ht="26.15" customHeight="1" thickTop="1" x14ac:dyDescent="0.35">
      <c r="A9" s="15"/>
      <c r="B9" s="15"/>
      <c r="C9" s="15"/>
      <c r="D9" s="15"/>
      <c r="E9" s="15"/>
      <c r="F9" s="36"/>
      <c r="G9" s="37"/>
      <c r="H9" s="37"/>
      <c r="I9" s="38"/>
      <c r="J9" s="32" t="s">
        <v>926</v>
      </c>
      <c r="K9" s="10"/>
      <c r="L9" s="6"/>
    </row>
    <row r="10" spans="1:21" ht="25" customHeight="1" thickBot="1" x14ac:dyDescent="0.4">
      <c r="A10" s="15"/>
      <c r="B10" s="15"/>
      <c r="C10" s="15"/>
      <c r="D10" s="15"/>
      <c r="E10" s="16" t="s">
        <v>909</v>
      </c>
      <c r="F10" s="39"/>
      <c r="G10" s="40"/>
      <c r="H10" s="40"/>
      <c r="I10" s="41"/>
      <c r="J10" s="54" t="s">
        <v>928</v>
      </c>
      <c r="K10" s="55"/>
      <c r="L10" s="55"/>
      <c r="M10" s="55"/>
      <c r="N10" s="55"/>
      <c r="O10" s="55"/>
      <c r="P10" s="55"/>
      <c r="Q10" s="55"/>
    </row>
    <row r="11" spans="1:21" ht="15" thickTop="1" x14ac:dyDescent="0.35"/>
    <row r="12" spans="1:2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>
        <v>10</v>
      </c>
    </row>
    <row r="13" spans="1:21" ht="53.25" customHeight="1" x14ac:dyDescent="0.35">
      <c r="A13" s="2" t="s">
        <v>0</v>
      </c>
      <c r="B13" s="2" t="s">
        <v>1</v>
      </c>
      <c r="C13" s="2" t="s">
        <v>2</v>
      </c>
      <c r="D13" s="2" t="s">
        <v>3</v>
      </c>
      <c r="E13" s="3" t="s">
        <v>4</v>
      </c>
      <c r="F13" s="2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2" t="s">
        <v>14</v>
      </c>
      <c r="P13" s="2" t="s">
        <v>916</v>
      </c>
      <c r="Q13" s="2" t="s">
        <v>911</v>
      </c>
      <c r="R13" s="2" t="s">
        <v>927</v>
      </c>
      <c r="S13" s="2" t="s">
        <v>907</v>
      </c>
      <c r="T13" s="2" t="s">
        <v>908</v>
      </c>
      <c r="U13" s="2" t="s">
        <v>906</v>
      </c>
    </row>
    <row r="14" spans="1:21" x14ac:dyDescent="0.35">
      <c r="A14" s="4" t="s">
        <v>531</v>
      </c>
      <c r="B14" s="4" t="s">
        <v>16</v>
      </c>
      <c r="C14" s="4">
        <v>1558521</v>
      </c>
      <c r="D14" s="4" t="s">
        <v>532</v>
      </c>
      <c r="E14" s="5" t="s">
        <v>533</v>
      </c>
      <c r="F14" s="5" t="s">
        <v>17</v>
      </c>
      <c r="G14" s="5" t="s">
        <v>115</v>
      </c>
      <c r="H14" s="5" t="s">
        <v>115</v>
      </c>
      <c r="I14" s="5" t="s">
        <v>116</v>
      </c>
      <c r="J14" s="5" t="s">
        <v>115</v>
      </c>
      <c r="K14" s="5" t="s">
        <v>95</v>
      </c>
      <c r="L14" s="5" t="s">
        <v>96</v>
      </c>
      <c r="M14" s="5" t="s">
        <v>21</v>
      </c>
      <c r="N14" s="5">
        <v>259271</v>
      </c>
      <c r="O14" s="5">
        <v>457373</v>
      </c>
      <c r="P14" s="1">
        <v>1</v>
      </c>
      <c r="Q14" s="21"/>
      <c r="R14" s="14"/>
      <c r="S14" s="17"/>
      <c r="T14" s="18">
        <f>S14*0.23</f>
        <v>0</v>
      </c>
      <c r="U14" s="13">
        <f>SUM(S14:T14)</f>
        <v>0</v>
      </c>
    </row>
    <row r="15" spans="1:21" x14ac:dyDescent="0.35">
      <c r="A15" s="4" t="s">
        <v>606</v>
      </c>
      <c r="B15" s="4" t="s">
        <v>16</v>
      </c>
      <c r="C15" s="4">
        <v>1558400</v>
      </c>
      <c r="D15" s="4" t="s">
        <v>607</v>
      </c>
      <c r="E15" s="5" t="s">
        <v>608</v>
      </c>
      <c r="F15" s="5" t="s">
        <v>17</v>
      </c>
      <c r="G15" s="5" t="s">
        <v>115</v>
      </c>
      <c r="H15" s="5" t="s">
        <v>115</v>
      </c>
      <c r="I15" s="5" t="s">
        <v>116</v>
      </c>
      <c r="J15" s="5" t="s">
        <v>115</v>
      </c>
      <c r="K15" s="5" t="s">
        <v>603</v>
      </c>
      <c r="L15" s="5" t="s">
        <v>604</v>
      </c>
      <c r="M15" s="5" t="s">
        <v>36</v>
      </c>
      <c r="N15" s="5">
        <v>258837</v>
      </c>
      <c r="O15" s="5">
        <v>457510</v>
      </c>
      <c r="P15" s="1">
        <v>1</v>
      </c>
      <c r="Q15" s="21"/>
      <c r="R15" s="14"/>
      <c r="S15" s="17"/>
      <c r="T15" s="18">
        <f t="shared" ref="T15:T23" si="2">S15*0.23</f>
        <v>0</v>
      </c>
      <c r="U15" s="13">
        <f t="shared" ref="U15:U23" si="3">SUM(S15:T15)</f>
        <v>0</v>
      </c>
    </row>
    <row r="16" spans="1:21" x14ac:dyDescent="0.35">
      <c r="A16" s="4" t="s">
        <v>679</v>
      </c>
      <c r="B16" s="4" t="s">
        <v>16</v>
      </c>
      <c r="C16" s="4">
        <v>1436168</v>
      </c>
      <c r="D16" s="4" t="s">
        <v>680</v>
      </c>
      <c r="E16" s="5" t="s">
        <v>681</v>
      </c>
      <c r="F16" s="5" t="s">
        <v>17</v>
      </c>
      <c r="G16" s="5" t="s">
        <v>94</v>
      </c>
      <c r="H16" s="5" t="s">
        <v>105</v>
      </c>
      <c r="I16" s="5" t="s">
        <v>682</v>
      </c>
      <c r="J16" s="5" t="s">
        <v>105</v>
      </c>
      <c r="K16" s="5" t="s">
        <v>683</v>
      </c>
      <c r="L16" s="5" t="s">
        <v>684</v>
      </c>
      <c r="M16" s="5" t="s">
        <v>33</v>
      </c>
      <c r="N16" s="5">
        <v>274102</v>
      </c>
      <c r="O16" s="5">
        <v>442628</v>
      </c>
      <c r="P16" s="1">
        <v>1</v>
      </c>
      <c r="Q16" s="21"/>
      <c r="R16" s="14"/>
      <c r="S16" s="17"/>
      <c r="T16" s="18">
        <f t="shared" si="2"/>
        <v>0</v>
      </c>
      <c r="U16" s="13">
        <f t="shared" si="3"/>
        <v>0</v>
      </c>
    </row>
    <row r="17" spans="1:21" x14ac:dyDescent="0.35">
      <c r="A17" s="4" t="s">
        <v>687</v>
      </c>
      <c r="B17" s="4" t="s">
        <v>16</v>
      </c>
      <c r="C17" s="4">
        <v>1437381</v>
      </c>
      <c r="D17" s="4" t="s">
        <v>688</v>
      </c>
      <c r="E17" s="5" t="s">
        <v>689</v>
      </c>
      <c r="F17" s="5" t="s">
        <v>17</v>
      </c>
      <c r="G17" s="5" t="s">
        <v>94</v>
      </c>
      <c r="H17" s="5" t="s">
        <v>105</v>
      </c>
      <c r="I17" s="5" t="s">
        <v>682</v>
      </c>
      <c r="J17" s="5" t="s">
        <v>105</v>
      </c>
      <c r="K17" s="5" t="s">
        <v>685</v>
      </c>
      <c r="L17" s="5" t="s">
        <v>686</v>
      </c>
      <c r="M17" s="5" t="s">
        <v>21</v>
      </c>
      <c r="N17" s="5">
        <v>273462</v>
      </c>
      <c r="O17" s="5">
        <v>442102</v>
      </c>
      <c r="P17" s="1">
        <v>1</v>
      </c>
      <c r="Q17" s="21"/>
      <c r="R17" s="14"/>
      <c r="S17" s="17"/>
      <c r="T17" s="18">
        <f t="shared" si="2"/>
        <v>0</v>
      </c>
      <c r="U17" s="13">
        <f t="shared" si="3"/>
        <v>0</v>
      </c>
    </row>
    <row r="18" spans="1:21" x14ac:dyDescent="0.35">
      <c r="A18" s="4" t="s">
        <v>699</v>
      </c>
      <c r="B18" s="4" t="s">
        <v>16</v>
      </c>
      <c r="C18" s="4">
        <v>8388278</v>
      </c>
      <c r="D18" s="4" t="s">
        <v>700</v>
      </c>
      <c r="E18" s="5" t="s">
        <v>701</v>
      </c>
      <c r="F18" s="5" t="s">
        <v>17</v>
      </c>
      <c r="G18" s="5" t="s">
        <v>94</v>
      </c>
      <c r="H18" s="5" t="s">
        <v>105</v>
      </c>
      <c r="I18" s="5" t="s">
        <v>682</v>
      </c>
      <c r="J18" s="5" t="s">
        <v>105</v>
      </c>
      <c r="K18" s="5" t="s">
        <v>702</v>
      </c>
      <c r="L18" s="5" t="s">
        <v>703</v>
      </c>
      <c r="M18" s="5" t="s">
        <v>42</v>
      </c>
      <c r="N18" s="5">
        <v>273832</v>
      </c>
      <c r="O18" s="5">
        <v>442798</v>
      </c>
      <c r="P18" s="1">
        <v>1</v>
      </c>
      <c r="Q18" s="21"/>
      <c r="R18" s="14"/>
      <c r="S18" s="17"/>
      <c r="T18" s="18">
        <f t="shared" si="2"/>
        <v>0</v>
      </c>
      <c r="U18" s="13">
        <f t="shared" si="3"/>
        <v>0</v>
      </c>
    </row>
    <row r="19" spans="1:21" x14ac:dyDescent="0.35">
      <c r="A19" s="4" t="s">
        <v>707</v>
      </c>
      <c r="B19" s="4" t="s">
        <v>16</v>
      </c>
      <c r="C19" s="4">
        <v>1437604</v>
      </c>
      <c r="D19" s="4" t="s">
        <v>708</v>
      </c>
      <c r="E19" s="5" t="s">
        <v>709</v>
      </c>
      <c r="F19" s="5" t="s">
        <v>17</v>
      </c>
      <c r="G19" s="5" t="s">
        <v>94</v>
      </c>
      <c r="H19" s="5" t="s">
        <v>105</v>
      </c>
      <c r="I19" s="5" t="s">
        <v>682</v>
      </c>
      <c r="J19" s="5" t="s">
        <v>105</v>
      </c>
      <c r="K19" s="5" t="s">
        <v>19</v>
      </c>
      <c r="L19" s="5" t="s">
        <v>20</v>
      </c>
      <c r="M19" s="5" t="s">
        <v>29</v>
      </c>
      <c r="N19" s="5">
        <v>273885</v>
      </c>
      <c r="O19" s="5">
        <v>442737</v>
      </c>
      <c r="P19" s="1">
        <v>1</v>
      </c>
      <c r="Q19" s="21"/>
      <c r="R19" s="14"/>
      <c r="S19" s="17"/>
      <c r="T19" s="18">
        <f t="shared" si="2"/>
        <v>0</v>
      </c>
      <c r="U19" s="13">
        <f t="shared" si="3"/>
        <v>0</v>
      </c>
    </row>
    <row r="20" spans="1:21" x14ac:dyDescent="0.35">
      <c r="A20" s="4" t="s">
        <v>715</v>
      </c>
      <c r="B20" s="4" t="s">
        <v>16</v>
      </c>
      <c r="C20" s="4">
        <v>1437691</v>
      </c>
      <c r="D20" s="4" t="s">
        <v>716</v>
      </c>
      <c r="E20" s="5" t="s">
        <v>717</v>
      </c>
      <c r="F20" s="5" t="s">
        <v>17</v>
      </c>
      <c r="G20" s="5" t="s">
        <v>94</v>
      </c>
      <c r="H20" s="5" t="s">
        <v>105</v>
      </c>
      <c r="I20" s="5" t="s">
        <v>682</v>
      </c>
      <c r="J20" s="5" t="s">
        <v>105</v>
      </c>
      <c r="K20" s="5" t="s">
        <v>718</v>
      </c>
      <c r="L20" s="5" t="s">
        <v>719</v>
      </c>
      <c r="M20" s="5" t="s">
        <v>101</v>
      </c>
      <c r="N20" s="5">
        <v>274075</v>
      </c>
      <c r="O20" s="5">
        <v>442699</v>
      </c>
      <c r="P20" s="1">
        <v>1</v>
      </c>
      <c r="Q20" s="21"/>
      <c r="R20" s="14"/>
      <c r="S20" s="17"/>
      <c r="T20" s="18">
        <f t="shared" si="2"/>
        <v>0</v>
      </c>
      <c r="U20" s="13">
        <f t="shared" si="3"/>
        <v>0</v>
      </c>
    </row>
    <row r="21" spans="1:21" x14ac:dyDescent="0.35">
      <c r="A21" s="4" t="s">
        <v>720</v>
      </c>
      <c r="B21" s="4" t="s">
        <v>16</v>
      </c>
      <c r="C21" s="4">
        <v>1495051</v>
      </c>
      <c r="D21" s="4" t="s">
        <v>721</v>
      </c>
      <c r="E21" s="5" t="s">
        <v>722</v>
      </c>
      <c r="F21" s="5" t="s">
        <v>17</v>
      </c>
      <c r="G21" s="5" t="s">
        <v>78</v>
      </c>
      <c r="H21" s="5" t="s">
        <v>108</v>
      </c>
      <c r="I21" s="5" t="s">
        <v>723</v>
      </c>
      <c r="J21" s="5" t="s">
        <v>108</v>
      </c>
      <c r="K21" s="5" t="s">
        <v>724</v>
      </c>
      <c r="L21" s="5" t="s">
        <v>725</v>
      </c>
      <c r="M21" s="5" t="s">
        <v>45</v>
      </c>
      <c r="N21" s="5">
        <v>269236</v>
      </c>
      <c r="O21" s="5">
        <v>474066</v>
      </c>
      <c r="P21" s="1">
        <v>1</v>
      </c>
      <c r="Q21" s="21"/>
      <c r="R21" s="14"/>
      <c r="S21" s="17"/>
      <c r="T21" s="18">
        <f t="shared" si="2"/>
        <v>0</v>
      </c>
      <c r="U21" s="13">
        <f t="shared" si="3"/>
        <v>0</v>
      </c>
    </row>
    <row r="22" spans="1:21" x14ac:dyDescent="0.35">
      <c r="A22" s="4" t="s">
        <v>726</v>
      </c>
      <c r="B22" s="4" t="s">
        <v>16</v>
      </c>
      <c r="C22" s="4">
        <v>1495073</v>
      </c>
      <c r="D22" s="4" t="s">
        <v>727</v>
      </c>
      <c r="E22" s="5" t="s">
        <v>728</v>
      </c>
      <c r="F22" s="5" t="s">
        <v>17</v>
      </c>
      <c r="G22" s="5" t="s">
        <v>78</v>
      </c>
      <c r="H22" s="5" t="s">
        <v>108</v>
      </c>
      <c r="I22" s="5" t="s">
        <v>723</v>
      </c>
      <c r="J22" s="5" t="s">
        <v>108</v>
      </c>
      <c r="K22" s="5" t="s">
        <v>729</v>
      </c>
      <c r="L22" s="5" t="s">
        <v>730</v>
      </c>
      <c r="M22" s="5" t="s">
        <v>26</v>
      </c>
      <c r="N22" s="5">
        <v>269082</v>
      </c>
      <c r="O22" s="5">
        <v>474164</v>
      </c>
      <c r="P22" s="1">
        <v>1</v>
      </c>
      <c r="Q22" s="21"/>
      <c r="R22" s="14"/>
      <c r="S22" s="17"/>
      <c r="T22" s="18">
        <f t="shared" si="2"/>
        <v>0</v>
      </c>
      <c r="U22" s="13">
        <f t="shared" si="3"/>
        <v>0</v>
      </c>
    </row>
    <row r="23" spans="1:21" x14ac:dyDescent="0.35">
      <c r="A23" s="4" t="s">
        <v>731</v>
      </c>
      <c r="B23" s="4" t="s">
        <v>16</v>
      </c>
      <c r="C23" s="4">
        <v>1495140</v>
      </c>
      <c r="D23" s="4" t="s">
        <v>732</v>
      </c>
      <c r="E23" s="5" t="s">
        <v>733</v>
      </c>
      <c r="F23" s="5" t="s">
        <v>17</v>
      </c>
      <c r="G23" s="5" t="s">
        <v>78</v>
      </c>
      <c r="H23" s="5" t="s">
        <v>108</v>
      </c>
      <c r="I23" s="5" t="s">
        <v>723</v>
      </c>
      <c r="J23" s="5" t="s">
        <v>108</v>
      </c>
      <c r="K23" s="5" t="s">
        <v>665</v>
      </c>
      <c r="L23" s="5" t="s">
        <v>666</v>
      </c>
      <c r="M23" s="5" t="s">
        <v>106</v>
      </c>
      <c r="N23" s="5">
        <v>268319</v>
      </c>
      <c r="O23" s="5">
        <v>473646</v>
      </c>
      <c r="P23" s="1">
        <v>1</v>
      </c>
      <c r="Q23" s="21"/>
      <c r="R23" s="14"/>
      <c r="S23" s="17"/>
      <c r="T23" s="18">
        <f t="shared" si="2"/>
        <v>0</v>
      </c>
      <c r="U23" s="13">
        <f t="shared" si="3"/>
        <v>0</v>
      </c>
    </row>
  </sheetData>
  <sheetProtection algorithmName="SHA-512" hashValue="qm2uAuK1aR2PylhCX8xGv/aCvOwjaJCmDnUXRKuKuVPUwqEfS4bp6X443GrY+v92FkHCbzVUABEar9OUctbzUQ==" saltValue="CUlMGMgdfmn+fdgXhh1T0g==" spinCount="100000" sheet="1" objects="1" scenarios="1" formatCells="0" formatColumns="0" formatRows="0" sort="0" autoFilter="0"/>
  <mergeCells count="19">
    <mergeCell ref="A4:E4"/>
    <mergeCell ref="A5:E5"/>
    <mergeCell ref="A6:E6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7:P7"/>
    <mergeCell ref="Q7:U7"/>
    <mergeCell ref="O4:P4"/>
    <mergeCell ref="O5:P5"/>
    <mergeCell ref="Q5:U5"/>
    <mergeCell ref="O6:P6"/>
    <mergeCell ref="Q6:U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E1" workbookViewId="0">
      <selection activeCell="J11" sqref="J11"/>
    </sheetView>
  </sheetViews>
  <sheetFormatPr defaultRowHeight="14.5" x14ac:dyDescent="0.35"/>
  <cols>
    <col min="5" max="5" width="8.26953125" customWidth="1"/>
    <col min="6" max="6" width="19.453125" bestFit="1" customWidth="1"/>
    <col min="12" max="12" width="15.7265625" customWidth="1"/>
    <col min="17" max="17" width="16.7265625" customWidth="1"/>
    <col min="18" max="18" width="19.81640625" customWidth="1"/>
    <col min="20" max="20" width="14.1796875" customWidth="1"/>
  </cols>
  <sheetData>
    <row r="1" spans="1:21" ht="15" thickBot="1" x14ac:dyDescent="0.4">
      <c r="A1" s="6" t="s">
        <v>896</v>
      </c>
      <c r="B1" s="6" t="s">
        <v>897</v>
      </c>
      <c r="C1" s="6" t="s">
        <v>898</v>
      </c>
      <c r="D1" s="6"/>
      <c r="E1" s="6"/>
      <c r="F1" s="6"/>
      <c r="G1" s="6"/>
      <c r="H1" s="6"/>
      <c r="I1" s="7"/>
      <c r="J1" s="7"/>
    </row>
    <row r="2" spans="1:21" ht="15" thickTop="1" x14ac:dyDescent="0.35">
      <c r="A2" s="6">
        <v>5</v>
      </c>
      <c r="B2" s="6">
        <f>P12</f>
        <v>8</v>
      </c>
      <c r="C2" s="6" t="s">
        <v>915</v>
      </c>
      <c r="D2" s="6"/>
      <c r="E2" s="6"/>
      <c r="F2" s="6"/>
      <c r="G2" s="33" t="s">
        <v>923</v>
      </c>
      <c r="H2" s="34"/>
      <c r="I2" s="35"/>
      <c r="J2" s="42" t="s">
        <v>924</v>
      </c>
      <c r="K2" s="43"/>
      <c r="L2" s="44"/>
    </row>
    <row r="3" spans="1:21" x14ac:dyDescent="0.35">
      <c r="A3" s="6"/>
      <c r="B3" s="6"/>
      <c r="C3" s="6"/>
      <c r="D3" s="6"/>
      <c r="E3" s="6"/>
      <c r="F3" s="11" t="s">
        <v>15</v>
      </c>
      <c r="G3" s="22" t="s">
        <v>899</v>
      </c>
      <c r="H3" s="6" t="s">
        <v>900</v>
      </c>
      <c r="I3" s="23" t="s">
        <v>901</v>
      </c>
      <c r="J3" s="28" t="str">
        <f>G3</f>
        <v>Netto</v>
      </c>
      <c r="K3" s="6" t="str">
        <f>H3</f>
        <v>VAT</v>
      </c>
      <c r="L3" s="29" t="str">
        <f>I3</f>
        <v>Brutto</v>
      </c>
      <c r="O3" s="8" t="s">
        <v>912</v>
      </c>
      <c r="P3" s="6"/>
      <c r="Q3" s="6"/>
      <c r="R3" s="6"/>
      <c r="S3" s="6"/>
      <c r="T3" s="6"/>
      <c r="U3" s="6"/>
    </row>
    <row r="4" spans="1:21" ht="22" customHeight="1" x14ac:dyDescent="0.35">
      <c r="A4" s="56" t="s">
        <v>917</v>
      </c>
      <c r="B4" s="56"/>
      <c r="C4" s="56"/>
      <c r="D4" s="56"/>
      <c r="E4" s="56"/>
      <c r="F4" s="12" t="s">
        <v>902</v>
      </c>
      <c r="G4" s="24">
        <f>SUM(S14:S21)/$P$12</f>
        <v>0</v>
      </c>
      <c r="H4" s="9">
        <f>G4*0.23</f>
        <v>0</v>
      </c>
      <c r="I4" s="25">
        <f>G4+H4</f>
        <v>0</v>
      </c>
      <c r="J4" s="28">
        <f>G4*P12*60</f>
        <v>0</v>
      </c>
      <c r="K4" s="7">
        <f>J4*0.23</f>
        <v>0</v>
      </c>
      <c r="L4" s="30">
        <f>J4+K4</f>
        <v>0</v>
      </c>
      <c r="O4" s="62" t="s">
        <v>913</v>
      </c>
      <c r="P4" s="62"/>
      <c r="Q4" s="6" t="s">
        <v>914</v>
      </c>
      <c r="R4" s="6"/>
      <c r="S4" s="6"/>
      <c r="T4" s="6"/>
      <c r="U4" s="6"/>
    </row>
    <row r="5" spans="1:21" ht="50.25" customHeight="1" x14ac:dyDescent="0.35">
      <c r="A5" s="57" t="s">
        <v>918</v>
      </c>
      <c r="B5" s="57"/>
      <c r="C5" s="57"/>
      <c r="D5" s="57"/>
      <c r="E5" s="57"/>
      <c r="F5" s="8" t="s">
        <v>922</v>
      </c>
      <c r="G5" s="26"/>
      <c r="H5" s="9">
        <f t="shared" ref="H5:H8" si="0">G5*0.23</f>
        <v>0</v>
      </c>
      <c r="I5" s="27">
        <f t="shared" ref="I5:I8" si="1">G5+H5</f>
        <v>0</v>
      </c>
      <c r="J5" s="45" t="s">
        <v>925</v>
      </c>
      <c r="K5" s="46"/>
      <c r="L5" s="47"/>
      <c r="O5" s="63"/>
      <c r="P5" s="65"/>
      <c r="Q5" s="63"/>
      <c r="R5" s="64"/>
      <c r="S5" s="64"/>
      <c r="T5" s="64"/>
      <c r="U5" s="65"/>
    </row>
    <row r="6" spans="1:21" ht="34.5" customHeight="1" x14ac:dyDescent="0.35">
      <c r="A6" s="58" t="s">
        <v>919</v>
      </c>
      <c r="B6" s="58"/>
      <c r="C6" s="58"/>
      <c r="D6" s="58"/>
      <c r="E6" s="58"/>
      <c r="F6" s="8" t="s">
        <v>910</v>
      </c>
      <c r="G6" s="26"/>
      <c r="H6" s="9">
        <f t="shared" si="0"/>
        <v>0</v>
      </c>
      <c r="I6" s="27">
        <f t="shared" si="1"/>
        <v>0</v>
      </c>
      <c r="J6" s="28">
        <f>G6*P12</f>
        <v>0</v>
      </c>
      <c r="K6" s="7">
        <f>J6*0.23</f>
        <v>0</v>
      </c>
      <c r="L6" s="31">
        <f>J6+K6</f>
        <v>0</v>
      </c>
      <c r="O6" s="63"/>
      <c r="P6" s="65"/>
      <c r="Q6" s="63"/>
      <c r="R6" s="64"/>
      <c r="S6" s="64"/>
      <c r="T6" s="64"/>
      <c r="U6" s="65"/>
    </row>
    <row r="7" spans="1:21" ht="24.75" customHeight="1" x14ac:dyDescent="0.35">
      <c r="A7" s="59" t="s">
        <v>920</v>
      </c>
      <c r="B7" s="59"/>
      <c r="C7" s="59"/>
      <c r="D7" s="59"/>
      <c r="E7" s="59"/>
      <c r="F7" s="8" t="s">
        <v>903</v>
      </c>
      <c r="G7" s="26"/>
      <c r="H7" s="9">
        <f t="shared" si="0"/>
        <v>0</v>
      </c>
      <c r="I7" s="27">
        <f t="shared" si="1"/>
        <v>0</v>
      </c>
      <c r="J7" s="48" t="s">
        <v>925</v>
      </c>
      <c r="K7" s="49"/>
      <c r="L7" s="50"/>
      <c r="O7" s="66"/>
      <c r="P7" s="67"/>
      <c r="Q7" s="63"/>
      <c r="R7" s="64"/>
      <c r="S7" s="64"/>
      <c r="T7" s="64"/>
      <c r="U7" s="65"/>
    </row>
    <row r="8" spans="1:21" ht="27.65" customHeight="1" thickBot="1" x14ac:dyDescent="0.4">
      <c r="A8" s="59" t="s">
        <v>921</v>
      </c>
      <c r="B8" s="59"/>
      <c r="C8" s="59"/>
      <c r="D8" s="59"/>
      <c r="E8" s="59"/>
      <c r="F8" s="8" t="s">
        <v>904</v>
      </c>
      <c r="G8" s="26"/>
      <c r="H8" s="9">
        <f t="shared" si="0"/>
        <v>0</v>
      </c>
      <c r="I8" s="27">
        <f t="shared" si="1"/>
        <v>0</v>
      </c>
      <c r="J8" s="51" t="s">
        <v>925</v>
      </c>
      <c r="K8" s="52"/>
      <c r="L8" s="53"/>
    </row>
    <row r="9" spans="1:21" ht="23.15" customHeight="1" thickTop="1" x14ac:dyDescent="0.35">
      <c r="A9" s="15"/>
      <c r="B9" s="15"/>
      <c r="C9" s="15"/>
      <c r="D9" s="15"/>
      <c r="E9" s="15"/>
      <c r="F9" s="36"/>
      <c r="G9" s="37"/>
      <c r="H9" s="37"/>
      <c r="I9" s="38"/>
      <c r="J9" s="32" t="s">
        <v>926</v>
      </c>
      <c r="K9" s="10"/>
      <c r="L9" s="6"/>
    </row>
    <row r="10" spans="1:21" ht="25" customHeight="1" thickBot="1" x14ac:dyDescent="0.4">
      <c r="A10" s="15"/>
      <c r="B10" s="15"/>
      <c r="C10" s="15"/>
      <c r="D10" s="15"/>
      <c r="E10" s="16" t="s">
        <v>909</v>
      </c>
      <c r="F10" s="39"/>
      <c r="G10" s="40"/>
      <c r="H10" s="40"/>
      <c r="I10" s="41"/>
      <c r="J10" s="54" t="s">
        <v>928</v>
      </c>
      <c r="K10" s="55"/>
      <c r="L10" s="55"/>
      <c r="M10" s="55"/>
      <c r="N10" s="55"/>
      <c r="O10" s="55"/>
      <c r="P10" s="55"/>
      <c r="Q10" s="55"/>
    </row>
    <row r="11" spans="1:21" ht="15" thickTop="1" x14ac:dyDescent="0.35"/>
    <row r="12" spans="1:2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>
        <v>8</v>
      </c>
    </row>
    <row r="13" spans="1:21" ht="53.25" customHeight="1" x14ac:dyDescent="0.35">
      <c r="A13" s="2" t="s">
        <v>0</v>
      </c>
      <c r="B13" s="2" t="s">
        <v>1</v>
      </c>
      <c r="C13" s="2" t="s">
        <v>2</v>
      </c>
      <c r="D13" s="2" t="s">
        <v>3</v>
      </c>
      <c r="E13" s="3" t="s">
        <v>4</v>
      </c>
      <c r="F13" s="2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2" t="s">
        <v>14</v>
      </c>
      <c r="P13" s="2" t="s">
        <v>916</v>
      </c>
      <c r="Q13" s="2" t="s">
        <v>911</v>
      </c>
      <c r="R13" s="2" t="s">
        <v>927</v>
      </c>
      <c r="S13" s="2" t="s">
        <v>907</v>
      </c>
      <c r="T13" s="2" t="s">
        <v>908</v>
      </c>
      <c r="U13" s="2" t="s">
        <v>906</v>
      </c>
    </row>
    <row r="14" spans="1:21" x14ac:dyDescent="0.35">
      <c r="A14" s="4" t="s">
        <v>476</v>
      </c>
      <c r="B14" s="4" t="s">
        <v>16</v>
      </c>
      <c r="C14" s="4">
        <v>1567808</v>
      </c>
      <c r="D14" s="4" t="s">
        <v>477</v>
      </c>
      <c r="E14" s="5" t="s">
        <v>478</v>
      </c>
      <c r="F14" s="5" t="s">
        <v>17</v>
      </c>
      <c r="G14" s="5" t="s">
        <v>115</v>
      </c>
      <c r="H14" s="5" t="s">
        <v>115</v>
      </c>
      <c r="I14" s="5" t="s">
        <v>116</v>
      </c>
      <c r="J14" s="5" t="s">
        <v>115</v>
      </c>
      <c r="K14" s="5" t="s">
        <v>479</v>
      </c>
      <c r="L14" s="5" t="s">
        <v>480</v>
      </c>
      <c r="M14" s="5" t="s">
        <v>42</v>
      </c>
      <c r="N14" s="5">
        <v>261199</v>
      </c>
      <c r="O14" s="5">
        <v>459023</v>
      </c>
      <c r="P14" s="1">
        <v>1</v>
      </c>
      <c r="Q14" s="21"/>
      <c r="R14" s="14"/>
      <c r="S14" s="17"/>
      <c r="T14" s="18">
        <f>S14*0.23</f>
        <v>0</v>
      </c>
      <c r="U14" s="13">
        <f>SUM(S14:T14)</f>
        <v>0</v>
      </c>
    </row>
    <row r="15" spans="1:21" x14ac:dyDescent="0.35">
      <c r="A15" s="4" t="s">
        <v>481</v>
      </c>
      <c r="B15" s="4" t="s">
        <v>16</v>
      </c>
      <c r="C15" s="4">
        <v>1557669</v>
      </c>
      <c r="D15" s="4" t="s">
        <v>482</v>
      </c>
      <c r="E15" s="5" t="s">
        <v>483</v>
      </c>
      <c r="F15" s="5" t="s">
        <v>17</v>
      </c>
      <c r="G15" s="5" t="s">
        <v>115</v>
      </c>
      <c r="H15" s="5" t="s">
        <v>115</v>
      </c>
      <c r="I15" s="5" t="s">
        <v>116</v>
      </c>
      <c r="J15" s="5" t="s">
        <v>115</v>
      </c>
      <c r="K15" s="5" t="s">
        <v>484</v>
      </c>
      <c r="L15" s="5" t="s">
        <v>485</v>
      </c>
      <c r="M15" s="5" t="s">
        <v>45</v>
      </c>
      <c r="N15" s="5">
        <v>257686</v>
      </c>
      <c r="O15" s="5">
        <v>457947</v>
      </c>
      <c r="P15" s="1">
        <v>1</v>
      </c>
      <c r="Q15" s="21"/>
      <c r="R15" s="14"/>
      <c r="S15" s="17"/>
      <c r="T15" s="18">
        <f t="shared" ref="T15:T21" si="2">S15*0.23</f>
        <v>0</v>
      </c>
      <c r="U15" s="13">
        <f t="shared" ref="U15:U21" si="3">SUM(S15:T15)</f>
        <v>0</v>
      </c>
    </row>
    <row r="16" spans="1:21" x14ac:dyDescent="0.35">
      <c r="A16" s="4" t="s">
        <v>486</v>
      </c>
      <c r="B16" s="4" t="s">
        <v>16</v>
      </c>
      <c r="C16" s="4">
        <v>1567848</v>
      </c>
      <c r="D16" s="4" t="s">
        <v>487</v>
      </c>
      <c r="E16" s="5" t="s">
        <v>488</v>
      </c>
      <c r="F16" s="5" t="s">
        <v>17</v>
      </c>
      <c r="G16" s="5" t="s">
        <v>115</v>
      </c>
      <c r="H16" s="5" t="s">
        <v>115</v>
      </c>
      <c r="I16" s="5" t="s">
        <v>116</v>
      </c>
      <c r="J16" s="5" t="s">
        <v>115</v>
      </c>
      <c r="K16" s="5" t="s">
        <v>484</v>
      </c>
      <c r="L16" s="5" t="s">
        <v>485</v>
      </c>
      <c r="M16" s="5" t="s">
        <v>489</v>
      </c>
      <c r="N16" s="5">
        <v>257905</v>
      </c>
      <c r="O16" s="5">
        <v>457824</v>
      </c>
      <c r="P16" s="1">
        <v>1</v>
      </c>
      <c r="Q16" s="21"/>
      <c r="R16" s="14"/>
      <c r="S16" s="17"/>
      <c r="T16" s="18">
        <f t="shared" si="2"/>
        <v>0</v>
      </c>
      <c r="U16" s="13">
        <f t="shared" si="3"/>
        <v>0</v>
      </c>
    </row>
    <row r="17" spans="1:21" x14ac:dyDescent="0.35">
      <c r="A17" s="4" t="s">
        <v>539</v>
      </c>
      <c r="B17" s="4" t="s">
        <v>16</v>
      </c>
      <c r="C17" s="4">
        <v>1559740</v>
      </c>
      <c r="D17" s="4" t="s">
        <v>540</v>
      </c>
      <c r="E17" s="5" t="s">
        <v>541</v>
      </c>
      <c r="F17" s="5" t="s">
        <v>17</v>
      </c>
      <c r="G17" s="5" t="s">
        <v>115</v>
      </c>
      <c r="H17" s="5" t="s">
        <v>115</v>
      </c>
      <c r="I17" s="5" t="s">
        <v>116</v>
      </c>
      <c r="J17" s="5" t="s">
        <v>115</v>
      </c>
      <c r="K17" s="5" t="s">
        <v>349</v>
      </c>
      <c r="L17" s="5" t="s">
        <v>350</v>
      </c>
      <c r="M17" s="5" t="s">
        <v>81</v>
      </c>
      <c r="N17" s="5">
        <v>260420</v>
      </c>
      <c r="O17" s="5">
        <v>457747</v>
      </c>
      <c r="P17" s="1">
        <v>1</v>
      </c>
      <c r="Q17" s="21"/>
      <c r="R17" s="14"/>
      <c r="S17" s="17"/>
      <c r="T17" s="18">
        <f t="shared" si="2"/>
        <v>0</v>
      </c>
      <c r="U17" s="13">
        <f t="shared" si="3"/>
        <v>0</v>
      </c>
    </row>
    <row r="18" spans="1:21" x14ac:dyDescent="0.35">
      <c r="A18" s="4" t="s">
        <v>553</v>
      </c>
      <c r="B18" s="4" t="s">
        <v>16</v>
      </c>
      <c r="C18" s="4">
        <v>1559783</v>
      </c>
      <c r="D18" s="4" t="s">
        <v>554</v>
      </c>
      <c r="E18" s="5" t="s">
        <v>555</v>
      </c>
      <c r="F18" s="5" t="s">
        <v>17</v>
      </c>
      <c r="G18" s="5" t="s">
        <v>115</v>
      </c>
      <c r="H18" s="5" t="s">
        <v>115</v>
      </c>
      <c r="I18" s="5" t="s">
        <v>116</v>
      </c>
      <c r="J18" s="5" t="s">
        <v>115</v>
      </c>
      <c r="K18" s="5" t="s">
        <v>556</v>
      </c>
      <c r="L18" s="5" t="s">
        <v>557</v>
      </c>
      <c r="M18" s="5" t="s">
        <v>45</v>
      </c>
      <c r="N18" s="5">
        <v>260628</v>
      </c>
      <c r="O18" s="5">
        <v>457587</v>
      </c>
      <c r="P18" s="1">
        <v>1</v>
      </c>
      <c r="Q18" s="21"/>
      <c r="R18" s="14"/>
      <c r="S18" s="17"/>
      <c r="T18" s="18">
        <f t="shared" si="2"/>
        <v>0</v>
      </c>
      <c r="U18" s="13">
        <f t="shared" si="3"/>
        <v>0</v>
      </c>
    </row>
    <row r="19" spans="1:21" x14ac:dyDescent="0.35">
      <c r="A19" s="4" t="s">
        <v>571</v>
      </c>
      <c r="B19" s="4" t="s">
        <v>16</v>
      </c>
      <c r="C19" s="4">
        <v>1568607</v>
      </c>
      <c r="D19" s="4" t="s">
        <v>572</v>
      </c>
      <c r="E19" s="5" t="s">
        <v>573</v>
      </c>
      <c r="F19" s="5" t="s">
        <v>17</v>
      </c>
      <c r="G19" s="5" t="s">
        <v>115</v>
      </c>
      <c r="H19" s="5" t="s">
        <v>115</v>
      </c>
      <c r="I19" s="5" t="s">
        <v>116</v>
      </c>
      <c r="J19" s="5" t="s">
        <v>115</v>
      </c>
      <c r="K19" s="5" t="s">
        <v>574</v>
      </c>
      <c r="L19" s="5" t="s">
        <v>575</v>
      </c>
      <c r="M19" s="5" t="s">
        <v>79</v>
      </c>
      <c r="N19" s="5">
        <v>259118</v>
      </c>
      <c r="O19" s="5">
        <v>460497</v>
      </c>
      <c r="P19" s="1">
        <v>1</v>
      </c>
      <c r="Q19" s="21"/>
      <c r="R19" s="14"/>
      <c r="S19" s="17"/>
      <c r="T19" s="18">
        <f t="shared" si="2"/>
        <v>0</v>
      </c>
      <c r="U19" s="13">
        <f t="shared" si="3"/>
        <v>0</v>
      </c>
    </row>
    <row r="20" spans="1:21" x14ac:dyDescent="0.35">
      <c r="A20" s="4" t="s">
        <v>592</v>
      </c>
      <c r="B20" s="4" t="s">
        <v>16</v>
      </c>
      <c r="C20" s="4">
        <v>1555651</v>
      </c>
      <c r="D20" s="4" t="s">
        <v>593</v>
      </c>
      <c r="E20" s="5" t="s">
        <v>594</v>
      </c>
      <c r="F20" s="5" t="s">
        <v>17</v>
      </c>
      <c r="G20" s="5" t="s">
        <v>115</v>
      </c>
      <c r="H20" s="5" t="s">
        <v>115</v>
      </c>
      <c r="I20" s="5" t="s">
        <v>116</v>
      </c>
      <c r="J20" s="5" t="s">
        <v>115</v>
      </c>
      <c r="K20" s="5" t="s">
        <v>595</v>
      </c>
      <c r="L20" s="5" t="s">
        <v>596</v>
      </c>
      <c r="M20" s="5" t="s">
        <v>315</v>
      </c>
      <c r="N20" s="5">
        <v>261275</v>
      </c>
      <c r="O20" s="5">
        <v>459019</v>
      </c>
      <c r="P20" s="1">
        <v>1</v>
      </c>
      <c r="Q20" s="21"/>
      <c r="R20" s="14"/>
      <c r="S20" s="17"/>
      <c r="T20" s="18">
        <f t="shared" si="2"/>
        <v>0</v>
      </c>
      <c r="U20" s="13">
        <f t="shared" si="3"/>
        <v>0</v>
      </c>
    </row>
    <row r="21" spans="1:21" x14ac:dyDescent="0.35">
      <c r="A21" s="4" t="s">
        <v>633</v>
      </c>
      <c r="B21" s="4" t="s">
        <v>16</v>
      </c>
      <c r="C21" s="4">
        <v>1569033</v>
      </c>
      <c r="D21" s="4" t="s">
        <v>634</v>
      </c>
      <c r="E21" s="5" t="s">
        <v>635</v>
      </c>
      <c r="F21" s="5" t="s">
        <v>17</v>
      </c>
      <c r="G21" s="5" t="s">
        <v>115</v>
      </c>
      <c r="H21" s="5" t="s">
        <v>115</v>
      </c>
      <c r="I21" s="5" t="s">
        <v>116</v>
      </c>
      <c r="J21" s="5" t="s">
        <v>115</v>
      </c>
      <c r="K21" s="5" t="s">
        <v>636</v>
      </c>
      <c r="L21" s="5" t="s">
        <v>637</v>
      </c>
      <c r="M21" s="5" t="s">
        <v>33</v>
      </c>
      <c r="N21" s="5">
        <v>263269</v>
      </c>
      <c r="O21" s="5">
        <v>457823</v>
      </c>
      <c r="P21" s="1">
        <v>1</v>
      </c>
      <c r="Q21" s="21"/>
      <c r="R21" s="14"/>
      <c r="S21" s="17"/>
      <c r="T21" s="18">
        <f t="shared" si="2"/>
        <v>0</v>
      </c>
      <c r="U21" s="13">
        <f t="shared" si="3"/>
        <v>0</v>
      </c>
    </row>
  </sheetData>
  <sheetProtection algorithmName="SHA-512" hashValue="F7FikP91N6Tdki/gxxSf8sOJALRaCDxBt1l440skOBd+LPG62FSpjuTXqyFY66bWaGOl2iXaiFtnoiR3hNeDBQ==" saltValue="sHW6RKgJS+dgxaUdekVA7A==" spinCount="100000" sheet="1" objects="1" scenarios="1" formatCells="0" formatColumns="0" formatRows="0" sort="0" autoFilter="0"/>
  <mergeCells count="19">
    <mergeCell ref="A4:E4"/>
    <mergeCell ref="A5:E5"/>
    <mergeCell ref="A6:E6"/>
    <mergeCell ref="A7:E7"/>
    <mergeCell ref="A8:E8"/>
    <mergeCell ref="O4:P4"/>
    <mergeCell ref="Q5:U5"/>
    <mergeCell ref="G2:I2"/>
    <mergeCell ref="F9:I10"/>
    <mergeCell ref="J2:L2"/>
    <mergeCell ref="J5:L5"/>
    <mergeCell ref="J7:L7"/>
    <mergeCell ref="J8:L8"/>
    <mergeCell ref="J10:Q10"/>
    <mergeCell ref="O5:P5"/>
    <mergeCell ref="O6:P6"/>
    <mergeCell ref="Q6:U6"/>
    <mergeCell ref="O7:P7"/>
    <mergeCell ref="Q7:U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opLeftCell="F1" workbookViewId="0">
      <selection activeCell="J11" sqref="J11"/>
    </sheetView>
  </sheetViews>
  <sheetFormatPr defaultRowHeight="14.5" x14ac:dyDescent="0.35"/>
  <cols>
    <col min="5" max="5" width="8.26953125" customWidth="1"/>
    <col min="6" max="6" width="17.54296875" customWidth="1"/>
    <col min="12" max="12" width="15.7265625" customWidth="1"/>
    <col min="17" max="17" width="18.453125" customWidth="1"/>
    <col min="18" max="18" width="20.7265625" customWidth="1"/>
    <col min="20" max="20" width="15.1796875" customWidth="1"/>
  </cols>
  <sheetData>
    <row r="1" spans="1:21" ht="15" thickBot="1" x14ac:dyDescent="0.4">
      <c r="A1" s="6" t="s">
        <v>896</v>
      </c>
      <c r="B1" s="6" t="s">
        <v>897</v>
      </c>
      <c r="C1" s="6" t="s">
        <v>898</v>
      </c>
      <c r="D1" s="6"/>
      <c r="E1" s="6"/>
      <c r="F1" s="6"/>
      <c r="G1" s="6"/>
      <c r="H1" s="6"/>
      <c r="I1" s="7"/>
      <c r="J1" s="7"/>
    </row>
    <row r="2" spans="1:21" ht="15" thickTop="1" x14ac:dyDescent="0.35">
      <c r="A2" s="6">
        <v>6</v>
      </c>
      <c r="B2" s="6">
        <f>P12</f>
        <v>21</v>
      </c>
      <c r="C2" s="6" t="s">
        <v>915</v>
      </c>
      <c r="D2" s="6"/>
      <c r="E2" s="6"/>
      <c r="F2" s="6"/>
      <c r="G2" s="33" t="s">
        <v>923</v>
      </c>
      <c r="H2" s="34"/>
      <c r="I2" s="35"/>
      <c r="J2" s="42" t="s">
        <v>924</v>
      </c>
      <c r="K2" s="43"/>
      <c r="L2" s="44"/>
    </row>
    <row r="3" spans="1:21" x14ac:dyDescent="0.35">
      <c r="A3" s="6"/>
      <c r="B3" s="6"/>
      <c r="C3" s="6"/>
      <c r="D3" s="6"/>
      <c r="E3" s="6"/>
      <c r="F3" s="11" t="s">
        <v>15</v>
      </c>
      <c r="G3" s="22" t="s">
        <v>899</v>
      </c>
      <c r="H3" s="6" t="s">
        <v>900</v>
      </c>
      <c r="I3" s="23" t="s">
        <v>901</v>
      </c>
      <c r="J3" s="28" t="str">
        <f>G3</f>
        <v>Netto</v>
      </c>
      <c r="K3" s="6" t="str">
        <f>H3</f>
        <v>VAT</v>
      </c>
      <c r="L3" s="29" t="str">
        <f>I3</f>
        <v>Brutto</v>
      </c>
      <c r="O3" s="8" t="s">
        <v>912</v>
      </c>
      <c r="P3" s="6"/>
      <c r="Q3" s="6"/>
      <c r="R3" s="6"/>
      <c r="S3" s="6"/>
      <c r="T3" s="6"/>
      <c r="U3" s="6"/>
    </row>
    <row r="4" spans="1:21" ht="22" customHeight="1" x14ac:dyDescent="0.35">
      <c r="A4" s="56" t="s">
        <v>917</v>
      </c>
      <c r="B4" s="56"/>
      <c r="C4" s="56"/>
      <c r="D4" s="56"/>
      <c r="E4" s="56"/>
      <c r="F4" s="12" t="s">
        <v>902</v>
      </c>
      <c r="G4" s="24">
        <f>SUM(S14:S34)/$P$12</f>
        <v>0</v>
      </c>
      <c r="H4" s="9">
        <f>G4*0.23</f>
        <v>0</v>
      </c>
      <c r="I4" s="25">
        <f>G4+H4</f>
        <v>0</v>
      </c>
      <c r="J4" s="28">
        <f>G4*P12*60</f>
        <v>0</v>
      </c>
      <c r="K4" s="7">
        <f>J4*0.23</f>
        <v>0</v>
      </c>
      <c r="L4" s="30">
        <f>J4+K4</f>
        <v>0</v>
      </c>
      <c r="O4" s="62" t="s">
        <v>913</v>
      </c>
      <c r="P4" s="62"/>
      <c r="Q4" s="6" t="s">
        <v>914</v>
      </c>
      <c r="R4" s="6"/>
      <c r="S4" s="6"/>
      <c r="T4" s="6"/>
      <c r="U4" s="6"/>
    </row>
    <row r="5" spans="1:21" ht="45.75" customHeight="1" x14ac:dyDescent="0.35">
      <c r="A5" s="57" t="s">
        <v>918</v>
      </c>
      <c r="B5" s="57"/>
      <c r="C5" s="57"/>
      <c r="D5" s="57"/>
      <c r="E5" s="57"/>
      <c r="F5" s="8" t="s">
        <v>922</v>
      </c>
      <c r="G5" s="26"/>
      <c r="H5" s="9">
        <f t="shared" ref="H5:H8" si="0">G5*0.23</f>
        <v>0</v>
      </c>
      <c r="I5" s="27">
        <f t="shared" ref="I5:I8" si="1">G5+H5</f>
        <v>0</v>
      </c>
      <c r="J5" s="45" t="s">
        <v>925</v>
      </c>
      <c r="K5" s="46"/>
      <c r="L5" s="47"/>
      <c r="O5" s="61"/>
      <c r="P5" s="61"/>
      <c r="Q5" s="61"/>
      <c r="R5" s="61"/>
      <c r="S5" s="61"/>
      <c r="T5" s="61"/>
      <c r="U5" s="61"/>
    </row>
    <row r="6" spans="1:21" ht="36.75" customHeight="1" x14ac:dyDescent="0.35">
      <c r="A6" s="58" t="s">
        <v>919</v>
      </c>
      <c r="B6" s="58"/>
      <c r="C6" s="58"/>
      <c r="D6" s="58"/>
      <c r="E6" s="58"/>
      <c r="F6" s="8" t="s">
        <v>910</v>
      </c>
      <c r="G6" s="26"/>
      <c r="H6" s="9">
        <f t="shared" si="0"/>
        <v>0</v>
      </c>
      <c r="I6" s="27">
        <f t="shared" si="1"/>
        <v>0</v>
      </c>
      <c r="J6" s="28">
        <f>G6*P12</f>
        <v>0</v>
      </c>
      <c r="K6" s="7">
        <f>J6*0.23</f>
        <v>0</v>
      </c>
      <c r="L6" s="31">
        <f>J6+K6</f>
        <v>0</v>
      </c>
      <c r="O6" s="60"/>
      <c r="P6" s="60"/>
      <c r="Q6" s="61"/>
      <c r="R6" s="61"/>
      <c r="S6" s="61"/>
      <c r="T6" s="61"/>
      <c r="U6" s="61"/>
    </row>
    <row r="7" spans="1:21" ht="28.5" customHeight="1" x14ac:dyDescent="0.35">
      <c r="A7" s="59" t="s">
        <v>920</v>
      </c>
      <c r="B7" s="59"/>
      <c r="C7" s="59"/>
      <c r="D7" s="59"/>
      <c r="E7" s="59"/>
      <c r="F7" s="8" t="s">
        <v>903</v>
      </c>
      <c r="G7" s="26"/>
      <c r="H7" s="9">
        <f t="shared" si="0"/>
        <v>0</v>
      </c>
      <c r="I7" s="27">
        <f t="shared" si="1"/>
        <v>0</v>
      </c>
      <c r="J7" s="48" t="s">
        <v>925</v>
      </c>
      <c r="K7" s="49"/>
      <c r="L7" s="50"/>
      <c r="O7" s="60"/>
      <c r="P7" s="60"/>
      <c r="Q7" s="61"/>
      <c r="R7" s="61"/>
      <c r="S7" s="61"/>
      <c r="T7" s="61"/>
      <c r="U7" s="61"/>
    </row>
    <row r="8" spans="1:21" ht="36" customHeight="1" thickBot="1" x14ac:dyDescent="0.4">
      <c r="A8" s="59" t="s">
        <v>921</v>
      </c>
      <c r="B8" s="59"/>
      <c r="C8" s="59"/>
      <c r="D8" s="59"/>
      <c r="E8" s="59"/>
      <c r="F8" s="8" t="s">
        <v>904</v>
      </c>
      <c r="G8" s="26"/>
      <c r="H8" s="9">
        <f t="shared" si="0"/>
        <v>0</v>
      </c>
      <c r="I8" s="27">
        <f t="shared" si="1"/>
        <v>0</v>
      </c>
      <c r="J8" s="51" t="s">
        <v>925</v>
      </c>
      <c r="K8" s="52"/>
      <c r="L8" s="53"/>
    </row>
    <row r="9" spans="1:21" ht="23.15" customHeight="1" thickTop="1" x14ac:dyDescent="0.35">
      <c r="A9" s="15"/>
      <c r="B9" s="15"/>
      <c r="C9" s="15"/>
      <c r="D9" s="15"/>
      <c r="E9" s="15"/>
      <c r="F9" s="36"/>
      <c r="G9" s="37"/>
      <c r="H9" s="37"/>
      <c r="I9" s="38"/>
      <c r="J9" s="32" t="s">
        <v>926</v>
      </c>
      <c r="K9" s="10"/>
      <c r="L9" s="6"/>
    </row>
    <row r="10" spans="1:21" ht="23.15" customHeight="1" thickBot="1" x14ac:dyDescent="0.4">
      <c r="A10" s="15"/>
      <c r="B10" s="15"/>
      <c r="C10" s="15"/>
      <c r="D10" s="15"/>
      <c r="E10" s="16" t="s">
        <v>909</v>
      </c>
      <c r="F10" s="39"/>
      <c r="G10" s="40"/>
      <c r="H10" s="40"/>
      <c r="I10" s="41"/>
      <c r="J10" s="54" t="s">
        <v>928</v>
      </c>
      <c r="K10" s="55"/>
      <c r="L10" s="55"/>
      <c r="M10" s="55"/>
      <c r="N10" s="55"/>
      <c r="O10" s="55"/>
      <c r="P10" s="55"/>
      <c r="Q10" s="55"/>
    </row>
    <row r="11" spans="1:21" ht="15" thickTop="1" x14ac:dyDescent="0.35"/>
    <row r="12" spans="1:2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>
        <v>21</v>
      </c>
    </row>
    <row r="13" spans="1:21" ht="53.25" customHeight="1" x14ac:dyDescent="0.3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916</v>
      </c>
      <c r="Q13" s="2" t="s">
        <v>911</v>
      </c>
      <c r="R13" s="2" t="s">
        <v>927</v>
      </c>
      <c r="S13" s="2" t="s">
        <v>907</v>
      </c>
      <c r="T13" s="2" t="s">
        <v>908</v>
      </c>
      <c r="U13" s="2" t="s">
        <v>906</v>
      </c>
    </row>
    <row r="14" spans="1:21" x14ac:dyDescent="0.35">
      <c r="A14" s="4" t="s">
        <v>140</v>
      </c>
      <c r="B14" s="4" t="s">
        <v>16</v>
      </c>
      <c r="C14" s="4">
        <v>1550929</v>
      </c>
      <c r="D14" s="4" t="s">
        <v>141</v>
      </c>
      <c r="E14" s="5" t="s">
        <v>142</v>
      </c>
      <c r="F14" s="5" t="s">
        <v>17</v>
      </c>
      <c r="G14" s="5" t="s">
        <v>123</v>
      </c>
      <c r="H14" s="5" t="s">
        <v>123</v>
      </c>
      <c r="I14" s="5" t="s">
        <v>124</v>
      </c>
      <c r="J14" s="5" t="s">
        <v>123</v>
      </c>
      <c r="K14" s="5" t="s">
        <v>143</v>
      </c>
      <c r="L14" s="5" t="s">
        <v>144</v>
      </c>
      <c r="M14" s="5" t="s">
        <v>103</v>
      </c>
      <c r="N14" s="5">
        <v>245086</v>
      </c>
      <c r="O14" s="5">
        <v>547490</v>
      </c>
      <c r="P14">
        <v>1</v>
      </c>
      <c r="Q14" s="21"/>
      <c r="R14" s="14"/>
      <c r="S14" s="17"/>
      <c r="T14" s="18">
        <f>S14*0.23</f>
        <v>0</v>
      </c>
      <c r="U14" s="13">
        <f>SUM(S14:T14)</f>
        <v>0</v>
      </c>
    </row>
    <row r="15" spans="1:21" x14ac:dyDescent="0.35">
      <c r="A15" s="4" t="s">
        <v>252</v>
      </c>
      <c r="B15" s="4" t="s">
        <v>16</v>
      </c>
      <c r="C15" s="4">
        <v>1551563</v>
      </c>
      <c r="D15" s="4" t="s">
        <v>253</v>
      </c>
      <c r="E15" s="5" t="s">
        <v>254</v>
      </c>
      <c r="F15" s="5" t="s">
        <v>17</v>
      </c>
      <c r="G15" s="5" t="s">
        <v>123</v>
      </c>
      <c r="H15" s="5" t="s">
        <v>123</v>
      </c>
      <c r="I15" s="5" t="s">
        <v>124</v>
      </c>
      <c r="J15" s="5" t="s">
        <v>123</v>
      </c>
      <c r="K15" s="5" t="s">
        <v>255</v>
      </c>
      <c r="L15" s="5" t="s">
        <v>256</v>
      </c>
      <c r="M15" s="5" t="s">
        <v>46</v>
      </c>
      <c r="N15" s="5">
        <v>245971</v>
      </c>
      <c r="O15" s="5">
        <v>549544</v>
      </c>
      <c r="P15">
        <v>1</v>
      </c>
      <c r="Q15" s="21"/>
      <c r="R15" s="14"/>
      <c r="S15" s="17"/>
      <c r="T15" s="18">
        <f t="shared" ref="T15:T34" si="2">S15*0.23</f>
        <v>0</v>
      </c>
      <c r="U15" s="13">
        <f t="shared" ref="U15:U34" si="3">SUM(S15:T15)</f>
        <v>0</v>
      </c>
    </row>
    <row r="16" spans="1:21" x14ac:dyDescent="0.35">
      <c r="A16" s="4" t="s">
        <v>300</v>
      </c>
      <c r="B16" s="4" t="s">
        <v>16</v>
      </c>
      <c r="C16" s="4">
        <v>1541640</v>
      </c>
      <c r="D16" s="4" t="s">
        <v>301</v>
      </c>
      <c r="E16" s="5" t="s">
        <v>302</v>
      </c>
      <c r="F16" s="5" t="s">
        <v>17</v>
      </c>
      <c r="G16" s="5" t="s">
        <v>123</v>
      </c>
      <c r="H16" s="5" t="s">
        <v>123</v>
      </c>
      <c r="I16" s="5" t="s">
        <v>124</v>
      </c>
      <c r="J16" s="5" t="s">
        <v>123</v>
      </c>
      <c r="K16" s="5" t="s">
        <v>303</v>
      </c>
      <c r="L16" s="5" t="s">
        <v>304</v>
      </c>
      <c r="M16" s="5" t="s">
        <v>29</v>
      </c>
      <c r="N16" s="5">
        <v>245284</v>
      </c>
      <c r="O16" s="5">
        <v>549644</v>
      </c>
      <c r="P16">
        <v>1</v>
      </c>
      <c r="Q16" s="21"/>
      <c r="R16" s="14"/>
      <c r="S16" s="17"/>
      <c r="T16" s="18">
        <f t="shared" si="2"/>
        <v>0</v>
      </c>
      <c r="U16" s="13">
        <f t="shared" si="3"/>
        <v>0</v>
      </c>
    </row>
    <row r="17" spans="1:21" x14ac:dyDescent="0.35">
      <c r="A17" s="4" t="s">
        <v>398</v>
      </c>
      <c r="B17" s="4" t="s">
        <v>16</v>
      </c>
      <c r="C17" s="4">
        <v>1455610</v>
      </c>
      <c r="D17" s="4" t="s">
        <v>399</v>
      </c>
      <c r="E17" s="5" t="s">
        <v>400</v>
      </c>
      <c r="F17" s="5" t="s">
        <v>17</v>
      </c>
      <c r="G17" s="5" t="s">
        <v>34</v>
      </c>
      <c r="H17" s="5" t="s">
        <v>52</v>
      </c>
      <c r="I17" s="5" t="s">
        <v>401</v>
      </c>
      <c r="J17" s="5" t="s">
        <v>52</v>
      </c>
      <c r="K17" s="5" t="s">
        <v>402</v>
      </c>
      <c r="L17" s="5" t="s">
        <v>403</v>
      </c>
      <c r="M17" s="5" t="s">
        <v>39</v>
      </c>
      <c r="N17" s="5">
        <v>198141</v>
      </c>
      <c r="O17" s="5">
        <v>508263</v>
      </c>
      <c r="P17">
        <v>1</v>
      </c>
      <c r="Q17" s="21"/>
      <c r="R17" s="14"/>
      <c r="S17" s="17"/>
      <c r="T17" s="18">
        <f t="shared" si="2"/>
        <v>0</v>
      </c>
      <c r="U17" s="13">
        <f t="shared" si="3"/>
        <v>0</v>
      </c>
    </row>
    <row r="18" spans="1:21" x14ac:dyDescent="0.35">
      <c r="A18" s="4" t="s">
        <v>430</v>
      </c>
      <c r="B18" s="4" t="s">
        <v>16</v>
      </c>
      <c r="C18" s="4">
        <v>1409454</v>
      </c>
      <c r="D18" s="4" t="s">
        <v>431</v>
      </c>
      <c r="E18" s="5" t="s">
        <v>432</v>
      </c>
      <c r="F18" s="5" t="s">
        <v>17</v>
      </c>
      <c r="G18" s="5" t="s">
        <v>23</v>
      </c>
      <c r="H18" s="5" t="s">
        <v>73</v>
      </c>
      <c r="I18" s="5" t="s">
        <v>433</v>
      </c>
      <c r="J18" s="5" t="s">
        <v>73</v>
      </c>
      <c r="K18" s="5" t="s">
        <v>434</v>
      </c>
      <c r="L18" s="5" t="s">
        <v>435</v>
      </c>
      <c r="M18" s="5" t="s">
        <v>29</v>
      </c>
      <c r="N18" s="5">
        <v>222201</v>
      </c>
      <c r="O18" s="5">
        <v>542340</v>
      </c>
      <c r="P18">
        <v>1</v>
      </c>
      <c r="Q18" s="21"/>
      <c r="R18" s="14"/>
      <c r="S18" s="17"/>
      <c r="T18" s="18">
        <f t="shared" si="2"/>
        <v>0</v>
      </c>
      <c r="U18" s="13">
        <f t="shared" si="3"/>
        <v>0</v>
      </c>
    </row>
    <row r="19" spans="1:21" x14ac:dyDescent="0.35">
      <c r="A19" s="4" t="s">
        <v>436</v>
      </c>
      <c r="B19" s="4" t="s">
        <v>16</v>
      </c>
      <c r="C19" s="4">
        <v>1409459</v>
      </c>
      <c r="D19" s="4" t="s">
        <v>437</v>
      </c>
      <c r="E19" s="5" t="s">
        <v>438</v>
      </c>
      <c r="F19" s="5" t="s">
        <v>17</v>
      </c>
      <c r="G19" s="5" t="s">
        <v>23</v>
      </c>
      <c r="H19" s="5" t="s">
        <v>73</v>
      </c>
      <c r="I19" s="5" t="s">
        <v>433</v>
      </c>
      <c r="J19" s="5" t="s">
        <v>73</v>
      </c>
      <c r="K19" s="5" t="s">
        <v>439</v>
      </c>
      <c r="L19" s="5" t="s">
        <v>440</v>
      </c>
      <c r="M19" s="5" t="s">
        <v>75</v>
      </c>
      <c r="N19" s="5">
        <v>222509</v>
      </c>
      <c r="O19" s="5">
        <v>542950</v>
      </c>
      <c r="P19">
        <v>1</v>
      </c>
      <c r="Q19" s="21"/>
      <c r="R19" s="14"/>
      <c r="S19" s="17"/>
      <c r="T19" s="18">
        <f t="shared" si="2"/>
        <v>0</v>
      </c>
      <c r="U19" s="13">
        <f t="shared" si="3"/>
        <v>0</v>
      </c>
    </row>
    <row r="20" spans="1:21" x14ac:dyDescent="0.35">
      <c r="A20" s="4" t="s">
        <v>463</v>
      </c>
      <c r="B20" s="4" t="s">
        <v>16</v>
      </c>
      <c r="C20" s="4">
        <v>1555130</v>
      </c>
      <c r="D20" s="4" t="s">
        <v>464</v>
      </c>
      <c r="E20" s="5" t="s">
        <v>465</v>
      </c>
      <c r="F20" s="5" t="s">
        <v>17</v>
      </c>
      <c r="G20" s="5" t="s">
        <v>115</v>
      </c>
      <c r="H20" s="5" t="s">
        <v>115</v>
      </c>
      <c r="I20" s="5" t="s">
        <v>116</v>
      </c>
      <c r="J20" s="5" t="s">
        <v>115</v>
      </c>
      <c r="K20" s="5" t="s">
        <v>143</v>
      </c>
      <c r="L20" s="5" t="s">
        <v>144</v>
      </c>
      <c r="M20" s="5" t="s">
        <v>466</v>
      </c>
      <c r="N20" s="5">
        <v>259935</v>
      </c>
      <c r="O20" s="5">
        <v>458785</v>
      </c>
      <c r="P20">
        <v>1</v>
      </c>
      <c r="Q20" s="21"/>
      <c r="R20" s="14"/>
      <c r="S20" s="17"/>
      <c r="T20" s="18">
        <f t="shared" si="2"/>
        <v>0</v>
      </c>
      <c r="U20" s="13">
        <f t="shared" si="3"/>
        <v>0</v>
      </c>
    </row>
    <row r="21" spans="1:21" x14ac:dyDescent="0.35">
      <c r="A21" s="4" t="s">
        <v>473</v>
      </c>
      <c r="B21" s="4" t="s">
        <v>16</v>
      </c>
      <c r="C21" s="4">
        <v>1567763</v>
      </c>
      <c r="D21" s="4" t="s">
        <v>474</v>
      </c>
      <c r="E21" s="5" t="s">
        <v>475</v>
      </c>
      <c r="F21" s="5" t="s">
        <v>17</v>
      </c>
      <c r="G21" s="5" t="s">
        <v>115</v>
      </c>
      <c r="H21" s="5" t="s">
        <v>115</v>
      </c>
      <c r="I21" s="5" t="s">
        <v>116</v>
      </c>
      <c r="J21" s="5" t="s">
        <v>115</v>
      </c>
      <c r="K21" s="5" t="s">
        <v>360</v>
      </c>
      <c r="L21" s="5" t="s">
        <v>361</v>
      </c>
      <c r="M21" s="5" t="s">
        <v>38</v>
      </c>
      <c r="N21" s="5">
        <v>259393</v>
      </c>
      <c r="O21" s="5">
        <v>458006</v>
      </c>
      <c r="P21">
        <v>1</v>
      </c>
      <c r="Q21" s="21"/>
      <c r="R21" s="14"/>
      <c r="S21" s="17"/>
      <c r="T21" s="18">
        <f t="shared" si="2"/>
        <v>0</v>
      </c>
      <c r="U21" s="13">
        <f t="shared" si="3"/>
        <v>0</v>
      </c>
    </row>
    <row r="22" spans="1:21" x14ac:dyDescent="0.35">
      <c r="A22" s="4" t="s">
        <v>558</v>
      </c>
      <c r="B22" s="4" t="s">
        <v>16</v>
      </c>
      <c r="C22" s="4">
        <v>1568453</v>
      </c>
      <c r="D22" s="4" t="s">
        <v>559</v>
      </c>
      <c r="E22" s="5" t="s">
        <v>560</v>
      </c>
      <c r="F22" s="5" t="s">
        <v>17</v>
      </c>
      <c r="G22" s="5" t="s">
        <v>115</v>
      </c>
      <c r="H22" s="5" t="s">
        <v>115</v>
      </c>
      <c r="I22" s="5" t="s">
        <v>116</v>
      </c>
      <c r="J22" s="5" t="s">
        <v>115</v>
      </c>
      <c r="K22" s="5" t="s">
        <v>561</v>
      </c>
      <c r="L22" s="5" t="s">
        <v>562</v>
      </c>
      <c r="M22" s="5" t="s">
        <v>36</v>
      </c>
      <c r="N22" s="5">
        <v>259825</v>
      </c>
      <c r="O22" s="5">
        <v>458262</v>
      </c>
      <c r="P22">
        <v>1</v>
      </c>
      <c r="Q22" s="21"/>
      <c r="R22" s="14"/>
      <c r="S22" s="17"/>
      <c r="T22" s="18">
        <f t="shared" si="2"/>
        <v>0</v>
      </c>
      <c r="U22" s="13">
        <f t="shared" si="3"/>
        <v>0</v>
      </c>
    </row>
    <row r="23" spans="1:21" x14ac:dyDescent="0.35">
      <c r="A23" s="4" t="s">
        <v>563</v>
      </c>
      <c r="B23" s="4" t="s">
        <v>16</v>
      </c>
      <c r="C23" s="4">
        <v>1568460</v>
      </c>
      <c r="D23" s="4" t="s">
        <v>564</v>
      </c>
      <c r="E23" s="5" t="s">
        <v>565</v>
      </c>
      <c r="F23" s="5" t="s">
        <v>17</v>
      </c>
      <c r="G23" s="5" t="s">
        <v>115</v>
      </c>
      <c r="H23" s="5" t="s">
        <v>115</v>
      </c>
      <c r="I23" s="5" t="s">
        <v>116</v>
      </c>
      <c r="J23" s="5" t="s">
        <v>115</v>
      </c>
      <c r="K23" s="5" t="s">
        <v>566</v>
      </c>
      <c r="L23" s="5" t="s">
        <v>567</v>
      </c>
      <c r="M23" s="5" t="s">
        <v>31</v>
      </c>
      <c r="N23" s="5">
        <v>260874</v>
      </c>
      <c r="O23" s="5">
        <v>459069</v>
      </c>
      <c r="P23">
        <v>1</v>
      </c>
      <c r="Q23" s="21"/>
      <c r="R23" s="14"/>
      <c r="S23" s="17"/>
      <c r="T23" s="18">
        <f t="shared" si="2"/>
        <v>0</v>
      </c>
      <c r="U23" s="13">
        <f t="shared" si="3"/>
        <v>0</v>
      </c>
    </row>
    <row r="24" spans="1:21" x14ac:dyDescent="0.35">
      <c r="A24" s="4" t="s">
        <v>600</v>
      </c>
      <c r="B24" s="4" t="s">
        <v>16</v>
      </c>
      <c r="C24" s="4">
        <v>1568747</v>
      </c>
      <c r="D24" s="4" t="s">
        <v>601</v>
      </c>
      <c r="E24" s="5" t="s">
        <v>602</v>
      </c>
      <c r="F24" s="5" t="s">
        <v>17</v>
      </c>
      <c r="G24" s="5" t="s">
        <v>115</v>
      </c>
      <c r="H24" s="5" t="s">
        <v>115</v>
      </c>
      <c r="I24" s="5" t="s">
        <v>116</v>
      </c>
      <c r="J24" s="5" t="s">
        <v>115</v>
      </c>
      <c r="K24" s="5" t="s">
        <v>603</v>
      </c>
      <c r="L24" s="5" t="s">
        <v>604</v>
      </c>
      <c r="M24" s="5" t="s">
        <v>605</v>
      </c>
      <c r="N24" s="5">
        <v>258392</v>
      </c>
      <c r="O24" s="5">
        <v>458133</v>
      </c>
      <c r="P24">
        <v>1</v>
      </c>
      <c r="Q24" s="21"/>
      <c r="R24" s="14"/>
      <c r="S24" s="17"/>
      <c r="T24" s="18">
        <f t="shared" si="2"/>
        <v>0</v>
      </c>
      <c r="U24" s="13">
        <f t="shared" si="3"/>
        <v>0</v>
      </c>
    </row>
    <row r="25" spans="1:21" x14ac:dyDescent="0.35">
      <c r="A25" s="4" t="s">
        <v>609</v>
      </c>
      <c r="B25" s="4" t="s">
        <v>16</v>
      </c>
      <c r="C25" s="4">
        <v>1558701</v>
      </c>
      <c r="D25" s="4" t="s">
        <v>610</v>
      </c>
      <c r="E25" s="5" t="s">
        <v>611</v>
      </c>
      <c r="F25" s="5" t="s">
        <v>17</v>
      </c>
      <c r="G25" s="5" t="s">
        <v>115</v>
      </c>
      <c r="H25" s="5" t="s">
        <v>115</v>
      </c>
      <c r="I25" s="5" t="s">
        <v>116</v>
      </c>
      <c r="J25" s="5" t="s">
        <v>115</v>
      </c>
      <c r="K25" s="5" t="s">
        <v>612</v>
      </c>
      <c r="L25" s="5" t="s">
        <v>613</v>
      </c>
      <c r="M25" s="5" t="s">
        <v>67</v>
      </c>
      <c r="N25" s="5">
        <v>258276</v>
      </c>
      <c r="O25" s="5">
        <v>457314</v>
      </c>
      <c r="P25">
        <v>1</v>
      </c>
      <c r="Q25" s="21"/>
      <c r="R25" s="14"/>
      <c r="S25" s="17"/>
      <c r="T25" s="18">
        <f t="shared" si="2"/>
        <v>0</v>
      </c>
      <c r="U25" s="13">
        <f t="shared" si="3"/>
        <v>0</v>
      </c>
    </row>
    <row r="26" spans="1:21" x14ac:dyDescent="0.35">
      <c r="A26" s="4" t="s">
        <v>646</v>
      </c>
      <c r="B26" s="4" t="s">
        <v>16</v>
      </c>
      <c r="C26" s="4">
        <v>1569131</v>
      </c>
      <c r="D26" s="4" t="s">
        <v>647</v>
      </c>
      <c r="E26" s="5" t="s">
        <v>648</v>
      </c>
      <c r="F26" s="5" t="s">
        <v>17</v>
      </c>
      <c r="G26" s="5" t="s">
        <v>115</v>
      </c>
      <c r="H26" s="5" t="s">
        <v>115</v>
      </c>
      <c r="I26" s="5" t="s">
        <v>116</v>
      </c>
      <c r="J26" s="5" t="s">
        <v>115</v>
      </c>
      <c r="K26" s="5" t="s">
        <v>649</v>
      </c>
      <c r="L26" s="5" t="s">
        <v>650</v>
      </c>
      <c r="M26" s="5" t="s">
        <v>21</v>
      </c>
      <c r="N26" s="5">
        <v>258601</v>
      </c>
      <c r="O26" s="5">
        <v>457081</v>
      </c>
      <c r="P26">
        <v>1</v>
      </c>
      <c r="Q26" s="21"/>
      <c r="R26" s="14"/>
      <c r="S26" s="17"/>
      <c r="T26" s="18">
        <f t="shared" si="2"/>
        <v>0</v>
      </c>
      <c r="U26" s="13">
        <f t="shared" si="3"/>
        <v>0</v>
      </c>
    </row>
    <row r="27" spans="1:21" x14ac:dyDescent="0.35">
      <c r="A27" s="4" t="s">
        <v>668</v>
      </c>
      <c r="B27" s="4" t="s">
        <v>16</v>
      </c>
      <c r="C27" s="4">
        <v>1441227</v>
      </c>
      <c r="D27" s="4" t="s">
        <v>669</v>
      </c>
      <c r="E27" s="5" t="s">
        <v>670</v>
      </c>
      <c r="F27" s="5" t="s">
        <v>17</v>
      </c>
      <c r="G27" s="5" t="s">
        <v>94</v>
      </c>
      <c r="H27" s="5" t="s">
        <v>98</v>
      </c>
      <c r="I27" s="5" t="s">
        <v>667</v>
      </c>
      <c r="J27" s="5" t="s">
        <v>98</v>
      </c>
      <c r="K27" s="5" t="s">
        <v>671</v>
      </c>
      <c r="L27" s="5" t="s">
        <v>672</v>
      </c>
      <c r="M27" s="5" t="s">
        <v>29</v>
      </c>
      <c r="N27" s="5">
        <v>263792</v>
      </c>
      <c r="O27" s="5">
        <v>436749</v>
      </c>
      <c r="P27">
        <v>1</v>
      </c>
      <c r="Q27" s="21"/>
      <c r="R27" s="14"/>
      <c r="S27" s="17"/>
      <c r="T27" s="18">
        <f t="shared" si="2"/>
        <v>0</v>
      </c>
      <c r="U27" s="13">
        <f t="shared" si="3"/>
        <v>0</v>
      </c>
    </row>
    <row r="28" spans="1:21" x14ac:dyDescent="0.35">
      <c r="A28" s="4" t="s">
        <v>690</v>
      </c>
      <c r="B28" s="4" t="s">
        <v>16</v>
      </c>
      <c r="C28" s="4">
        <v>1434863</v>
      </c>
      <c r="D28" s="4" t="s">
        <v>691</v>
      </c>
      <c r="E28" s="5" t="s">
        <v>692</v>
      </c>
      <c r="F28" s="5" t="s">
        <v>17</v>
      </c>
      <c r="G28" s="5" t="s">
        <v>94</v>
      </c>
      <c r="H28" s="5" t="s">
        <v>105</v>
      </c>
      <c r="I28" s="5" t="s">
        <v>682</v>
      </c>
      <c r="J28" s="5" t="s">
        <v>105</v>
      </c>
      <c r="K28" s="5" t="s">
        <v>55</v>
      </c>
      <c r="L28" s="5" t="s">
        <v>56</v>
      </c>
      <c r="M28" s="5" t="s">
        <v>58</v>
      </c>
      <c r="N28" s="5">
        <v>273094</v>
      </c>
      <c r="O28" s="5">
        <v>443170</v>
      </c>
      <c r="P28">
        <v>1</v>
      </c>
      <c r="Q28" s="21"/>
      <c r="R28" s="14"/>
      <c r="S28" s="17"/>
      <c r="T28" s="18">
        <f t="shared" si="2"/>
        <v>0</v>
      </c>
      <c r="U28" s="13">
        <f t="shared" si="3"/>
        <v>0</v>
      </c>
    </row>
    <row r="29" spans="1:21" x14ac:dyDescent="0.35">
      <c r="A29" s="4" t="s">
        <v>696</v>
      </c>
      <c r="B29" s="4" t="s">
        <v>16</v>
      </c>
      <c r="C29" s="4">
        <v>1437500</v>
      </c>
      <c r="D29" s="4" t="s">
        <v>697</v>
      </c>
      <c r="E29" s="5" t="s">
        <v>698</v>
      </c>
      <c r="F29" s="5" t="s">
        <v>17</v>
      </c>
      <c r="G29" s="5" t="s">
        <v>94</v>
      </c>
      <c r="H29" s="5" t="s">
        <v>105</v>
      </c>
      <c r="I29" s="5" t="s">
        <v>682</v>
      </c>
      <c r="J29" s="5" t="s">
        <v>105</v>
      </c>
      <c r="K29" s="5" t="s">
        <v>441</v>
      </c>
      <c r="L29" s="5" t="s">
        <v>442</v>
      </c>
      <c r="M29" s="5" t="s">
        <v>37</v>
      </c>
      <c r="N29" s="5">
        <v>272438</v>
      </c>
      <c r="O29" s="5">
        <v>442946</v>
      </c>
      <c r="P29">
        <v>1</v>
      </c>
      <c r="Q29" s="21"/>
      <c r="R29" s="14"/>
      <c r="S29" s="17"/>
      <c r="T29" s="18">
        <f t="shared" si="2"/>
        <v>0</v>
      </c>
      <c r="U29" s="13">
        <f t="shared" si="3"/>
        <v>0</v>
      </c>
    </row>
    <row r="30" spans="1:21" x14ac:dyDescent="0.35">
      <c r="A30" s="4" t="s">
        <v>710</v>
      </c>
      <c r="B30" s="4" t="s">
        <v>16</v>
      </c>
      <c r="C30" s="4">
        <v>1437681</v>
      </c>
      <c r="D30" s="4" t="s">
        <v>711</v>
      </c>
      <c r="E30" s="5" t="s">
        <v>712</v>
      </c>
      <c r="F30" s="5" t="s">
        <v>17</v>
      </c>
      <c r="G30" s="5" t="s">
        <v>94</v>
      </c>
      <c r="H30" s="5" t="s">
        <v>105</v>
      </c>
      <c r="I30" s="5" t="s">
        <v>682</v>
      </c>
      <c r="J30" s="5" t="s">
        <v>105</v>
      </c>
      <c r="K30" s="5" t="s">
        <v>713</v>
      </c>
      <c r="L30" s="5" t="s">
        <v>714</v>
      </c>
      <c r="M30" s="5" t="s">
        <v>238</v>
      </c>
      <c r="N30" s="5">
        <v>273278</v>
      </c>
      <c r="O30" s="5">
        <v>442197</v>
      </c>
      <c r="P30">
        <v>1</v>
      </c>
      <c r="Q30" s="21"/>
      <c r="R30" s="14"/>
      <c r="S30" s="17"/>
      <c r="T30" s="18">
        <f t="shared" si="2"/>
        <v>0</v>
      </c>
      <c r="U30" s="13">
        <f t="shared" si="3"/>
        <v>0</v>
      </c>
    </row>
    <row r="31" spans="1:21" x14ac:dyDescent="0.35">
      <c r="A31" s="4" t="s">
        <v>824</v>
      </c>
      <c r="B31" s="4" t="s">
        <v>16</v>
      </c>
      <c r="C31" s="4">
        <v>1517676</v>
      </c>
      <c r="D31" s="4" t="s">
        <v>825</v>
      </c>
      <c r="E31" s="5" t="s">
        <v>826</v>
      </c>
      <c r="F31" s="5" t="s">
        <v>17</v>
      </c>
      <c r="G31" s="5" t="s">
        <v>84</v>
      </c>
      <c r="H31" s="5" t="s">
        <v>118</v>
      </c>
      <c r="I31" s="5" t="s">
        <v>805</v>
      </c>
      <c r="J31" s="5" t="s">
        <v>118</v>
      </c>
      <c r="K31" s="5" t="s">
        <v>827</v>
      </c>
      <c r="L31" s="5" t="s">
        <v>828</v>
      </c>
      <c r="M31" s="5" t="s">
        <v>31</v>
      </c>
      <c r="N31" s="5">
        <v>232399</v>
      </c>
      <c r="O31" s="5">
        <v>425673</v>
      </c>
      <c r="P31">
        <v>1</v>
      </c>
      <c r="Q31" s="21"/>
      <c r="R31" s="14"/>
      <c r="S31" s="17"/>
      <c r="T31" s="18">
        <f t="shared" si="2"/>
        <v>0</v>
      </c>
      <c r="U31" s="13">
        <f t="shared" si="3"/>
        <v>0</v>
      </c>
    </row>
    <row r="32" spans="1:21" x14ac:dyDescent="0.35">
      <c r="A32" s="4" t="s">
        <v>839</v>
      </c>
      <c r="B32" s="4" t="s">
        <v>16</v>
      </c>
      <c r="C32" s="4">
        <v>1520001</v>
      </c>
      <c r="D32" s="4" t="s">
        <v>840</v>
      </c>
      <c r="E32" s="5" t="s">
        <v>841</v>
      </c>
      <c r="F32" s="5" t="s">
        <v>17</v>
      </c>
      <c r="G32" s="5" t="s">
        <v>84</v>
      </c>
      <c r="H32" s="5" t="s">
        <v>118</v>
      </c>
      <c r="I32" s="5" t="s">
        <v>805</v>
      </c>
      <c r="J32" s="5" t="s">
        <v>118</v>
      </c>
      <c r="K32" s="5" t="s">
        <v>837</v>
      </c>
      <c r="L32" s="5" t="s">
        <v>838</v>
      </c>
      <c r="M32" s="5" t="s">
        <v>21</v>
      </c>
      <c r="N32" s="5">
        <v>232976</v>
      </c>
      <c r="O32" s="5">
        <v>426355</v>
      </c>
      <c r="P32">
        <v>1</v>
      </c>
      <c r="Q32" s="21"/>
      <c r="R32" s="14"/>
      <c r="S32" s="17"/>
      <c r="T32" s="18">
        <f t="shared" si="2"/>
        <v>0</v>
      </c>
      <c r="U32" s="13">
        <f t="shared" si="3"/>
        <v>0</v>
      </c>
    </row>
    <row r="33" spans="1:21" x14ac:dyDescent="0.35">
      <c r="A33" s="4" t="s">
        <v>868</v>
      </c>
      <c r="B33" s="4" t="s">
        <v>16</v>
      </c>
      <c r="C33" s="4">
        <v>8582897</v>
      </c>
      <c r="D33" s="4" t="s">
        <v>869</v>
      </c>
      <c r="E33" s="5" t="s">
        <v>870</v>
      </c>
      <c r="F33" s="5" t="s">
        <v>17</v>
      </c>
      <c r="G33" s="5" t="s">
        <v>84</v>
      </c>
      <c r="H33" s="5" t="s">
        <v>118</v>
      </c>
      <c r="I33" s="5" t="s">
        <v>805</v>
      </c>
      <c r="J33" s="5" t="s">
        <v>118</v>
      </c>
      <c r="K33" s="5" t="s">
        <v>871</v>
      </c>
      <c r="L33" s="5" t="s">
        <v>872</v>
      </c>
      <c r="M33" s="5" t="s">
        <v>35</v>
      </c>
      <c r="N33" s="5">
        <v>232223</v>
      </c>
      <c r="O33" s="5">
        <v>426728</v>
      </c>
      <c r="P33">
        <v>1</v>
      </c>
      <c r="Q33" s="21"/>
      <c r="R33" s="14"/>
      <c r="S33" s="17"/>
      <c r="T33" s="18">
        <f t="shared" si="2"/>
        <v>0</v>
      </c>
      <c r="U33" s="13">
        <f t="shared" si="3"/>
        <v>0</v>
      </c>
    </row>
    <row r="34" spans="1:21" x14ac:dyDescent="0.35">
      <c r="A34" s="4" t="s">
        <v>873</v>
      </c>
      <c r="B34" s="4" t="s">
        <v>16</v>
      </c>
      <c r="C34" s="4">
        <v>1516845</v>
      </c>
      <c r="D34" s="4" t="s">
        <v>874</v>
      </c>
      <c r="E34" s="5" t="s">
        <v>875</v>
      </c>
      <c r="F34" s="5" t="s">
        <v>17</v>
      </c>
      <c r="G34" s="5" t="s">
        <v>84</v>
      </c>
      <c r="H34" s="5" t="s">
        <v>118</v>
      </c>
      <c r="I34" s="5" t="s">
        <v>805</v>
      </c>
      <c r="J34" s="5" t="s">
        <v>118</v>
      </c>
      <c r="K34" s="5" t="s">
        <v>876</v>
      </c>
      <c r="L34" s="5" t="s">
        <v>877</v>
      </c>
      <c r="M34" s="5" t="s">
        <v>109</v>
      </c>
      <c r="N34" s="5">
        <v>233599</v>
      </c>
      <c r="O34" s="5">
        <v>426106</v>
      </c>
      <c r="P34">
        <v>1</v>
      </c>
      <c r="Q34" s="21"/>
      <c r="R34" s="14"/>
      <c r="S34" s="17"/>
      <c r="T34" s="18">
        <f t="shared" si="2"/>
        <v>0</v>
      </c>
      <c r="U34" s="13">
        <f t="shared" si="3"/>
        <v>0</v>
      </c>
    </row>
  </sheetData>
  <sheetProtection algorithmName="SHA-512" hashValue="1KjiR3Ke08MSa8BKKxHrzDHc2CYQ6FLmAfGL/V0nl0MfMGZcPjbZDyZpMGf21cmkH9xwxvE5SQV+K30KiCV9TQ==" saltValue="1NLTI5ayl8Z1WxnUIqbg8g==" spinCount="100000" sheet="1" objects="1" scenarios="1" formatCells="0" formatColumns="0" formatRows="0" sort="0" autoFilter="0"/>
  <mergeCells count="19">
    <mergeCell ref="A4:E4"/>
    <mergeCell ref="A5:E5"/>
    <mergeCell ref="A6:E6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7:P7"/>
    <mergeCell ref="Q7:U7"/>
    <mergeCell ref="O4:P4"/>
    <mergeCell ref="O5:P5"/>
    <mergeCell ref="Q5:U5"/>
    <mergeCell ref="O6:P6"/>
    <mergeCell ref="Q6:U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J11" sqref="J11"/>
    </sheetView>
  </sheetViews>
  <sheetFormatPr defaultRowHeight="14.5" x14ac:dyDescent="0.35"/>
  <cols>
    <col min="5" max="5" width="8.26953125" customWidth="1"/>
    <col min="6" max="6" width="16.54296875" bestFit="1" customWidth="1"/>
    <col min="12" max="12" width="15.7265625" customWidth="1"/>
    <col min="17" max="17" width="17.81640625" customWidth="1"/>
    <col min="18" max="18" width="19.81640625" customWidth="1"/>
    <col min="20" max="20" width="14.54296875" customWidth="1"/>
  </cols>
  <sheetData>
    <row r="1" spans="1:21" ht="15" thickBot="1" x14ac:dyDescent="0.4">
      <c r="A1" s="6" t="s">
        <v>896</v>
      </c>
      <c r="B1" s="6" t="s">
        <v>897</v>
      </c>
      <c r="C1" s="6" t="s">
        <v>898</v>
      </c>
      <c r="D1" s="6"/>
      <c r="E1" s="6"/>
      <c r="F1" s="6"/>
      <c r="G1" s="6"/>
      <c r="H1" s="6"/>
      <c r="I1" s="7"/>
      <c r="J1" s="7"/>
    </row>
    <row r="2" spans="1:21" ht="15" thickTop="1" x14ac:dyDescent="0.35">
      <c r="A2" s="6">
        <v>7</v>
      </c>
      <c r="B2" s="6">
        <f>P12</f>
        <v>15</v>
      </c>
      <c r="C2" s="6" t="s">
        <v>915</v>
      </c>
      <c r="D2" s="6"/>
      <c r="E2" s="6"/>
      <c r="F2" s="6"/>
      <c r="G2" s="33" t="s">
        <v>923</v>
      </c>
      <c r="H2" s="34"/>
      <c r="I2" s="35"/>
      <c r="J2" s="42" t="s">
        <v>924</v>
      </c>
      <c r="K2" s="43"/>
      <c r="L2" s="44"/>
    </row>
    <row r="3" spans="1:21" x14ac:dyDescent="0.35">
      <c r="A3" s="6"/>
      <c r="B3" s="6"/>
      <c r="C3" s="6"/>
      <c r="D3" s="6"/>
      <c r="E3" s="6"/>
      <c r="F3" s="11" t="s">
        <v>15</v>
      </c>
      <c r="G3" s="22" t="s">
        <v>899</v>
      </c>
      <c r="H3" s="6" t="s">
        <v>900</v>
      </c>
      <c r="I3" s="23" t="s">
        <v>901</v>
      </c>
      <c r="J3" s="28" t="str">
        <f>G3</f>
        <v>Netto</v>
      </c>
      <c r="K3" s="6" t="str">
        <f>H3</f>
        <v>VAT</v>
      </c>
      <c r="L3" s="29" t="str">
        <f>I3</f>
        <v>Brutto</v>
      </c>
      <c r="O3" s="8" t="s">
        <v>912</v>
      </c>
      <c r="P3" s="6"/>
      <c r="Q3" s="6"/>
      <c r="R3" s="6"/>
      <c r="S3" s="6"/>
      <c r="T3" s="6"/>
      <c r="U3" s="6"/>
    </row>
    <row r="4" spans="1:21" ht="33" customHeight="1" x14ac:dyDescent="0.35">
      <c r="A4" s="56" t="s">
        <v>917</v>
      </c>
      <c r="B4" s="56"/>
      <c r="C4" s="56"/>
      <c r="D4" s="56"/>
      <c r="E4" s="56"/>
      <c r="F4" s="12" t="s">
        <v>902</v>
      </c>
      <c r="G4" s="24">
        <f>SUM(S14:S28)/$P$12</f>
        <v>0</v>
      </c>
      <c r="H4" s="9">
        <f>G4*0.23</f>
        <v>0</v>
      </c>
      <c r="I4" s="25">
        <f>G4+H4</f>
        <v>0</v>
      </c>
      <c r="J4" s="28">
        <f>G4*P12*60</f>
        <v>0</v>
      </c>
      <c r="K4" s="7">
        <f>J4*0.23</f>
        <v>0</v>
      </c>
      <c r="L4" s="30">
        <f>J4+K4</f>
        <v>0</v>
      </c>
      <c r="O4" s="62" t="s">
        <v>913</v>
      </c>
      <c r="P4" s="62"/>
      <c r="Q4" s="6" t="s">
        <v>914</v>
      </c>
      <c r="R4" s="6"/>
      <c r="S4" s="6"/>
      <c r="T4" s="6"/>
      <c r="U4" s="6"/>
    </row>
    <row r="5" spans="1:21" ht="48" customHeight="1" x14ac:dyDescent="0.35">
      <c r="A5" s="57" t="s">
        <v>918</v>
      </c>
      <c r="B5" s="57"/>
      <c r="C5" s="57"/>
      <c r="D5" s="57"/>
      <c r="E5" s="57"/>
      <c r="F5" s="8" t="s">
        <v>922</v>
      </c>
      <c r="G5" s="26"/>
      <c r="H5" s="9">
        <f t="shared" ref="H5:H8" si="0">G5*0.23</f>
        <v>0</v>
      </c>
      <c r="I5" s="27">
        <f t="shared" ref="I5:I8" si="1">G5+H5</f>
        <v>0</v>
      </c>
      <c r="J5" s="45" t="s">
        <v>925</v>
      </c>
      <c r="K5" s="46"/>
      <c r="L5" s="47"/>
      <c r="O5" s="61"/>
      <c r="P5" s="61"/>
      <c r="Q5" s="61"/>
      <c r="R5" s="61"/>
      <c r="S5" s="61"/>
      <c r="T5" s="61"/>
      <c r="U5" s="61"/>
    </row>
    <row r="6" spans="1:21" ht="32.5" customHeight="1" x14ac:dyDescent="0.35">
      <c r="A6" s="58" t="s">
        <v>919</v>
      </c>
      <c r="B6" s="58"/>
      <c r="C6" s="58"/>
      <c r="D6" s="58"/>
      <c r="E6" s="58"/>
      <c r="F6" s="8" t="s">
        <v>910</v>
      </c>
      <c r="G6" s="26"/>
      <c r="H6" s="9">
        <f t="shared" si="0"/>
        <v>0</v>
      </c>
      <c r="I6" s="27">
        <f t="shared" si="1"/>
        <v>0</v>
      </c>
      <c r="J6" s="28">
        <f>G6*P12</f>
        <v>0</v>
      </c>
      <c r="K6" s="7">
        <f>J6*0.23</f>
        <v>0</v>
      </c>
      <c r="L6" s="31">
        <f>J6+K6</f>
        <v>0</v>
      </c>
      <c r="O6" s="60"/>
      <c r="P6" s="60"/>
      <c r="Q6" s="61"/>
      <c r="R6" s="61"/>
      <c r="S6" s="61"/>
      <c r="T6" s="61"/>
      <c r="U6" s="61"/>
    </row>
    <row r="7" spans="1:21" ht="22" customHeight="1" x14ac:dyDescent="0.35">
      <c r="A7" s="59" t="s">
        <v>920</v>
      </c>
      <c r="B7" s="59"/>
      <c r="C7" s="59"/>
      <c r="D7" s="59"/>
      <c r="E7" s="59"/>
      <c r="F7" s="8" t="s">
        <v>903</v>
      </c>
      <c r="G7" s="26"/>
      <c r="H7" s="9">
        <f t="shared" si="0"/>
        <v>0</v>
      </c>
      <c r="I7" s="27">
        <f t="shared" si="1"/>
        <v>0</v>
      </c>
      <c r="J7" s="48" t="s">
        <v>925</v>
      </c>
      <c r="K7" s="49"/>
      <c r="L7" s="50"/>
      <c r="O7" s="60"/>
      <c r="P7" s="60"/>
      <c r="Q7" s="61"/>
      <c r="R7" s="61"/>
      <c r="S7" s="61"/>
      <c r="T7" s="61"/>
      <c r="U7" s="61"/>
    </row>
    <row r="8" spans="1:21" ht="33" customHeight="1" thickBot="1" x14ac:dyDescent="0.4">
      <c r="A8" s="59" t="s">
        <v>921</v>
      </c>
      <c r="B8" s="59"/>
      <c r="C8" s="59"/>
      <c r="D8" s="59"/>
      <c r="E8" s="59"/>
      <c r="F8" s="8" t="s">
        <v>904</v>
      </c>
      <c r="G8" s="26"/>
      <c r="H8" s="9">
        <f t="shared" si="0"/>
        <v>0</v>
      </c>
      <c r="I8" s="27">
        <f t="shared" si="1"/>
        <v>0</v>
      </c>
      <c r="J8" s="51" t="s">
        <v>925</v>
      </c>
      <c r="K8" s="52"/>
      <c r="L8" s="53"/>
    </row>
    <row r="9" spans="1:21" ht="20.5" customHeight="1" thickTop="1" x14ac:dyDescent="0.35">
      <c r="A9" s="15"/>
      <c r="B9" s="15"/>
      <c r="C9" s="15"/>
      <c r="D9" s="15"/>
      <c r="E9" s="15"/>
      <c r="F9" s="36"/>
      <c r="G9" s="37"/>
      <c r="H9" s="37"/>
      <c r="I9" s="38"/>
      <c r="J9" s="32" t="s">
        <v>926</v>
      </c>
      <c r="K9" s="10"/>
      <c r="L9" s="6"/>
    </row>
    <row r="10" spans="1:21" ht="25.5" customHeight="1" thickBot="1" x14ac:dyDescent="0.4">
      <c r="A10" s="15"/>
      <c r="B10" s="15"/>
      <c r="C10" s="15"/>
      <c r="D10" s="15"/>
      <c r="E10" s="16" t="s">
        <v>909</v>
      </c>
      <c r="F10" s="39"/>
      <c r="G10" s="40"/>
      <c r="H10" s="40"/>
      <c r="I10" s="41"/>
      <c r="J10" s="54" t="s">
        <v>928</v>
      </c>
      <c r="K10" s="55"/>
      <c r="L10" s="55"/>
      <c r="M10" s="55"/>
      <c r="N10" s="55"/>
      <c r="O10" s="55"/>
      <c r="P10" s="55"/>
      <c r="Q10" s="55"/>
    </row>
    <row r="11" spans="1:21" ht="15" thickTop="1" x14ac:dyDescent="0.35"/>
    <row r="12" spans="1:2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>
        <v>15</v>
      </c>
    </row>
    <row r="13" spans="1:21" ht="53.25" customHeight="1" x14ac:dyDescent="0.3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19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2" t="s">
        <v>14</v>
      </c>
      <c r="P13" s="2" t="s">
        <v>916</v>
      </c>
      <c r="Q13" s="2" t="s">
        <v>911</v>
      </c>
      <c r="R13" s="2" t="s">
        <v>927</v>
      </c>
      <c r="S13" s="2" t="s">
        <v>907</v>
      </c>
      <c r="T13" s="2" t="s">
        <v>908</v>
      </c>
      <c r="U13" s="2" t="s">
        <v>906</v>
      </c>
    </row>
    <row r="14" spans="1:21" x14ac:dyDescent="0.35">
      <c r="A14" s="4" t="s">
        <v>59</v>
      </c>
      <c r="B14" s="4" t="s">
        <v>16</v>
      </c>
      <c r="C14" s="4">
        <v>1473276</v>
      </c>
      <c r="D14" s="4" t="s">
        <v>60</v>
      </c>
      <c r="E14" s="5" t="s">
        <v>61</v>
      </c>
      <c r="F14" s="5" t="s">
        <v>17</v>
      </c>
      <c r="G14" s="5" t="s">
        <v>40</v>
      </c>
      <c r="H14" s="5" t="s">
        <v>62</v>
      </c>
      <c r="I14" s="5" t="s">
        <v>63</v>
      </c>
      <c r="J14" s="5" t="s">
        <v>64</v>
      </c>
      <c r="K14" s="5" t="s">
        <v>65</v>
      </c>
      <c r="L14" s="5" t="s">
        <v>66</v>
      </c>
      <c r="M14" s="5" t="s">
        <v>67</v>
      </c>
      <c r="N14" s="5">
        <v>246021</v>
      </c>
      <c r="O14" s="5">
        <v>514202</v>
      </c>
      <c r="P14" s="1">
        <v>1</v>
      </c>
      <c r="Q14" s="21"/>
      <c r="R14" s="14"/>
      <c r="S14" s="17"/>
      <c r="T14" s="18">
        <f>S14*0.23</f>
        <v>0</v>
      </c>
      <c r="U14" s="13">
        <f>SUM(S14:T14)</f>
        <v>0</v>
      </c>
    </row>
    <row r="15" spans="1:21" x14ac:dyDescent="0.35">
      <c r="A15" s="4" t="s">
        <v>68</v>
      </c>
      <c r="B15" s="4" t="s">
        <v>16</v>
      </c>
      <c r="C15" s="4">
        <v>1473359</v>
      </c>
      <c r="D15" s="4" t="s">
        <v>69</v>
      </c>
      <c r="E15" s="5" t="s">
        <v>70</v>
      </c>
      <c r="F15" s="5" t="s">
        <v>17</v>
      </c>
      <c r="G15" s="5" t="s">
        <v>40</v>
      </c>
      <c r="H15" s="5" t="s">
        <v>62</v>
      </c>
      <c r="I15" s="5" t="s">
        <v>71</v>
      </c>
      <c r="J15" s="5" t="s">
        <v>72</v>
      </c>
      <c r="K15" s="5" t="s">
        <v>24</v>
      </c>
      <c r="L15" s="5" t="s">
        <v>22</v>
      </c>
      <c r="M15" s="5" t="s">
        <v>29</v>
      </c>
      <c r="N15" s="5">
        <v>241750</v>
      </c>
      <c r="O15" s="5">
        <v>515893</v>
      </c>
      <c r="P15" s="1">
        <v>1</v>
      </c>
      <c r="Q15" s="21"/>
      <c r="R15" s="14"/>
      <c r="S15" s="17"/>
      <c r="T15" s="18">
        <f t="shared" ref="T15:T28" si="2">S15*0.23</f>
        <v>0</v>
      </c>
      <c r="U15" s="13">
        <f t="shared" ref="U15:U28" si="3">SUM(S15:T15)</f>
        <v>0</v>
      </c>
    </row>
    <row r="16" spans="1:21" x14ac:dyDescent="0.35">
      <c r="A16" s="4" t="s">
        <v>357</v>
      </c>
      <c r="B16" s="4" t="s">
        <v>16</v>
      </c>
      <c r="C16" s="4">
        <v>1425312</v>
      </c>
      <c r="D16" s="4" t="s">
        <v>358</v>
      </c>
      <c r="E16" s="5" t="s">
        <v>359</v>
      </c>
      <c r="F16" s="5" t="s">
        <v>17</v>
      </c>
      <c r="G16" s="5" t="s">
        <v>18</v>
      </c>
      <c r="H16" s="5" t="s">
        <v>44</v>
      </c>
      <c r="I16" s="5" t="s">
        <v>354</v>
      </c>
      <c r="J16" s="5" t="s">
        <v>44</v>
      </c>
      <c r="K16" s="5" t="s">
        <v>360</v>
      </c>
      <c r="L16" s="5" t="s">
        <v>361</v>
      </c>
      <c r="M16" s="5" t="s">
        <v>30</v>
      </c>
      <c r="N16" s="5">
        <v>270125</v>
      </c>
      <c r="O16" s="5">
        <v>514774</v>
      </c>
      <c r="P16" s="1">
        <v>1</v>
      </c>
      <c r="Q16" s="21"/>
      <c r="R16" s="14"/>
      <c r="S16" s="17"/>
      <c r="T16" s="18">
        <f t="shared" si="2"/>
        <v>0</v>
      </c>
      <c r="U16" s="13">
        <f t="shared" si="3"/>
        <v>0</v>
      </c>
    </row>
    <row r="17" spans="1:21" x14ac:dyDescent="0.35">
      <c r="A17" s="4" t="s">
        <v>362</v>
      </c>
      <c r="B17" s="4" t="s">
        <v>16</v>
      </c>
      <c r="C17" s="4">
        <v>1425341</v>
      </c>
      <c r="D17" s="4" t="s">
        <v>363</v>
      </c>
      <c r="E17" s="5" t="s">
        <v>364</v>
      </c>
      <c r="F17" s="5" t="s">
        <v>17</v>
      </c>
      <c r="G17" s="5" t="s">
        <v>18</v>
      </c>
      <c r="H17" s="5" t="s">
        <v>44</v>
      </c>
      <c r="I17" s="5" t="s">
        <v>354</v>
      </c>
      <c r="J17" s="5" t="s">
        <v>44</v>
      </c>
      <c r="K17" s="5" t="s">
        <v>365</v>
      </c>
      <c r="L17" s="5" t="s">
        <v>366</v>
      </c>
      <c r="M17" s="5" t="s">
        <v>367</v>
      </c>
      <c r="N17" s="5">
        <v>267916</v>
      </c>
      <c r="O17" s="5">
        <v>513416</v>
      </c>
      <c r="P17" s="1">
        <v>1</v>
      </c>
      <c r="Q17" s="21"/>
      <c r="R17" s="14"/>
      <c r="S17" s="17"/>
      <c r="T17" s="18">
        <f t="shared" si="2"/>
        <v>0</v>
      </c>
      <c r="U17" s="13">
        <f t="shared" si="3"/>
        <v>0</v>
      </c>
    </row>
    <row r="18" spans="1:21" x14ac:dyDescent="0.35">
      <c r="A18" s="4" t="s">
        <v>368</v>
      </c>
      <c r="B18" s="4" t="s">
        <v>16</v>
      </c>
      <c r="C18" s="4">
        <v>1425367</v>
      </c>
      <c r="D18" s="4" t="s">
        <v>369</v>
      </c>
      <c r="E18" s="5" t="s">
        <v>370</v>
      </c>
      <c r="F18" s="5" t="s">
        <v>17</v>
      </c>
      <c r="G18" s="5" t="s">
        <v>18</v>
      </c>
      <c r="H18" s="5" t="s">
        <v>44</v>
      </c>
      <c r="I18" s="5" t="s">
        <v>354</v>
      </c>
      <c r="J18" s="5" t="s">
        <v>44</v>
      </c>
      <c r="K18" s="5" t="s">
        <v>371</v>
      </c>
      <c r="L18" s="5" t="s">
        <v>372</v>
      </c>
      <c r="M18" s="5" t="s">
        <v>41</v>
      </c>
      <c r="N18" s="5">
        <v>267477</v>
      </c>
      <c r="O18" s="5">
        <v>514811</v>
      </c>
      <c r="P18" s="1">
        <v>1</v>
      </c>
      <c r="Q18" s="21"/>
      <c r="R18" s="14"/>
      <c r="S18" s="17"/>
      <c r="T18" s="18">
        <f t="shared" si="2"/>
        <v>0</v>
      </c>
      <c r="U18" s="13">
        <f t="shared" si="3"/>
        <v>0</v>
      </c>
    </row>
    <row r="19" spans="1:21" x14ac:dyDescent="0.35">
      <c r="A19" s="4" t="s">
        <v>373</v>
      </c>
      <c r="B19" s="4" t="s">
        <v>16</v>
      </c>
      <c r="C19" s="4">
        <v>1424627</v>
      </c>
      <c r="D19" s="4" t="s">
        <v>374</v>
      </c>
      <c r="E19" s="5" t="s">
        <v>375</v>
      </c>
      <c r="F19" s="5" t="s">
        <v>17</v>
      </c>
      <c r="G19" s="5" t="s">
        <v>18</v>
      </c>
      <c r="H19" s="5" t="s">
        <v>44</v>
      </c>
      <c r="I19" s="5" t="s">
        <v>354</v>
      </c>
      <c r="J19" s="5" t="s">
        <v>44</v>
      </c>
      <c r="K19" s="5" t="s">
        <v>376</v>
      </c>
      <c r="L19" s="5" t="s">
        <v>377</v>
      </c>
      <c r="M19" s="5" t="s">
        <v>58</v>
      </c>
      <c r="N19" s="5">
        <v>268157</v>
      </c>
      <c r="O19" s="5">
        <v>513908</v>
      </c>
      <c r="P19" s="1">
        <v>1</v>
      </c>
      <c r="Q19" s="21"/>
      <c r="R19" s="14"/>
      <c r="S19" s="17"/>
      <c r="T19" s="18">
        <f t="shared" si="2"/>
        <v>0</v>
      </c>
      <c r="U19" s="13">
        <f t="shared" si="3"/>
        <v>0</v>
      </c>
    </row>
    <row r="20" spans="1:21" x14ac:dyDescent="0.35">
      <c r="A20" s="4" t="s">
        <v>378</v>
      </c>
      <c r="B20" s="4" t="s">
        <v>16</v>
      </c>
      <c r="C20" s="4">
        <v>1425388</v>
      </c>
      <c r="D20" s="4" t="s">
        <v>379</v>
      </c>
      <c r="E20" s="5" t="s">
        <v>380</v>
      </c>
      <c r="F20" s="5" t="s">
        <v>17</v>
      </c>
      <c r="G20" s="5" t="s">
        <v>18</v>
      </c>
      <c r="H20" s="5" t="s">
        <v>44</v>
      </c>
      <c r="I20" s="5" t="s">
        <v>354</v>
      </c>
      <c r="J20" s="5" t="s">
        <v>44</v>
      </c>
      <c r="K20" s="5" t="s">
        <v>113</v>
      </c>
      <c r="L20" s="5" t="s">
        <v>114</v>
      </c>
      <c r="M20" s="5" t="s">
        <v>38</v>
      </c>
      <c r="N20" s="5">
        <v>266992</v>
      </c>
      <c r="O20" s="5">
        <v>513947</v>
      </c>
      <c r="P20" s="1">
        <v>1</v>
      </c>
      <c r="Q20" s="21"/>
      <c r="R20" s="14"/>
      <c r="S20" s="17"/>
      <c r="T20" s="18">
        <f t="shared" si="2"/>
        <v>0</v>
      </c>
      <c r="U20" s="13">
        <f t="shared" si="3"/>
        <v>0</v>
      </c>
    </row>
    <row r="21" spans="1:21" x14ac:dyDescent="0.35">
      <c r="A21" s="4" t="s">
        <v>381</v>
      </c>
      <c r="B21" s="4" t="s">
        <v>16</v>
      </c>
      <c r="C21" s="4">
        <v>1425483</v>
      </c>
      <c r="D21" s="4" t="s">
        <v>382</v>
      </c>
      <c r="E21" s="5" t="s">
        <v>383</v>
      </c>
      <c r="F21" s="5" t="s">
        <v>17</v>
      </c>
      <c r="G21" s="5" t="s">
        <v>18</v>
      </c>
      <c r="H21" s="5" t="s">
        <v>44</v>
      </c>
      <c r="I21" s="5" t="s">
        <v>354</v>
      </c>
      <c r="J21" s="5" t="s">
        <v>44</v>
      </c>
      <c r="K21" s="5" t="s">
        <v>384</v>
      </c>
      <c r="L21" s="5" t="s">
        <v>385</v>
      </c>
      <c r="M21" s="5" t="s">
        <v>74</v>
      </c>
      <c r="N21" s="5">
        <v>267859</v>
      </c>
      <c r="O21" s="5">
        <v>514380</v>
      </c>
      <c r="P21" s="1">
        <v>1</v>
      </c>
      <c r="Q21" s="21"/>
      <c r="R21" s="14"/>
      <c r="S21" s="17"/>
      <c r="T21" s="18">
        <f t="shared" si="2"/>
        <v>0</v>
      </c>
      <c r="U21" s="13">
        <f t="shared" si="3"/>
        <v>0</v>
      </c>
    </row>
    <row r="22" spans="1:21" x14ac:dyDescent="0.35">
      <c r="A22" s="4" t="s">
        <v>386</v>
      </c>
      <c r="B22" s="4" t="s">
        <v>16</v>
      </c>
      <c r="C22" s="4">
        <v>1424437</v>
      </c>
      <c r="D22" s="4" t="s">
        <v>387</v>
      </c>
      <c r="E22" s="5" t="s">
        <v>388</v>
      </c>
      <c r="F22" s="5" t="s">
        <v>17</v>
      </c>
      <c r="G22" s="5" t="s">
        <v>18</v>
      </c>
      <c r="H22" s="5" t="s">
        <v>44</v>
      </c>
      <c r="I22" s="5" t="s">
        <v>354</v>
      </c>
      <c r="J22" s="5" t="s">
        <v>44</v>
      </c>
      <c r="K22" s="5" t="s">
        <v>384</v>
      </c>
      <c r="L22" s="5" t="s">
        <v>385</v>
      </c>
      <c r="M22" s="5" t="s">
        <v>21</v>
      </c>
      <c r="N22" s="5">
        <v>267585</v>
      </c>
      <c r="O22" s="5">
        <v>514349</v>
      </c>
      <c r="P22" s="1">
        <v>1</v>
      </c>
      <c r="Q22" s="21"/>
      <c r="R22" s="14"/>
      <c r="S22" s="17"/>
      <c r="T22" s="18">
        <f t="shared" si="2"/>
        <v>0</v>
      </c>
      <c r="U22" s="13">
        <f t="shared" si="3"/>
        <v>0</v>
      </c>
    </row>
    <row r="23" spans="1:21" x14ac:dyDescent="0.35">
      <c r="A23" s="4" t="s">
        <v>389</v>
      </c>
      <c r="B23" s="4" t="s">
        <v>16</v>
      </c>
      <c r="C23" s="4">
        <v>1423892</v>
      </c>
      <c r="D23" s="4" t="s">
        <v>390</v>
      </c>
      <c r="E23" s="5" t="s">
        <v>391</v>
      </c>
      <c r="F23" s="5" t="s">
        <v>17</v>
      </c>
      <c r="G23" s="5" t="s">
        <v>18</v>
      </c>
      <c r="H23" s="5" t="s">
        <v>44</v>
      </c>
      <c r="I23" s="5" t="s">
        <v>354</v>
      </c>
      <c r="J23" s="5" t="s">
        <v>44</v>
      </c>
      <c r="K23" s="5" t="s">
        <v>392</v>
      </c>
      <c r="L23" s="5" t="s">
        <v>393</v>
      </c>
      <c r="M23" s="5" t="s">
        <v>35</v>
      </c>
      <c r="N23" s="5">
        <v>266583</v>
      </c>
      <c r="O23" s="5">
        <v>514134</v>
      </c>
      <c r="P23" s="1">
        <v>1</v>
      </c>
      <c r="Q23" s="21"/>
      <c r="R23" s="14"/>
      <c r="S23" s="17"/>
      <c r="T23" s="18">
        <f t="shared" si="2"/>
        <v>0</v>
      </c>
      <c r="U23" s="13">
        <f t="shared" si="3"/>
        <v>0</v>
      </c>
    </row>
    <row r="24" spans="1:21" x14ac:dyDescent="0.35">
      <c r="A24" s="4" t="s">
        <v>405</v>
      </c>
      <c r="B24" s="4" t="s">
        <v>16</v>
      </c>
      <c r="C24" s="4">
        <v>1471115</v>
      </c>
      <c r="D24" s="4" t="s">
        <v>406</v>
      </c>
      <c r="E24" s="5" t="s">
        <v>407</v>
      </c>
      <c r="F24" s="5" t="s">
        <v>17</v>
      </c>
      <c r="G24" s="5" t="s">
        <v>40</v>
      </c>
      <c r="H24" s="5" t="s">
        <v>62</v>
      </c>
      <c r="I24" s="5" t="s">
        <v>408</v>
      </c>
      <c r="J24" s="5" t="s">
        <v>62</v>
      </c>
      <c r="K24" s="5" t="s">
        <v>27</v>
      </c>
      <c r="L24" s="5" t="s">
        <v>28</v>
      </c>
      <c r="M24" s="5" t="s">
        <v>404</v>
      </c>
      <c r="N24" s="5">
        <v>236074</v>
      </c>
      <c r="O24" s="5">
        <v>516169</v>
      </c>
      <c r="P24" s="1">
        <v>1</v>
      </c>
      <c r="Q24" s="21"/>
      <c r="R24" s="14"/>
      <c r="S24" s="17"/>
      <c r="T24" s="18">
        <f t="shared" si="2"/>
        <v>0</v>
      </c>
      <c r="U24" s="13">
        <f t="shared" si="3"/>
        <v>0</v>
      </c>
    </row>
    <row r="25" spans="1:21" x14ac:dyDescent="0.35">
      <c r="A25" s="4" t="s">
        <v>409</v>
      </c>
      <c r="B25" s="4" t="s">
        <v>16</v>
      </c>
      <c r="C25" s="4">
        <v>1472419</v>
      </c>
      <c r="D25" s="4" t="s">
        <v>410</v>
      </c>
      <c r="E25" s="5" t="s">
        <v>411</v>
      </c>
      <c r="F25" s="5" t="s">
        <v>17</v>
      </c>
      <c r="G25" s="5" t="s">
        <v>40</v>
      </c>
      <c r="H25" s="5" t="s">
        <v>62</v>
      </c>
      <c r="I25" s="5" t="s">
        <v>408</v>
      </c>
      <c r="J25" s="5" t="s">
        <v>62</v>
      </c>
      <c r="K25" s="5" t="s">
        <v>412</v>
      </c>
      <c r="L25" s="5" t="s">
        <v>413</v>
      </c>
      <c r="M25" s="5" t="s">
        <v>29</v>
      </c>
      <c r="N25" s="5">
        <v>236252</v>
      </c>
      <c r="O25" s="5">
        <v>515508</v>
      </c>
      <c r="P25" s="1">
        <v>1</v>
      </c>
      <c r="Q25" s="21"/>
      <c r="R25" s="14"/>
      <c r="S25" s="17"/>
      <c r="T25" s="18">
        <f t="shared" si="2"/>
        <v>0</v>
      </c>
      <c r="U25" s="13">
        <f t="shared" si="3"/>
        <v>0</v>
      </c>
    </row>
    <row r="26" spans="1:21" x14ac:dyDescent="0.35">
      <c r="A26" s="4" t="s">
        <v>414</v>
      </c>
      <c r="B26" s="4" t="s">
        <v>16</v>
      </c>
      <c r="C26" s="4">
        <v>1472220</v>
      </c>
      <c r="D26" s="4" t="s">
        <v>415</v>
      </c>
      <c r="E26" s="5" t="s">
        <v>416</v>
      </c>
      <c r="F26" s="5" t="s">
        <v>17</v>
      </c>
      <c r="G26" s="5" t="s">
        <v>40</v>
      </c>
      <c r="H26" s="5" t="s">
        <v>62</v>
      </c>
      <c r="I26" s="5" t="s">
        <v>408</v>
      </c>
      <c r="J26" s="5" t="s">
        <v>62</v>
      </c>
      <c r="K26" s="5" t="s">
        <v>417</v>
      </c>
      <c r="L26" s="5" t="s">
        <v>418</v>
      </c>
      <c r="M26" s="5" t="s">
        <v>419</v>
      </c>
      <c r="N26" s="5">
        <v>236229</v>
      </c>
      <c r="O26" s="5">
        <v>514528</v>
      </c>
      <c r="P26" s="1">
        <v>1</v>
      </c>
      <c r="Q26" s="21"/>
      <c r="R26" s="14"/>
      <c r="S26" s="17"/>
      <c r="T26" s="18">
        <f t="shared" si="2"/>
        <v>0</v>
      </c>
      <c r="U26" s="13">
        <f t="shared" si="3"/>
        <v>0</v>
      </c>
    </row>
    <row r="27" spans="1:21" x14ac:dyDescent="0.35">
      <c r="A27" s="4" t="s">
        <v>420</v>
      </c>
      <c r="B27" s="4" t="s">
        <v>16</v>
      </c>
      <c r="C27" s="4">
        <v>1472498</v>
      </c>
      <c r="D27" s="4" t="s">
        <v>421</v>
      </c>
      <c r="E27" s="5" t="s">
        <v>422</v>
      </c>
      <c r="F27" s="5" t="s">
        <v>17</v>
      </c>
      <c r="G27" s="5" t="s">
        <v>40</v>
      </c>
      <c r="H27" s="5" t="s">
        <v>62</v>
      </c>
      <c r="I27" s="5" t="s">
        <v>408</v>
      </c>
      <c r="J27" s="5" t="s">
        <v>62</v>
      </c>
      <c r="K27" s="5" t="s">
        <v>423</v>
      </c>
      <c r="L27" s="5" t="s">
        <v>424</v>
      </c>
      <c r="M27" s="5" t="s">
        <v>26</v>
      </c>
      <c r="N27" s="5">
        <v>236265</v>
      </c>
      <c r="O27" s="5">
        <v>515947</v>
      </c>
      <c r="P27" s="1">
        <v>1</v>
      </c>
      <c r="Q27" s="21"/>
      <c r="R27" s="14"/>
      <c r="S27" s="17"/>
      <c r="T27" s="18">
        <f t="shared" si="2"/>
        <v>0</v>
      </c>
      <c r="U27" s="13">
        <f t="shared" si="3"/>
        <v>0</v>
      </c>
    </row>
    <row r="28" spans="1:21" x14ac:dyDescent="0.35">
      <c r="A28" s="4" t="s">
        <v>425</v>
      </c>
      <c r="B28" s="4" t="s">
        <v>16</v>
      </c>
      <c r="C28" s="4">
        <v>7742381</v>
      </c>
      <c r="D28" s="4" t="s">
        <v>426</v>
      </c>
      <c r="E28" s="5" t="s">
        <v>427</v>
      </c>
      <c r="F28" s="5" t="s">
        <v>17</v>
      </c>
      <c r="G28" s="5" t="s">
        <v>40</v>
      </c>
      <c r="H28" s="5" t="s">
        <v>62</v>
      </c>
      <c r="I28" s="5" t="s">
        <v>408</v>
      </c>
      <c r="J28" s="5" t="s">
        <v>62</v>
      </c>
      <c r="K28" s="5" t="s">
        <v>428</v>
      </c>
      <c r="L28" s="5" t="s">
        <v>429</v>
      </c>
      <c r="M28" s="5" t="s">
        <v>26</v>
      </c>
      <c r="N28" s="5">
        <v>236106</v>
      </c>
      <c r="O28" s="5">
        <v>515635</v>
      </c>
      <c r="P28" s="1">
        <v>1</v>
      </c>
      <c r="Q28" s="21"/>
      <c r="R28" s="14"/>
      <c r="S28" s="17"/>
      <c r="T28" s="18">
        <f t="shared" si="2"/>
        <v>0</v>
      </c>
      <c r="U28" s="13">
        <f t="shared" si="3"/>
        <v>0</v>
      </c>
    </row>
  </sheetData>
  <sheetProtection algorithmName="SHA-512" hashValue="gZrkEKZGu9TW1jgydqDg/NygNHEq+BeQqhXzT3eTSqnFTLtENBpl1G6npRf3wnOxqmMlnPHeb/xWfNiH4u+ssQ==" saltValue="PTU+ojJ3rOGy5YZ4ZEd45A==" spinCount="100000" sheet="1" objects="1" scenarios="1" formatCells="0" formatColumns="0" formatRows="0" sort="0" autoFilter="0"/>
  <mergeCells count="19">
    <mergeCell ref="A4:E4"/>
    <mergeCell ref="A5:E5"/>
    <mergeCell ref="A6:E6"/>
    <mergeCell ref="A7:E7"/>
    <mergeCell ref="A8:E8"/>
    <mergeCell ref="G2:I2"/>
    <mergeCell ref="F9:I10"/>
    <mergeCell ref="J2:L2"/>
    <mergeCell ref="J5:L5"/>
    <mergeCell ref="J7:L7"/>
    <mergeCell ref="J8:L8"/>
    <mergeCell ref="J10:Q10"/>
    <mergeCell ref="O7:P7"/>
    <mergeCell ref="Q7:U7"/>
    <mergeCell ref="O4:P4"/>
    <mergeCell ref="O5:P5"/>
    <mergeCell ref="Q5:U5"/>
    <mergeCell ref="O6:P6"/>
    <mergeCell ref="Q6:U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cp:lastPrinted>2018-03-08T13:46:00Z</cp:lastPrinted>
  <dcterms:created xsi:type="dcterms:W3CDTF">2018-03-07T10:26:36Z</dcterms:created>
  <dcterms:modified xsi:type="dcterms:W3CDTF">2018-03-15T11:40:39Z</dcterms:modified>
</cp:coreProperties>
</file>