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z\Documents\NASK\A_Przetargi\Przetarg I Łącza do Szkół\Dokumentacja Przetargu\Formularze Przetargu Łącza POPC\"/>
    </mc:Choice>
  </mc:AlternateContent>
  <bookViews>
    <workbookView xWindow="0" yWindow="0" windowWidth="20490" windowHeight="7815" tabRatio="874" activeTab="3"/>
  </bookViews>
  <sheets>
    <sheet name="36P" sheetId="2" r:id="rId1"/>
    <sheet name="37P" sheetId="12" r:id="rId2"/>
    <sheet name="38P" sheetId="26" r:id="rId3"/>
    <sheet name="39P" sheetId="27" r:id="rId4"/>
  </sheets>
  <definedNames>
    <definedName name="_xlnm._FilterDatabase" localSheetId="2" hidden="1">'38P'!$A$13:$P$69</definedName>
    <definedName name="_xlnm._FilterDatabase" localSheetId="3" hidden="1">'39P'!$A$13:$P$98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2" l="1"/>
  <c r="J6" i="26"/>
  <c r="J6" i="27"/>
  <c r="J6" i="2"/>
  <c r="J4" i="12"/>
  <c r="J4" i="26"/>
  <c r="J4" i="27"/>
  <c r="J4" i="2"/>
  <c r="K6" i="12"/>
  <c r="L6" i="12"/>
  <c r="K4" i="12"/>
  <c r="L4" i="12"/>
  <c r="L3" i="12"/>
  <c r="K3" i="12"/>
  <c r="J3" i="12"/>
  <c r="K6" i="26"/>
  <c r="L6" i="26"/>
  <c r="K4" i="26"/>
  <c r="L4" i="26"/>
  <c r="L3" i="26"/>
  <c r="K3" i="26"/>
  <c r="J3" i="26"/>
  <c r="K6" i="27"/>
  <c r="L6" i="27"/>
  <c r="K4" i="27"/>
  <c r="L4" i="27"/>
  <c r="L3" i="27"/>
  <c r="K3" i="27"/>
  <c r="J3" i="27"/>
  <c r="K6" i="2"/>
  <c r="L6" i="2"/>
  <c r="K4" i="2"/>
  <c r="L4" i="2"/>
  <c r="L3" i="2"/>
  <c r="K3" i="2"/>
  <c r="J3" i="2"/>
  <c r="T20" i="27"/>
  <c r="U20" i="27"/>
  <c r="T21" i="27"/>
  <c r="U21" i="27"/>
  <c r="T22" i="27"/>
  <c r="U22" i="27"/>
  <c r="T23" i="27"/>
  <c r="U23" i="27"/>
  <c r="T24" i="27"/>
  <c r="U24" i="27"/>
  <c r="T25" i="27"/>
  <c r="U25" i="27"/>
  <c r="T26" i="27"/>
  <c r="U26" i="27"/>
  <c r="T27" i="27"/>
  <c r="U27" i="27"/>
  <c r="T28" i="27"/>
  <c r="U28" i="27"/>
  <c r="T29" i="27"/>
  <c r="U29" i="27"/>
  <c r="T30" i="27"/>
  <c r="U30" i="27"/>
  <c r="T31" i="27"/>
  <c r="U31" i="27"/>
  <c r="T32" i="27"/>
  <c r="U32" i="27"/>
  <c r="T33" i="27"/>
  <c r="U33" i="27"/>
  <c r="T34" i="27"/>
  <c r="U34" i="27"/>
  <c r="T35" i="27"/>
  <c r="U35" i="27"/>
  <c r="T36" i="27"/>
  <c r="U36" i="27"/>
  <c r="T37" i="27"/>
  <c r="U37" i="27"/>
  <c r="T38" i="27"/>
  <c r="U38" i="27"/>
  <c r="T39" i="27"/>
  <c r="U39" i="27"/>
  <c r="T40" i="27"/>
  <c r="U40" i="27"/>
  <c r="T41" i="27"/>
  <c r="U41" i="27"/>
  <c r="T42" i="27"/>
  <c r="U42" i="27"/>
  <c r="T43" i="27"/>
  <c r="U43" i="27"/>
  <c r="T44" i="27"/>
  <c r="U44" i="27"/>
  <c r="T45" i="27"/>
  <c r="U45" i="27"/>
  <c r="T46" i="27"/>
  <c r="U46" i="27"/>
  <c r="T47" i="27"/>
  <c r="U47" i="27"/>
  <c r="T48" i="27"/>
  <c r="U48" i="27"/>
  <c r="T49" i="27"/>
  <c r="U49" i="27"/>
  <c r="T50" i="27"/>
  <c r="U50" i="27"/>
  <c r="T51" i="27"/>
  <c r="U51" i="27"/>
  <c r="T52" i="27"/>
  <c r="U52" i="27"/>
  <c r="T53" i="27"/>
  <c r="U53" i="27"/>
  <c r="T54" i="27"/>
  <c r="U54" i="27"/>
  <c r="T55" i="27"/>
  <c r="U55" i="27"/>
  <c r="T56" i="27"/>
  <c r="U56" i="27"/>
  <c r="T57" i="27"/>
  <c r="U57" i="27"/>
  <c r="T58" i="27"/>
  <c r="U58" i="27"/>
  <c r="T59" i="27"/>
  <c r="U59" i="27"/>
  <c r="T60" i="27"/>
  <c r="U60" i="27"/>
  <c r="T61" i="27"/>
  <c r="U61" i="27"/>
  <c r="T62" i="27"/>
  <c r="U62" i="27"/>
  <c r="T63" i="27"/>
  <c r="U63" i="27"/>
  <c r="T64" i="27"/>
  <c r="U64" i="27"/>
  <c r="T65" i="27"/>
  <c r="U65" i="27"/>
  <c r="T66" i="27"/>
  <c r="U66" i="27"/>
  <c r="T67" i="27"/>
  <c r="U67" i="27"/>
  <c r="T68" i="27"/>
  <c r="U68" i="27"/>
  <c r="T69" i="27"/>
  <c r="U69" i="27"/>
  <c r="T70" i="27"/>
  <c r="U70" i="27"/>
  <c r="T71" i="27"/>
  <c r="U71" i="27"/>
  <c r="T72" i="27"/>
  <c r="U72" i="27"/>
  <c r="T73" i="27"/>
  <c r="U73" i="27"/>
  <c r="T74" i="27"/>
  <c r="U74" i="27"/>
  <c r="T75" i="27"/>
  <c r="U75" i="27"/>
  <c r="T76" i="27"/>
  <c r="U76" i="27"/>
  <c r="T77" i="27"/>
  <c r="U77" i="27"/>
  <c r="T78" i="27"/>
  <c r="U78" i="27"/>
  <c r="T79" i="27"/>
  <c r="U79" i="27"/>
  <c r="T80" i="27"/>
  <c r="U80" i="27"/>
  <c r="T81" i="27"/>
  <c r="U81" i="27"/>
  <c r="T82" i="27"/>
  <c r="U82" i="27"/>
  <c r="T83" i="27"/>
  <c r="U83" i="27"/>
  <c r="T84" i="27"/>
  <c r="U84" i="27"/>
  <c r="T85" i="27"/>
  <c r="U85" i="27"/>
  <c r="T86" i="27"/>
  <c r="U86" i="27"/>
  <c r="T87" i="27"/>
  <c r="U87" i="27"/>
  <c r="T88" i="27"/>
  <c r="U88" i="27"/>
  <c r="T89" i="27"/>
  <c r="U89" i="27"/>
  <c r="T90" i="27"/>
  <c r="U90" i="27"/>
  <c r="T91" i="27"/>
  <c r="U91" i="27"/>
  <c r="T92" i="27"/>
  <c r="U92" i="27"/>
  <c r="T93" i="27"/>
  <c r="U93" i="27"/>
  <c r="T94" i="27"/>
  <c r="U94" i="27"/>
  <c r="T95" i="27"/>
  <c r="U95" i="27"/>
  <c r="T96" i="27"/>
  <c r="U96" i="27"/>
  <c r="T97" i="27"/>
  <c r="U97" i="27"/>
  <c r="T98" i="27"/>
  <c r="U98" i="27"/>
  <c r="P12" i="27"/>
  <c r="G4" i="27"/>
  <c r="T20" i="26"/>
  <c r="U20" i="26"/>
  <c r="T21" i="26"/>
  <c r="U21" i="26"/>
  <c r="T22" i="26"/>
  <c r="U22" i="26"/>
  <c r="T23" i="26"/>
  <c r="U23" i="26"/>
  <c r="T24" i="26"/>
  <c r="U24" i="26"/>
  <c r="T25" i="26"/>
  <c r="U25" i="26"/>
  <c r="T26" i="26"/>
  <c r="U26" i="26"/>
  <c r="T27" i="26"/>
  <c r="U27" i="26"/>
  <c r="T28" i="26"/>
  <c r="U28" i="26"/>
  <c r="T29" i="26"/>
  <c r="U29" i="26"/>
  <c r="T30" i="26"/>
  <c r="U30" i="26"/>
  <c r="T31" i="26"/>
  <c r="U31" i="26"/>
  <c r="T32" i="26"/>
  <c r="U32" i="26"/>
  <c r="T33" i="26"/>
  <c r="U33" i="26"/>
  <c r="T34" i="26"/>
  <c r="U34" i="26"/>
  <c r="T35" i="26"/>
  <c r="U35" i="26"/>
  <c r="T36" i="26"/>
  <c r="U36" i="26"/>
  <c r="T37" i="26"/>
  <c r="U37" i="26"/>
  <c r="T38" i="26"/>
  <c r="U38" i="26"/>
  <c r="T39" i="26"/>
  <c r="U39" i="26"/>
  <c r="T40" i="26"/>
  <c r="U40" i="26"/>
  <c r="T41" i="26"/>
  <c r="U41" i="26"/>
  <c r="T42" i="26"/>
  <c r="U42" i="26"/>
  <c r="T43" i="26"/>
  <c r="U43" i="26"/>
  <c r="T44" i="26"/>
  <c r="U44" i="26"/>
  <c r="T45" i="26"/>
  <c r="U45" i="26"/>
  <c r="T46" i="26"/>
  <c r="U46" i="26"/>
  <c r="T47" i="26"/>
  <c r="U47" i="26"/>
  <c r="T48" i="26"/>
  <c r="U48" i="26"/>
  <c r="T49" i="26"/>
  <c r="U49" i="26"/>
  <c r="T50" i="26"/>
  <c r="U50" i="26"/>
  <c r="T51" i="26"/>
  <c r="U51" i="26"/>
  <c r="T52" i="26"/>
  <c r="U52" i="26"/>
  <c r="T53" i="26"/>
  <c r="U53" i="26"/>
  <c r="T54" i="26"/>
  <c r="U54" i="26"/>
  <c r="T55" i="26"/>
  <c r="U55" i="26"/>
  <c r="T56" i="26"/>
  <c r="U56" i="26"/>
  <c r="T57" i="26"/>
  <c r="U57" i="26"/>
  <c r="T58" i="26"/>
  <c r="U58" i="26"/>
  <c r="T59" i="26"/>
  <c r="U59" i="26"/>
  <c r="T60" i="26"/>
  <c r="U60" i="26"/>
  <c r="T61" i="26"/>
  <c r="U61" i="26"/>
  <c r="T62" i="26"/>
  <c r="U62" i="26"/>
  <c r="T63" i="26"/>
  <c r="U63" i="26"/>
  <c r="T64" i="26"/>
  <c r="U64" i="26"/>
  <c r="T65" i="26"/>
  <c r="U65" i="26"/>
  <c r="T66" i="26"/>
  <c r="U66" i="26"/>
  <c r="T67" i="26"/>
  <c r="U67" i="26"/>
  <c r="T68" i="26"/>
  <c r="U68" i="26"/>
  <c r="T69" i="26"/>
  <c r="U69" i="26"/>
  <c r="P12" i="26"/>
  <c r="G4" i="26"/>
  <c r="T20" i="12"/>
  <c r="U20" i="12"/>
  <c r="T21" i="12"/>
  <c r="U21" i="12"/>
  <c r="T22" i="12"/>
  <c r="U22" i="12"/>
  <c r="T23" i="12"/>
  <c r="U23" i="12"/>
  <c r="T24" i="12"/>
  <c r="U24" i="12"/>
  <c r="T25" i="12"/>
  <c r="U25" i="12"/>
  <c r="T26" i="12"/>
  <c r="U26" i="12"/>
  <c r="T27" i="12"/>
  <c r="U27" i="12"/>
  <c r="T28" i="12"/>
  <c r="U28" i="12"/>
  <c r="T29" i="12"/>
  <c r="U29" i="12"/>
  <c r="T30" i="12"/>
  <c r="U30" i="12"/>
  <c r="T31" i="12"/>
  <c r="U31" i="12"/>
  <c r="T32" i="12"/>
  <c r="U32" i="12"/>
  <c r="T33" i="12"/>
  <c r="U33" i="12"/>
  <c r="T34" i="12"/>
  <c r="U34" i="12"/>
  <c r="T35" i="12"/>
  <c r="U35" i="12"/>
  <c r="T36" i="12"/>
  <c r="U36" i="12"/>
  <c r="T37" i="12"/>
  <c r="U37" i="12"/>
  <c r="T38" i="12"/>
  <c r="U38" i="12"/>
  <c r="T39" i="12"/>
  <c r="U39" i="12"/>
  <c r="T40" i="12"/>
  <c r="U40" i="12"/>
  <c r="T41" i="12"/>
  <c r="U41" i="12"/>
  <c r="T42" i="12"/>
  <c r="U42" i="12"/>
  <c r="T43" i="12"/>
  <c r="U43" i="12"/>
  <c r="T44" i="12"/>
  <c r="U44" i="12"/>
  <c r="T45" i="12"/>
  <c r="U45" i="12"/>
  <c r="T46" i="12"/>
  <c r="U46" i="12"/>
  <c r="T47" i="12"/>
  <c r="U47" i="12"/>
  <c r="T48" i="12"/>
  <c r="U48" i="12"/>
  <c r="T49" i="12"/>
  <c r="U49" i="12"/>
  <c r="T50" i="12"/>
  <c r="U50" i="12"/>
  <c r="T51" i="12"/>
  <c r="U51" i="12"/>
  <c r="T52" i="12"/>
  <c r="U52" i="12"/>
  <c r="T53" i="12"/>
  <c r="U53" i="12"/>
  <c r="T54" i="12"/>
  <c r="U54" i="12"/>
  <c r="T55" i="12"/>
  <c r="U55" i="12"/>
  <c r="T56" i="12"/>
  <c r="U56" i="12"/>
  <c r="T57" i="12"/>
  <c r="U57" i="12"/>
  <c r="T58" i="12"/>
  <c r="U58" i="12"/>
  <c r="T59" i="12"/>
  <c r="U59" i="12"/>
  <c r="T60" i="12"/>
  <c r="U60" i="12"/>
  <c r="T61" i="12"/>
  <c r="U61" i="12"/>
  <c r="T62" i="12"/>
  <c r="U62" i="12"/>
  <c r="T63" i="12"/>
  <c r="U63" i="12"/>
  <c r="T64" i="12"/>
  <c r="U64" i="12"/>
  <c r="T65" i="12"/>
  <c r="U65" i="12"/>
  <c r="T66" i="12"/>
  <c r="U66" i="12"/>
  <c r="T67" i="12"/>
  <c r="U67" i="12"/>
  <c r="T68" i="12"/>
  <c r="U68" i="12"/>
  <c r="T69" i="12"/>
  <c r="U69" i="12"/>
  <c r="T70" i="12"/>
  <c r="U70" i="12"/>
  <c r="T71" i="12"/>
  <c r="U71" i="12"/>
  <c r="T72" i="12"/>
  <c r="U72" i="12"/>
  <c r="T73" i="12"/>
  <c r="U73" i="12"/>
  <c r="T74" i="12"/>
  <c r="U74" i="12"/>
  <c r="T75" i="12"/>
  <c r="U75" i="12"/>
  <c r="T76" i="12"/>
  <c r="U76" i="12"/>
  <c r="T77" i="12"/>
  <c r="U77" i="12"/>
  <c r="T78" i="12"/>
  <c r="U78" i="12"/>
  <c r="T79" i="12"/>
  <c r="U79" i="12"/>
  <c r="T80" i="12"/>
  <c r="U80" i="12"/>
  <c r="T81" i="12"/>
  <c r="U81" i="12"/>
  <c r="T82" i="12"/>
  <c r="U82" i="12"/>
  <c r="T83" i="12"/>
  <c r="U83" i="12"/>
  <c r="T84" i="12"/>
  <c r="U84" i="12"/>
  <c r="T85" i="12"/>
  <c r="U85" i="12"/>
  <c r="T86" i="12"/>
  <c r="U86" i="12"/>
  <c r="T87" i="12"/>
  <c r="U87" i="12"/>
  <c r="T88" i="12"/>
  <c r="U88" i="12"/>
  <c r="T89" i="12"/>
  <c r="U89" i="12"/>
  <c r="T90" i="12"/>
  <c r="U90" i="12"/>
  <c r="T91" i="12"/>
  <c r="U91" i="12"/>
  <c r="T92" i="12"/>
  <c r="U92" i="12"/>
  <c r="T93" i="12"/>
  <c r="U93" i="12"/>
  <c r="T94" i="12"/>
  <c r="U94" i="12"/>
  <c r="T95" i="12"/>
  <c r="U95" i="12"/>
  <c r="T96" i="12"/>
  <c r="U96" i="12"/>
  <c r="G4" i="12"/>
  <c r="T20" i="2"/>
  <c r="U20" i="2"/>
  <c r="T21" i="2"/>
  <c r="U21" i="2"/>
  <c r="T22" i="2"/>
  <c r="U22" i="2"/>
  <c r="T23" i="2"/>
  <c r="U23" i="2"/>
  <c r="T24" i="2"/>
  <c r="U24" i="2"/>
  <c r="T25" i="2"/>
  <c r="U25" i="2"/>
  <c r="T26" i="2"/>
  <c r="U26" i="2"/>
  <c r="T27" i="2"/>
  <c r="U27" i="2"/>
  <c r="T28" i="2"/>
  <c r="U28" i="2"/>
  <c r="T29" i="2"/>
  <c r="U29" i="2"/>
  <c r="T30" i="2"/>
  <c r="U30" i="2"/>
  <c r="T31" i="2"/>
  <c r="U31" i="2"/>
  <c r="T32" i="2"/>
  <c r="U32" i="2"/>
  <c r="T33" i="2"/>
  <c r="U33" i="2"/>
  <c r="T34" i="2"/>
  <c r="U34" i="2"/>
  <c r="T35" i="2"/>
  <c r="U35" i="2"/>
  <c r="T36" i="2"/>
  <c r="U36" i="2"/>
  <c r="T37" i="2"/>
  <c r="U37" i="2"/>
  <c r="T38" i="2"/>
  <c r="U38" i="2"/>
  <c r="T39" i="2"/>
  <c r="U39" i="2"/>
  <c r="T40" i="2"/>
  <c r="U40" i="2"/>
  <c r="T41" i="2"/>
  <c r="U41" i="2"/>
  <c r="T42" i="2"/>
  <c r="U42" i="2"/>
  <c r="T43" i="2"/>
  <c r="U43" i="2"/>
  <c r="T44" i="2"/>
  <c r="U44" i="2"/>
  <c r="T45" i="2"/>
  <c r="U45" i="2"/>
  <c r="T46" i="2"/>
  <c r="U46" i="2"/>
  <c r="T47" i="2"/>
  <c r="U47" i="2"/>
  <c r="T48" i="2"/>
  <c r="U48" i="2"/>
  <c r="T49" i="2"/>
  <c r="U49" i="2"/>
  <c r="T50" i="2"/>
  <c r="U50" i="2"/>
  <c r="T51" i="2"/>
  <c r="U51" i="2"/>
  <c r="T52" i="2"/>
  <c r="U52" i="2"/>
  <c r="T53" i="2"/>
  <c r="U53" i="2"/>
  <c r="T54" i="2"/>
  <c r="U54" i="2"/>
  <c r="T55" i="2"/>
  <c r="U55" i="2"/>
  <c r="T56" i="2"/>
  <c r="U56" i="2"/>
  <c r="T57" i="2"/>
  <c r="U57" i="2"/>
  <c r="T58" i="2"/>
  <c r="U58" i="2"/>
  <c r="T59" i="2"/>
  <c r="U59" i="2"/>
  <c r="T60" i="2"/>
  <c r="U60" i="2"/>
  <c r="T61" i="2"/>
  <c r="U61" i="2"/>
  <c r="T62" i="2"/>
  <c r="U62" i="2"/>
  <c r="T63" i="2"/>
  <c r="U63" i="2"/>
  <c r="T64" i="2"/>
  <c r="U64" i="2"/>
  <c r="T65" i="2"/>
  <c r="U65" i="2"/>
  <c r="T66" i="2"/>
  <c r="U66" i="2"/>
  <c r="T67" i="2"/>
  <c r="U67" i="2"/>
  <c r="T68" i="2"/>
  <c r="U68" i="2"/>
  <c r="T69" i="2"/>
  <c r="U69" i="2"/>
  <c r="T70" i="2"/>
  <c r="U70" i="2"/>
  <c r="T71" i="2"/>
  <c r="U71" i="2"/>
  <c r="T72" i="2"/>
  <c r="U72" i="2"/>
  <c r="T73" i="2"/>
  <c r="U73" i="2"/>
  <c r="T74" i="2"/>
  <c r="U74" i="2"/>
  <c r="T75" i="2"/>
  <c r="U75" i="2"/>
  <c r="T76" i="2"/>
  <c r="U76" i="2"/>
  <c r="T77" i="2"/>
  <c r="U77" i="2"/>
  <c r="T78" i="2"/>
  <c r="U78" i="2"/>
  <c r="T79" i="2"/>
  <c r="U79" i="2"/>
  <c r="T80" i="2"/>
  <c r="U80" i="2"/>
  <c r="T81" i="2"/>
  <c r="U81" i="2"/>
  <c r="T82" i="2"/>
  <c r="U82" i="2"/>
  <c r="T83" i="2"/>
  <c r="U83" i="2"/>
  <c r="T84" i="2"/>
  <c r="U84" i="2"/>
  <c r="T85" i="2"/>
  <c r="U85" i="2"/>
  <c r="T86" i="2"/>
  <c r="U86" i="2"/>
  <c r="T87" i="2"/>
  <c r="U87" i="2"/>
  <c r="T88" i="2"/>
  <c r="U88" i="2"/>
  <c r="T89" i="2"/>
  <c r="U89" i="2"/>
  <c r="T90" i="2"/>
  <c r="U90" i="2"/>
  <c r="T91" i="2"/>
  <c r="U91" i="2"/>
  <c r="T92" i="2"/>
  <c r="U92" i="2"/>
  <c r="P12" i="2"/>
  <c r="G4" i="2"/>
  <c r="H4" i="2"/>
  <c r="T19" i="12"/>
  <c r="U19" i="12"/>
  <c r="T18" i="12"/>
  <c r="U18" i="12"/>
  <c r="T17" i="12"/>
  <c r="U17" i="12"/>
  <c r="T16" i="12"/>
  <c r="U16" i="12"/>
  <c r="T15" i="12"/>
  <c r="U15" i="12"/>
  <c r="T14" i="12"/>
  <c r="U14" i="12"/>
  <c r="T19" i="26"/>
  <c r="U19" i="26"/>
  <c r="T18" i="26"/>
  <c r="U18" i="26"/>
  <c r="T17" i="26"/>
  <c r="U17" i="26"/>
  <c r="T16" i="26"/>
  <c r="U16" i="26"/>
  <c r="T15" i="26"/>
  <c r="U15" i="26"/>
  <c r="T14" i="26"/>
  <c r="U14" i="26"/>
  <c r="T19" i="27"/>
  <c r="U19" i="27"/>
  <c r="T18" i="27"/>
  <c r="U18" i="27"/>
  <c r="T17" i="27"/>
  <c r="U17" i="27"/>
  <c r="T16" i="27"/>
  <c r="U16" i="27"/>
  <c r="T15" i="27"/>
  <c r="U15" i="27"/>
  <c r="T14" i="27"/>
  <c r="U14" i="27"/>
  <c r="T19" i="2"/>
  <c r="U19" i="2"/>
  <c r="T18" i="2"/>
  <c r="U18" i="2"/>
  <c r="T17" i="2"/>
  <c r="U17" i="2"/>
  <c r="T16" i="2"/>
  <c r="U16" i="2"/>
  <c r="T15" i="2"/>
  <c r="U15" i="2"/>
  <c r="T14" i="2"/>
  <c r="U14" i="2"/>
  <c r="H4" i="27"/>
  <c r="B2" i="12"/>
  <c r="B2" i="26"/>
  <c r="B2" i="27"/>
  <c r="B2" i="2"/>
  <c r="H8" i="12"/>
  <c r="I8" i="12"/>
  <c r="H7" i="12"/>
  <c r="I7" i="12"/>
  <c r="H6" i="12"/>
  <c r="I6" i="12"/>
  <c r="H5" i="12"/>
  <c r="I5" i="12"/>
  <c r="H4" i="12"/>
  <c r="I4" i="12"/>
  <c r="H8" i="26"/>
  <c r="I8" i="26"/>
  <c r="H7" i="26"/>
  <c r="I7" i="26"/>
  <c r="H6" i="26"/>
  <c r="I6" i="26"/>
  <c r="H5" i="26"/>
  <c r="I5" i="26"/>
  <c r="H4" i="26"/>
  <c r="I4" i="26"/>
  <c r="H8" i="27"/>
  <c r="I8" i="27"/>
  <c r="H7" i="27"/>
  <c r="I7" i="27"/>
  <c r="H6" i="27"/>
  <c r="I6" i="27"/>
  <c r="H5" i="27"/>
  <c r="I5" i="27"/>
  <c r="H8" i="2"/>
  <c r="I8" i="2"/>
  <c r="H7" i="2"/>
  <c r="I7" i="2"/>
  <c r="H6" i="2"/>
  <c r="I6" i="2"/>
  <c r="H5" i="2"/>
  <c r="I5" i="2"/>
  <c r="I4" i="2"/>
  <c r="I4" i="27"/>
</calcChain>
</file>

<file path=xl/sharedStrings.xml><?xml version="1.0" encoding="utf-8"?>
<sst xmlns="http://schemas.openxmlformats.org/spreadsheetml/2006/main" count="3771" uniqueCount="1771">
  <si>
    <t>Identyfikatory</t>
  </si>
  <si>
    <t>ID_2016</t>
  </si>
  <si>
    <t>duplikaty 2016 --&gt; 2017</t>
  </si>
  <si>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</si>
  <si>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</si>
  <si>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</si>
  <si>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</si>
  <si>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</si>
  <si>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</si>
  <si>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</si>
  <si>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</si>
  <si>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</si>
  <si>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</si>
  <si>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</si>
  <si>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</si>
  <si>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</si>
  <si>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5000000088952549</t>
  </si>
  <si>
    <t>NIE</t>
  </si>
  <si>
    <t>7566390</t>
  </si>
  <si>
    <t>26426</t>
  </si>
  <si>
    <t>PODLASKIE</t>
  </si>
  <si>
    <t>HAJNOWSKI</t>
  </si>
  <si>
    <t>BIAŁOWIEŻA</t>
  </si>
  <si>
    <t>0023076</t>
  </si>
  <si>
    <t>04527</t>
  </si>
  <si>
    <t>PARK DYREKCYJNY</t>
  </si>
  <si>
    <t>1A</t>
  </si>
  <si>
    <t/>
  </si>
  <si>
    <t>ŁOMŻYŃSKI</t>
  </si>
  <si>
    <t>1000000000874814</t>
  </si>
  <si>
    <t>6548332</t>
  </si>
  <si>
    <t>23014,26446</t>
  </si>
  <si>
    <t>23735</t>
  </si>
  <si>
    <t>UL. GEN. ALEKSANDRA WASZKIEWICZA</t>
  </si>
  <si>
    <t>2</t>
  </si>
  <si>
    <t>5000000087314219</t>
  </si>
  <si>
    <t>4317878</t>
  </si>
  <si>
    <t>17744,77424</t>
  </si>
  <si>
    <t>BIELSKI</t>
  </si>
  <si>
    <t>BIELSK PODLASKI</t>
  </si>
  <si>
    <t>0023248</t>
  </si>
  <si>
    <t>AUGUSTOWO</t>
  </si>
  <si>
    <t>99999</t>
  </si>
  <si>
    <t>30</t>
  </si>
  <si>
    <t>1000000000831912</t>
  </si>
  <si>
    <t>8968377</t>
  </si>
  <si>
    <t>2987</t>
  </si>
  <si>
    <t>0023610</t>
  </si>
  <si>
    <t>ŁUBIN KOŚCIELNY</t>
  </si>
  <si>
    <t>40</t>
  </si>
  <si>
    <t>1000000000837563</t>
  </si>
  <si>
    <t>1213959</t>
  </si>
  <si>
    <t>15421</t>
  </si>
  <si>
    <t>BOĆKI</t>
  </si>
  <si>
    <t>0024029</t>
  </si>
  <si>
    <t>ANDRYJANKI</t>
  </si>
  <si>
    <t>1</t>
  </si>
  <si>
    <t>5000000076127053</t>
  </si>
  <si>
    <t>4826229</t>
  </si>
  <si>
    <t>73764,73766</t>
  </si>
  <si>
    <t>0024035</t>
  </si>
  <si>
    <t>04331</t>
  </si>
  <si>
    <t>UL. DUBIEŃSKA</t>
  </si>
  <si>
    <t>4</t>
  </si>
  <si>
    <t>5000000088778074</t>
  </si>
  <si>
    <t>2044691</t>
  </si>
  <si>
    <t>83298</t>
  </si>
  <si>
    <t>BRAŃSK</t>
  </si>
  <si>
    <t>0024510</t>
  </si>
  <si>
    <t>CHOJEWO</t>
  </si>
  <si>
    <t>109</t>
  </si>
  <si>
    <t>1000000000839678</t>
  </si>
  <si>
    <t>4062950</t>
  </si>
  <si>
    <t>69766</t>
  </si>
  <si>
    <t>0024549</t>
  </si>
  <si>
    <t>DOMANOWO</t>
  </si>
  <si>
    <t>19A</t>
  </si>
  <si>
    <t>5000000088777997</t>
  </si>
  <si>
    <t>3999613</t>
  </si>
  <si>
    <t>69222</t>
  </si>
  <si>
    <t>0024584</t>
  </si>
  <si>
    <t>GLINNIK</t>
  </si>
  <si>
    <t>40C</t>
  </si>
  <si>
    <t>1000000000842219</t>
  </si>
  <si>
    <t>9029537</t>
  </si>
  <si>
    <t>69767</t>
  </si>
  <si>
    <t>0024590</t>
  </si>
  <si>
    <t>HOLONKI</t>
  </si>
  <si>
    <t>67</t>
  </si>
  <si>
    <t>1000000000841289</t>
  </si>
  <si>
    <t>7883538</t>
  </si>
  <si>
    <t>69764</t>
  </si>
  <si>
    <t>0024779</t>
  </si>
  <si>
    <t>OLEKSIN</t>
  </si>
  <si>
    <t>35</t>
  </si>
  <si>
    <t>5000000088778082</t>
  </si>
  <si>
    <t>7693599</t>
  </si>
  <si>
    <t>83303</t>
  </si>
  <si>
    <t>0024986</t>
  </si>
  <si>
    <t>ŚWIRYDY</t>
  </si>
  <si>
    <t>1000000000761145</t>
  </si>
  <si>
    <t>8265572</t>
  </si>
  <si>
    <t>121851</t>
  </si>
  <si>
    <t>BIAŁOSTOCKI</t>
  </si>
  <si>
    <t>CHOROSZCZ</t>
  </si>
  <si>
    <t>0025135</t>
  </si>
  <si>
    <t>KLEPACZE</t>
  </si>
  <si>
    <t>16033</t>
  </si>
  <si>
    <t>UL. PIASKOWA</t>
  </si>
  <si>
    <t>7</t>
  </si>
  <si>
    <t>5000000072848613</t>
  </si>
  <si>
    <t>3935665</t>
  </si>
  <si>
    <t>52686</t>
  </si>
  <si>
    <t>0025187</t>
  </si>
  <si>
    <t>KRUSZEWO</t>
  </si>
  <si>
    <t>62</t>
  </si>
  <si>
    <t>5000000072846954</t>
  </si>
  <si>
    <t>8777229</t>
  </si>
  <si>
    <t>91161</t>
  </si>
  <si>
    <t>0025253</t>
  </si>
  <si>
    <t>ROGOWO</t>
  </si>
  <si>
    <t>64</t>
  </si>
  <si>
    <t>5000000072847192</t>
  </si>
  <si>
    <t>2209801</t>
  </si>
  <si>
    <t>24069</t>
  </si>
  <si>
    <t>0025342</t>
  </si>
  <si>
    <t>ZŁOTORIA</t>
  </si>
  <si>
    <t>159A</t>
  </si>
  <si>
    <t>21970</t>
  </si>
  <si>
    <t>UL. SZKOLNA</t>
  </si>
  <si>
    <t>1000000000876746</t>
  </si>
  <si>
    <t>4062631</t>
  </si>
  <si>
    <t>111956,112135</t>
  </si>
  <si>
    <t>CZEREMCHA</t>
  </si>
  <si>
    <t>0025810</t>
  </si>
  <si>
    <t>1000000000879227</t>
  </si>
  <si>
    <t>7375104</t>
  </si>
  <si>
    <t>57599,57609</t>
  </si>
  <si>
    <t>CZYŻE</t>
  </si>
  <si>
    <t>0025951</t>
  </si>
  <si>
    <t>5000000064902401</t>
  </si>
  <si>
    <t>2463922</t>
  </si>
  <si>
    <t>41796</t>
  </si>
  <si>
    <t>SOKÓLSKI</t>
  </si>
  <si>
    <t>DĄBROWA BIAŁOSTOCKA</t>
  </si>
  <si>
    <t>0026420</t>
  </si>
  <si>
    <t>BAGNY</t>
  </si>
  <si>
    <t>17A</t>
  </si>
  <si>
    <t>1000000000992760</t>
  </si>
  <si>
    <t>7310203</t>
  </si>
  <si>
    <t>31556</t>
  </si>
  <si>
    <t>0026637</t>
  </si>
  <si>
    <t>NIEROŚNO</t>
  </si>
  <si>
    <t>33</t>
  </si>
  <si>
    <t>1000000000989933</t>
  </si>
  <si>
    <t>4212487</t>
  </si>
  <si>
    <t>46859</t>
  </si>
  <si>
    <t>0026643</t>
  </si>
  <si>
    <t>KAMIENNA NOWA</t>
  </si>
  <si>
    <t>41</t>
  </si>
  <si>
    <t>1000000000993123</t>
  </si>
  <si>
    <t>5462350</t>
  </si>
  <si>
    <t>46865</t>
  </si>
  <si>
    <t>0026761</t>
  </si>
  <si>
    <t>RESZKOWCE</t>
  </si>
  <si>
    <t>23</t>
  </si>
  <si>
    <t>1000000000991991</t>
  </si>
  <si>
    <t>7055182</t>
  </si>
  <si>
    <t>41793</t>
  </si>
  <si>
    <t>0026896</t>
  </si>
  <si>
    <t>SUCHODOLINA</t>
  </si>
  <si>
    <t>1000000000990008</t>
  </si>
  <si>
    <t>3360509</t>
  </si>
  <si>
    <t>31555</t>
  </si>
  <si>
    <t>0026979</t>
  </si>
  <si>
    <t>ZWIERZYNIEC WIELKI</t>
  </si>
  <si>
    <t>17</t>
  </si>
  <si>
    <t>5000000088816230</t>
  </si>
  <si>
    <t>8076042</t>
  </si>
  <si>
    <t>51814</t>
  </si>
  <si>
    <t>DOBRZYNIEWO DUŻE</t>
  </si>
  <si>
    <t>0027039</t>
  </si>
  <si>
    <t>CHRABOŁY</t>
  </si>
  <si>
    <t>5000000088816113</t>
  </si>
  <si>
    <t>3298015</t>
  </si>
  <si>
    <t>87750,87751</t>
  </si>
  <si>
    <t>0027097</t>
  </si>
  <si>
    <t>14</t>
  </si>
  <si>
    <t>01184</t>
  </si>
  <si>
    <t>UL. BIAŁOSTOCKA</t>
  </si>
  <si>
    <t>5</t>
  </si>
  <si>
    <t>5000000088817247</t>
  </si>
  <si>
    <t>2433288</t>
  </si>
  <si>
    <t>87526</t>
  </si>
  <si>
    <t>0027246</t>
  </si>
  <si>
    <t>NOWE ALEKSANDROWO</t>
  </si>
  <si>
    <t>16900</t>
  </si>
  <si>
    <t>UL. POGODNA</t>
  </si>
  <si>
    <t>107</t>
  </si>
  <si>
    <t>1000000000764413</t>
  </si>
  <si>
    <t>6866531</t>
  </si>
  <si>
    <t>51816</t>
  </si>
  <si>
    <t>0027269</t>
  </si>
  <si>
    <t>OBRUBNIKI</t>
  </si>
  <si>
    <t>SIEMIATYCKI</t>
  </si>
  <si>
    <t>DROHICZYN</t>
  </si>
  <si>
    <t>12</t>
  </si>
  <si>
    <t>5000000091163067</t>
  </si>
  <si>
    <t>7247405</t>
  </si>
  <si>
    <t>118784</t>
  </si>
  <si>
    <t>0027660</t>
  </si>
  <si>
    <t>OSTROŻANY</t>
  </si>
  <si>
    <t>16</t>
  </si>
  <si>
    <t>5000000091163400</t>
  </si>
  <si>
    <t>6228639</t>
  </si>
  <si>
    <t>124763,83547,83550,83553</t>
  </si>
  <si>
    <t>5000000088007431</t>
  </si>
  <si>
    <t>2387474</t>
  </si>
  <si>
    <t>18871,18872</t>
  </si>
  <si>
    <t>DUBICZE CERKIEWNE</t>
  </si>
  <si>
    <t>0027915</t>
  </si>
  <si>
    <t>15710</t>
  </si>
  <si>
    <t>UL. PARKOWA</t>
  </si>
  <si>
    <t>1000000000970631</t>
  </si>
  <si>
    <t>8735205</t>
  </si>
  <si>
    <t>34733,34956</t>
  </si>
  <si>
    <t>DZIADKOWICE</t>
  </si>
  <si>
    <t>0028234</t>
  </si>
  <si>
    <t>1000000000972631</t>
  </si>
  <si>
    <t>3999825</t>
  </si>
  <si>
    <t>9557,9624</t>
  </si>
  <si>
    <t>GRODZISK</t>
  </si>
  <si>
    <t>0028553</t>
  </si>
  <si>
    <t>11926</t>
  </si>
  <si>
    <t>UL. 1 MAJA</t>
  </si>
  <si>
    <t>34</t>
  </si>
  <si>
    <t>18</t>
  </si>
  <si>
    <t>1000000000883815</t>
  </si>
  <si>
    <t>2228255</t>
  </si>
  <si>
    <t>10494,10495</t>
  </si>
  <si>
    <t>HAJNÓWKA</t>
  </si>
  <si>
    <t>0029660</t>
  </si>
  <si>
    <t>DUBINY</t>
  </si>
  <si>
    <t>05635</t>
  </si>
  <si>
    <t>UL. GŁÓWNA</t>
  </si>
  <si>
    <t>5000000088806773</t>
  </si>
  <si>
    <t>3680077</t>
  </si>
  <si>
    <t>10499</t>
  </si>
  <si>
    <t>0029765</t>
  </si>
  <si>
    <t>NOWOKORNINO</t>
  </si>
  <si>
    <t>147</t>
  </si>
  <si>
    <t>1000000000885478</t>
  </si>
  <si>
    <t>8585946</t>
  </si>
  <si>
    <t>119481</t>
  </si>
  <si>
    <t>0029908</t>
  </si>
  <si>
    <t>ORZESZKOWO</t>
  </si>
  <si>
    <t>5000000058596357</t>
  </si>
  <si>
    <t>2066592</t>
  </si>
  <si>
    <t>20536</t>
  </si>
  <si>
    <t>JANÓW</t>
  </si>
  <si>
    <t>0030283</t>
  </si>
  <si>
    <t>BIAŁOUSY</t>
  </si>
  <si>
    <t>59</t>
  </si>
  <si>
    <t>5000000058448327</t>
  </si>
  <si>
    <t>4127007</t>
  </si>
  <si>
    <t>52442,52446</t>
  </si>
  <si>
    <t>0030350</t>
  </si>
  <si>
    <t>1000000000994221</t>
  </si>
  <si>
    <t>1249783</t>
  </si>
  <si>
    <t>105553,105554</t>
  </si>
  <si>
    <t>22</t>
  </si>
  <si>
    <t>1000000000935873</t>
  </si>
  <si>
    <t>5908423</t>
  </si>
  <si>
    <t>86637,88157</t>
  </si>
  <si>
    <t>MONIECKI</t>
  </si>
  <si>
    <t>JASIONÓWKA</t>
  </si>
  <si>
    <t>0030797</t>
  </si>
  <si>
    <t>08682</t>
  </si>
  <si>
    <t>UL. KNYSZYŃSKA</t>
  </si>
  <si>
    <t>21</t>
  </si>
  <si>
    <t>SUWALSKI</t>
  </si>
  <si>
    <t>5000000070024362</t>
  </si>
  <si>
    <t>5080804</t>
  </si>
  <si>
    <t>104913,104914</t>
  </si>
  <si>
    <t>JAŚWIŁY</t>
  </si>
  <si>
    <t>0031041</t>
  </si>
  <si>
    <t>71</t>
  </si>
  <si>
    <t>5000000070024564</t>
  </si>
  <si>
    <t>5591136</t>
  </si>
  <si>
    <t>81432</t>
  </si>
  <si>
    <t>0031147</t>
  </si>
  <si>
    <t>DOLISTOWO STARE</t>
  </si>
  <si>
    <t>112</t>
  </si>
  <si>
    <t>5000000073666937</t>
  </si>
  <si>
    <t>5527586</t>
  </si>
  <si>
    <t>31162,31163</t>
  </si>
  <si>
    <t>JUCHNOWIEC KOŚCIELNY</t>
  </si>
  <si>
    <t>0031377</t>
  </si>
  <si>
    <t>KLEOSIN</t>
  </si>
  <si>
    <t>25527</t>
  </si>
  <si>
    <t>UL. ZAMBROWSKA</t>
  </si>
  <si>
    <t>20</t>
  </si>
  <si>
    <t>5000000073666640</t>
  </si>
  <si>
    <t>3424856</t>
  </si>
  <si>
    <t>31156</t>
  </si>
  <si>
    <t>0031420</t>
  </si>
  <si>
    <t>KSIĘŻYNO</t>
  </si>
  <si>
    <t>1000000000886154</t>
  </si>
  <si>
    <t>8902766</t>
  </si>
  <si>
    <t>58799,58802</t>
  </si>
  <si>
    <t>KLESZCZELE</t>
  </si>
  <si>
    <t>0031727</t>
  </si>
  <si>
    <t>15712</t>
  </si>
  <si>
    <t>PL. PARKOWY</t>
  </si>
  <si>
    <t>5000000085575956</t>
  </si>
  <si>
    <t>5271815</t>
  </si>
  <si>
    <t>18845,18847</t>
  </si>
  <si>
    <t>KNYSZYN</t>
  </si>
  <si>
    <t>0032046</t>
  </si>
  <si>
    <t>KALINÓWKA KOŚCIELNA</t>
  </si>
  <si>
    <t>36</t>
  </si>
  <si>
    <t>5000000085559524</t>
  </si>
  <si>
    <t>7247524</t>
  </si>
  <si>
    <t>51852,58774</t>
  </si>
  <si>
    <t>KORYCIN</t>
  </si>
  <si>
    <t>0032253</t>
  </si>
  <si>
    <t>5000000070007183</t>
  </si>
  <si>
    <t>6165013</t>
  </si>
  <si>
    <t>109317,109322</t>
  </si>
  <si>
    <t>KRYNKI</t>
  </si>
  <si>
    <t>0032655</t>
  </si>
  <si>
    <t>38471</t>
  </si>
  <si>
    <t>UL. ALEJA SZKOLNA</t>
  </si>
  <si>
    <t>10</t>
  </si>
  <si>
    <t>1000000000942206</t>
  </si>
  <si>
    <t>1233462</t>
  </si>
  <si>
    <t>124225</t>
  </si>
  <si>
    <t>KRYPNO</t>
  </si>
  <si>
    <t>0032951</t>
  </si>
  <si>
    <t>DŁUGOŁĘKA</t>
  </si>
  <si>
    <t>50</t>
  </si>
  <si>
    <t>1000000000941774</t>
  </si>
  <si>
    <t>6737685</t>
  </si>
  <si>
    <t>22625,40896</t>
  </si>
  <si>
    <t>0033011</t>
  </si>
  <si>
    <t>KRYPNO KOŚCIELNE</t>
  </si>
  <si>
    <t>48</t>
  </si>
  <si>
    <t>1000000001001659</t>
  </si>
  <si>
    <t>4571204</t>
  </si>
  <si>
    <t>113899,113901</t>
  </si>
  <si>
    <t>KUŹNICA</t>
  </si>
  <si>
    <t>0033293</t>
  </si>
  <si>
    <t>07029</t>
  </si>
  <si>
    <t>UL. JAGIELLOŃSKA</t>
  </si>
  <si>
    <t>5000000087200421</t>
  </si>
  <si>
    <t>5399544</t>
  </si>
  <si>
    <t>5540</t>
  </si>
  <si>
    <t>ŁAPY</t>
  </si>
  <si>
    <t>0033608</t>
  </si>
  <si>
    <t>DANIŁOWO DUŻE</t>
  </si>
  <si>
    <t>61</t>
  </si>
  <si>
    <t>5000000087199186</t>
  </si>
  <si>
    <t>3552960</t>
  </si>
  <si>
    <t>19269,19287</t>
  </si>
  <si>
    <t>0033873</t>
  </si>
  <si>
    <t>PŁONKA KOŚCIELNA</t>
  </si>
  <si>
    <t>82</t>
  </si>
  <si>
    <t>1000000000779962</t>
  </si>
  <si>
    <t>4889094</t>
  </si>
  <si>
    <t>17196</t>
  </si>
  <si>
    <t>0034039</t>
  </si>
  <si>
    <t>ŁUPIANKA STARA</t>
  </si>
  <si>
    <t>5000000079200777</t>
  </si>
  <si>
    <t>2256608</t>
  </si>
  <si>
    <t>113877,113887</t>
  </si>
  <si>
    <t>MICHAŁOWO</t>
  </si>
  <si>
    <t>0034507</t>
  </si>
  <si>
    <t>19834</t>
  </si>
  <si>
    <t>UL. HENRYKA SIENKIEWICZA</t>
  </si>
  <si>
    <t>5000000079200148</t>
  </si>
  <si>
    <t>6801949</t>
  </si>
  <si>
    <t>124133,64559,64560,64567</t>
  </si>
  <si>
    <t>1000000000974984</t>
  </si>
  <si>
    <t>5271292</t>
  </si>
  <si>
    <t>81813,86702</t>
  </si>
  <si>
    <t>MIELNIK</t>
  </si>
  <si>
    <t>0034980</t>
  </si>
  <si>
    <t>02230</t>
  </si>
  <si>
    <t>UL. BRZESKA</t>
  </si>
  <si>
    <t>132</t>
  </si>
  <si>
    <t>5000000068321586</t>
  </si>
  <si>
    <t>5081049</t>
  </si>
  <si>
    <t>23666,23668</t>
  </si>
  <si>
    <t>MILEJCZYCE</t>
  </si>
  <si>
    <t>0035330</t>
  </si>
  <si>
    <t>5000000088017569</t>
  </si>
  <si>
    <t>3553049</t>
  </si>
  <si>
    <t>16092</t>
  </si>
  <si>
    <t>MOŃKI</t>
  </si>
  <si>
    <t>0035429</t>
  </si>
  <si>
    <t>BOGUSZEWO</t>
  </si>
  <si>
    <t>1000000000947061</t>
  </si>
  <si>
    <t>1231008</t>
  </si>
  <si>
    <t>16147</t>
  </si>
  <si>
    <t>0035599</t>
  </si>
  <si>
    <t>KULESZE</t>
  </si>
  <si>
    <t>144</t>
  </si>
  <si>
    <t>5000000072710372</t>
  </si>
  <si>
    <t>7183744</t>
  </si>
  <si>
    <t>56034,87234</t>
  </si>
  <si>
    <t>NAREW</t>
  </si>
  <si>
    <t>0036274</t>
  </si>
  <si>
    <t>12740</t>
  </si>
  <si>
    <t>UL. ADAMA MICKIEWICZA</t>
  </si>
  <si>
    <t>81</t>
  </si>
  <si>
    <t>5000000076154465</t>
  </si>
  <si>
    <t>2157147</t>
  </si>
  <si>
    <t>47164,47650</t>
  </si>
  <si>
    <t>NURZEC-STACJA</t>
  </si>
  <si>
    <t>0037894</t>
  </si>
  <si>
    <t>6</t>
  </si>
  <si>
    <t>5000000071294636</t>
  </si>
  <si>
    <t>3297931</t>
  </si>
  <si>
    <t>107731,107732</t>
  </si>
  <si>
    <t>ORLA</t>
  </si>
  <si>
    <t>0038267</t>
  </si>
  <si>
    <t>01279</t>
  </si>
  <si>
    <t>UL. BIELSKA</t>
  </si>
  <si>
    <t>32</t>
  </si>
  <si>
    <t>1000000000788280</t>
  </si>
  <si>
    <t>4657131</t>
  </si>
  <si>
    <t>11925,9118</t>
  </si>
  <si>
    <t>POŚWIĘTNE</t>
  </si>
  <si>
    <t>0038758</t>
  </si>
  <si>
    <t>5000000088776624</t>
  </si>
  <si>
    <t>5271956</t>
  </si>
  <si>
    <t>69230</t>
  </si>
  <si>
    <t>0038913</t>
  </si>
  <si>
    <t>MIEŃ</t>
  </si>
  <si>
    <t>02046</t>
  </si>
  <si>
    <t>UL. BRATA ALBERTA</t>
  </si>
  <si>
    <t>8</t>
  </si>
  <si>
    <t>9100000004609609</t>
  </si>
  <si>
    <t>7630207</t>
  </si>
  <si>
    <t>6765</t>
  </si>
  <si>
    <t>RUDKA</t>
  </si>
  <si>
    <t>0038942</t>
  </si>
  <si>
    <t>NIEMYJE NOWE</t>
  </si>
  <si>
    <t>5000000087212973</t>
  </si>
  <si>
    <t>5271964</t>
  </si>
  <si>
    <t>83414,83415</t>
  </si>
  <si>
    <t>0038965</t>
  </si>
  <si>
    <t>15344</t>
  </si>
  <si>
    <t>UL. OSSOLIŃSKICH</t>
  </si>
  <si>
    <t>5000000087213095</t>
  </si>
  <si>
    <t>5654906</t>
  </si>
  <si>
    <t>16558,16559</t>
  </si>
  <si>
    <t>SIDRA</t>
  </si>
  <si>
    <t>13</t>
  </si>
  <si>
    <t>1000000001005890</t>
  </si>
  <si>
    <t>1237730</t>
  </si>
  <si>
    <t>80986</t>
  </si>
  <si>
    <t>0039195</t>
  </si>
  <si>
    <t>NOWINKA</t>
  </si>
  <si>
    <t>1000000000986203</t>
  </si>
  <si>
    <t>1248647</t>
  </si>
  <si>
    <t>106105</t>
  </si>
  <si>
    <t>SIEMIATYCZE</t>
  </si>
  <si>
    <t>0039456</t>
  </si>
  <si>
    <t>BACIKI ŚREDNIE</t>
  </si>
  <si>
    <t>68</t>
  </si>
  <si>
    <t>5000000076157665</t>
  </si>
  <si>
    <t>8203435</t>
  </si>
  <si>
    <t>129631,82823,82824,82825,82827</t>
  </si>
  <si>
    <t>0039500</t>
  </si>
  <si>
    <t>CZARTAJEW</t>
  </si>
  <si>
    <t>03839</t>
  </si>
  <si>
    <t>UL. DŁUGA</t>
  </si>
  <si>
    <t>130</t>
  </si>
  <si>
    <t>5000000076157793</t>
  </si>
  <si>
    <t>6611483</t>
  </si>
  <si>
    <t>12744</t>
  </si>
  <si>
    <t>1000000000987786</t>
  </si>
  <si>
    <t>4571663</t>
  </si>
  <si>
    <t>12213</t>
  </si>
  <si>
    <t>0039841</t>
  </si>
  <si>
    <t>SZERSZENIE</t>
  </si>
  <si>
    <t>38</t>
  </si>
  <si>
    <t>1000000000984555</t>
  </si>
  <si>
    <t>6036365</t>
  </si>
  <si>
    <t>13010</t>
  </si>
  <si>
    <t>0039858</t>
  </si>
  <si>
    <t>TOŁWIN</t>
  </si>
  <si>
    <t>1000000001013249</t>
  </si>
  <si>
    <t>1238891</t>
  </si>
  <si>
    <t>50432</t>
  </si>
  <si>
    <t>SOKÓŁKA</t>
  </si>
  <si>
    <t>0039976</t>
  </si>
  <si>
    <t>BOGUSZE</t>
  </si>
  <si>
    <t>24</t>
  </si>
  <si>
    <t>5000000068320421</t>
  </si>
  <si>
    <t>5017511</t>
  </si>
  <si>
    <t>74824</t>
  </si>
  <si>
    <t>0040040</t>
  </si>
  <si>
    <t>GENIUSZE</t>
  </si>
  <si>
    <t>1000000001014313</t>
  </si>
  <si>
    <t>1883890</t>
  </si>
  <si>
    <t>15096,15147</t>
  </si>
  <si>
    <t>0040152</t>
  </si>
  <si>
    <t>JANOWSZCZYZNA</t>
  </si>
  <si>
    <t>42</t>
  </si>
  <si>
    <t>1000000001016459</t>
  </si>
  <si>
    <t>4317418</t>
  </si>
  <si>
    <t>70323</t>
  </si>
  <si>
    <t>0040318</t>
  </si>
  <si>
    <t>LIPINA</t>
  </si>
  <si>
    <t>103</t>
  </si>
  <si>
    <t>1000000001015935</t>
  </si>
  <si>
    <t>5528458</t>
  </si>
  <si>
    <t>74826</t>
  </si>
  <si>
    <t>0040353</t>
  </si>
  <si>
    <t>MALAWICZE DOLNE</t>
  </si>
  <si>
    <t>56</t>
  </si>
  <si>
    <t>5000000068317287</t>
  </si>
  <si>
    <t>2153327</t>
  </si>
  <si>
    <t>74831</t>
  </si>
  <si>
    <t>0040577</t>
  </si>
  <si>
    <t>STARA KAMIONKA</t>
  </si>
  <si>
    <t>65</t>
  </si>
  <si>
    <t>5000000068315753</t>
  </si>
  <si>
    <t>3872178</t>
  </si>
  <si>
    <t>75054</t>
  </si>
  <si>
    <t>0040608</t>
  </si>
  <si>
    <t>STARA ROZEDRANKA</t>
  </si>
  <si>
    <t>3</t>
  </si>
  <si>
    <t>1000000001019984</t>
  </si>
  <si>
    <t>1239510</t>
  </si>
  <si>
    <t>64516</t>
  </si>
  <si>
    <t>SUCHOWOLA</t>
  </si>
  <si>
    <t>0040927</t>
  </si>
  <si>
    <t>CZERWONKA</t>
  </si>
  <si>
    <t>42A</t>
  </si>
  <si>
    <t>29</t>
  </si>
  <si>
    <t>1000000001019061</t>
  </si>
  <si>
    <t>7183725</t>
  </si>
  <si>
    <t>30437</t>
  </si>
  <si>
    <t>0041140</t>
  </si>
  <si>
    <t>CHODORÓWKA NOWA</t>
  </si>
  <si>
    <t>1000000001016833</t>
  </si>
  <si>
    <t>6356164</t>
  </si>
  <si>
    <t>21072,21074,30426</t>
  </si>
  <si>
    <t>0041312</t>
  </si>
  <si>
    <t>00493</t>
  </si>
  <si>
    <t>UL. AUGUSTOWSKA</t>
  </si>
  <si>
    <t>5000000069903145</t>
  </si>
  <si>
    <t>5909682</t>
  </si>
  <si>
    <t>30441</t>
  </si>
  <si>
    <t>0041341</t>
  </si>
  <si>
    <t>WÓLKA</t>
  </si>
  <si>
    <t>SUPRAŚL</t>
  </si>
  <si>
    <t>5000000069897728</t>
  </si>
  <si>
    <t>2433781</t>
  </si>
  <si>
    <t>68718</t>
  </si>
  <si>
    <t>SZUDZIAŁOWO</t>
  </si>
  <si>
    <t>0041890</t>
  </si>
  <si>
    <t>BABIKI</t>
  </si>
  <si>
    <t>22A</t>
  </si>
  <si>
    <t>1000000001022203</t>
  </si>
  <si>
    <t>5398864</t>
  </si>
  <si>
    <t>68686,69438</t>
  </si>
  <si>
    <t>0042330</t>
  </si>
  <si>
    <t>5000000087087664</t>
  </si>
  <si>
    <t>8777088</t>
  </si>
  <si>
    <t>58978</t>
  </si>
  <si>
    <t>TUROŚŃ KOŚCIELNA</t>
  </si>
  <si>
    <t>0042814</t>
  </si>
  <si>
    <t>NIEWODNICA KOŚCIELNA</t>
  </si>
  <si>
    <t>09546</t>
  </si>
  <si>
    <t>UL. KOŚCIELNA</t>
  </si>
  <si>
    <t>9300000000000258</t>
  </si>
  <si>
    <t>18154286</t>
  </si>
  <si>
    <t>58564</t>
  </si>
  <si>
    <t>0042926</t>
  </si>
  <si>
    <t>TOŁCZE</t>
  </si>
  <si>
    <t>10562</t>
  </si>
  <si>
    <t>UL. KWIATOWA</t>
  </si>
  <si>
    <t>5000000087088373</t>
  </si>
  <si>
    <t>4571672</t>
  </si>
  <si>
    <t>58566</t>
  </si>
  <si>
    <t>0042961</t>
  </si>
  <si>
    <t>TUROŚŃ DOLNA</t>
  </si>
  <si>
    <t>5000000087089284</t>
  </si>
  <si>
    <t>4381163</t>
  </si>
  <si>
    <t>74597,74598</t>
  </si>
  <si>
    <t>0043009</t>
  </si>
  <si>
    <t>1000000000803774</t>
  </si>
  <si>
    <t>5463140</t>
  </si>
  <si>
    <t>89799,91948</t>
  </si>
  <si>
    <t>TYKOCIN</t>
  </si>
  <si>
    <t>0043280</t>
  </si>
  <si>
    <t>RADULE</t>
  </si>
  <si>
    <t>88</t>
  </si>
  <si>
    <t>1000000000801757</t>
  </si>
  <si>
    <t>7055794</t>
  </si>
  <si>
    <t>103391,103392,104405,104420,6250</t>
  </si>
  <si>
    <t>0043446</t>
  </si>
  <si>
    <t>08728</t>
  </si>
  <si>
    <t>UL. JANA KOCHANOWSKIEGO</t>
  </si>
  <si>
    <t>1000000000808506</t>
  </si>
  <si>
    <t>7120223</t>
  </si>
  <si>
    <t>90728</t>
  </si>
  <si>
    <t>WASILKÓW</t>
  </si>
  <si>
    <t>0043541</t>
  </si>
  <si>
    <t>JUROWCE</t>
  </si>
  <si>
    <t>23726</t>
  </si>
  <si>
    <t>UL. WASILKOWSKA</t>
  </si>
  <si>
    <t>1000000000808260</t>
  </si>
  <si>
    <t>1223149</t>
  </si>
  <si>
    <t>22857</t>
  </si>
  <si>
    <t>0043660</t>
  </si>
  <si>
    <t>SOCHONIE</t>
  </si>
  <si>
    <t>5000000088786209</t>
  </si>
  <si>
    <t>6356538</t>
  </si>
  <si>
    <t>5148</t>
  </si>
  <si>
    <t>0043676</t>
  </si>
  <si>
    <t>STUDZIANKI</t>
  </si>
  <si>
    <t>21586</t>
  </si>
  <si>
    <t>UL. SUPRAŚLSKA</t>
  </si>
  <si>
    <t>WYSZKI</t>
  </si>
  <si>
    <t>1000000000847768</t>
  </si>
  <si>
    <t>5462027</t>
  </si>
  <si>
    <t>107031</t>
  </si>
  <si>
    <t>0044285</t>
  </si>
  <si>
    <t>TOPCZEWO</t>
  </si>
  <si>
    <t>5000000089581115</t>
  </si>
  <si>
    <t>8394596</t>
  </si>
  <si>
    <t>30723</t>
  </si>
  <si>
    <t>ZABŁUDÓW</t>
  </si>
  <si>
    <t>0044463</t>
  </si>
  <si>
    <t>DOBRZYNIÓWKA</t>
  </si>
  <si>
    <t>5000000089580036</t>
  </si>
  <si>
    <t>6356587</t>
  </si>
  <si>
    <t>92141</t>
  </si>
  <si>
    <t>0044581</t>
  </si>
  <si>
    <t>BIAŁOSTOCZEK</t>
  </si>
  <si>
    <t>5000000089583724</t>
  </si>
  <si>
    <t>8330898</t>
  </si>
  <si>
    <t>30724</t>
  </si>
  <si>
    <t>0044813</t>
  </si>
  <si>
    <t>RAFAŁÓWKA</t>
  </si>
  <si>
    <t>5000000087279349</t>
  </si>
  <si>
    <t>2197193</t>
  </si>
  <si>
    <t>68503</t>
  </si>
  <si>
    <t>WYSOKOMAZOWIECKI</t>
  </si>
  <si>
    <t>CIECHANOWIEC</t>
  </si>
  <si>
    <t>0395665</t>
  </si>
  <si>
    <t>KOCE-SCHABY</t>
  </si>
  <si>
    <t>1000000001045854</t>
  </si>
  <si>
    <t>7310460</t>
  </si>
  <si>
    <t>68501</t>
  </si>
  <si>
    <t>0395725</t>
  </si>
  <si>
    <t>ŁEMPICE</t>
  </si>
  <si>
    <t>13A</t>
  </si>
  <si>
    <t>5000000087281735</t>
  </si>
  <si>
    <t>8904037</t>
  </si>
  <si>
    <t>69390</t>
  </si>
  <si>
    <t>0395850</t>
  </si>
  <si>
    <t>RADZISZEWO STARE</t>
  </si>
  <si>
    <t>9</t>
  </si>
  <si>
    <t>5000000079261539</t>
  </si>
  <si>
    <t>2285834</t>
  </si>
  <si>
    <t>66726,66728,66730,66732</t>
  </si>
  <si>
    <t>CZYŻEW</t>
  </si>
  <si>
    <t>0395984</t>
  </si>
  <si>
    <t>14203</t>
  </si>
  <si>
    <t>UL. NIEPODLEGŁOŚCI</t>
  </si>
  <si>
    <t>5000000079263455</t>
  </si>
  <si>
    <t>2099441</t>
  </si>
  <si>
    <t>56637,9023</t>
  </si>
  <si>
    <t>17011</t>
  </si>
  <si>
    <t>UL. POLNA</t>
  </si>
  <si>
    <t>5000000079263911</t>
  </si>
  <si>
    <t>2228929</t>
  </si>
  <si>
    <t>3902</t>
  </si>
  <si>
    <t>0396127</t>
  </si>
  <si>
    <t>DĄBROWA WIELKA</t>
  </si>
  <si>
    <t>19</t>
  </si>
  <si>
    <t>1000000001047646</t>
  </si>
  <si>
    <t>7947316</t>
  </si>
  <si>
    <t>8699,8752</t>
  </si>
  <si>
    <t>0396357</t>
  </si>
  <si>
    <t>ROSOCHATE KOŚCIELNE</t>
  </si>
  <si>
    <t>12540</t>
  </si>
  <si>
    <t>UL. MAZOWIECKA</t>
  </si>
  <si>
    <t>1000000000934758</t>
  </si>
  <si>
    <t>5653427</t>
  </si>
  <si>
    <t>129257</t>
  </si>
  <si>
    <t>GONIĄDZ</t>
  </si>
  <si>
    <t>0396682</t>
  </si>
  <si>
    <t>DOWNARY</t>
  </si>
  <si>
    <t>52</t>
  </si>
  <si>
    <t>1000000000899731</t>
  </si>
  <si>
    <t>3615792</t>
  </si>
  <si>
    <t>34872,35140</t>
  </si>
  <si>
    <t>KOLNEŃSKI</t>
  </si>
  <si>
    <t>GRABOWO</t>
  </si>
  <si>
    <t>0397010</t>
  </si>
  <si>
    <t>1000000000900266</t>
  </si>
  <si>
    <t>7821369</t>
  </si>
  <si>
    <t>27629</t>
  </si>
  <si>
    <t>0397090</t>
  </si>
  <si>
    <t>KONOPKI-MONETY</t>
  </si>
  <si>
    <t>39</t>
  </si>
  <si>
    <t>5000000068327082</t>
  </si>
  <si>
    <t>8840902</t>
  </si>
  <si>
    <t>34714</t>
  </si>
  <si>
    <t>0397285</t>
  </si>
  <si>
    <t>SURAŁY</t>
  </si>
  <si>
    <t>GRAJEWSKI</t>
  </si>
  <si>
    <t>GRAJEWO</t>
  </si>
  <si>
    <t>09282</t>
  </si>
  <si>
    <t>UL. MIKOŁAJA KOPERNIKA</t>
  </si>
  <si>
    <t>72</t>
  </si>
  <si>
    <t>5000000072578820</t>
  </si>
  <si>
    <t>3807584</t>
  </si>
  <si>
    <t>12957,12958</t>
  </si>
  <si>
    <t>0397865</t>
  </si>
  <si>
    <t>WOJEWODZIN</t>
  </si>
  <si>
    <t>1000000000912720</t>
  </si>
  <si>
    <t>6737709</t>
  </si>
  <si>
    <t>29759</t>
  </si>
  <si>
    <t>JEDWABNE</t>
  </si>
  <si>
    <t>0398333</t>
  </si>
  <si>
    <t>NADBORY</t>
  </si>
  <si>
    <t>1000000001051606</t>
  </si>
  <si>
    <t>3999674</t>
  </si>
  <si>
    <t>92369,92414</t>
  </si>
  <si>
    <t>KLUKOWO</t>
  </si>
  <si>
    <t>0398586</t>
  </si>
  <si>
    <t>1000000001053359</t>
  </si>
  <si>
    <t>7246410</t>
  </si>
  <si>
    <t>92423</t>
  </si>
  <si>
    <t>0398623</t>
  </si>
  <si>
    <t>KUCZYN</t>
  </si>
  <si>
    <t>69</t>
  </si>
  <si>
    <t>1000000001052174</t>
  </si>
  <si>
    <t>1241245</t>
  </si>
  <si>
    <t>92422</t>
  </si>
  <si>
    <t>0398847</t>
  </si>
  <si>
    <t>WYSZONKI KOŚCIELNE</t>
  </si>
  <si>
    <t>KOBYLIN-BORZYMY</t>
  </si>
  <si>
    <t>11139</t>
  </si>
  <si>
    <t>UL. LIPOWA</t>
  </si>
  <si>
    <t>5000000089566329</t>
  </si>
  <si>
    <t>2669951</t>
  </si>
  <si>
    <t>5578</t>
  </si>
  <si>
    <t>0399290</t>
  </si>
  <si>
    <t>STYPUŁKI-ŚWIĘCHY</t>
  </si>
  <si>
    <t>11</t>
  </si>
  <si>
    <t>37</t>
  </si>
  <si>
    <t>1000000000903453</t>
  </si>
  <si>
    <t>4826084</t>
  </si>
  <si>
    <t>48626</t>
  </si>
  <si>
    <t>KOLNO</t>
  </si>
  <si>
    <t>0399350</t>
  </si>
  <si>
    <t>BORKOWO</t>
  </si>
  <si>
    <t>5000000088806062</t>
  </si>
  <si>
    <t>2073027</t>
  </si>
  <si>
    <t>49511</t>
  </si>
  <si>
    <t>0399887</t>
  </si>
  <si>
    <t>WYKOWO</t>
  </si>
  <si>
    <t>1000000000903698</t>
  </si>
  <si>
    <t>1236348</t>
  </si>
  <si>
    <t>49513</t>
  </si>
  <si>
    <t>0399953</t>
  </si>
  <si>
    <t>ZASKRODZIE</t>
  </si>
  <si>
    <t>66</t>
  </si>
  <si>
    <t>ZAMBROWSKI</t>
  </si>
  <si>
    <t>KOŁAKI KOŚCIELNE</t>
  </si>
  <si>
    <t>26</t>
  </si>
  <si>
    <t>1000000001072846</t>
  </si>
  <si>
    <t>6547332</t>
  </si>
  <si>
    <t>48589</t>
  </si>
  <si>
    <t>0400219</t>
  </si>
  <si>
    <t>SZCZODRUCHY</t>
  </si>
  <si>
    <t>5000000076463902</t>
  </si>
  <si>
    <t>2077012</t>
  </si>
  <si>
    <t>90241</t>
  </si>
  <si>
    <t>ŁOMŻA</t>
  </si>
  <si>
    <t>0400633</t>
  </si>
  <si>
    <t>CZAPLICE</t>
  </si>
  <si>
    <t>5000000076463235</t>
  </si>
  <si>
    <t>6037185</t>
  </si>
  <si>
    <t>90332</t>
  </si>
  <si>
    <t>0400892</t>
  </si>
  <si>
    <t>NOWE KUPISKI</t>
  </si>
  <si>
    <t>137</t>
  </si>
  <si>
    <t>5000000076463512</t>
  </si>
  <si>
    <t>6100963</t>
  </si>
  <si>
    <t>90342</t>
  </si>
  <si>
    <t>0400975</t>
  </si>
  <si>
    <t>PODGÓRZE</t>
  </si>
  <si>
    <t>31</t>
  </si>
  <si>
    <t>11659</t>
  </si>
  <si>
    <t>UL. ŁOMŻYŃSKA</t>
  </si>
  <si>
    <t>1000000000906131</t>
  </si>
  <si>
    <t>5846308</t>
  </si>
  <si>
    <t>34341</t>
  </si>
  <si>
    <t>MAŁY PŁOCK</t>
  </si>
  <si>
    <t>0401207</t>
  </si>
  <si>
    <t>CHLUDNIE</t>
  </si>
  <si>
    <t>1000000000905891</t>
  </si>
  <si>
    <t>1237001</t>
  </si>
  <si>
    <t>34339</t>
  </si>
  <si>
    <t>0401443</t>
  </si>
  <si>
    <t>ROGIENICE WIELKIE</t>
  </si>
  <si>
    <t>5000000089606588</t>
  </si>
  <si>
    <t>5782395</t>
  </si>
  <si>
    <t>25304</t>
  </si>
  <si>
    <t>MIASTKOWO</t>
  </si>
  <si>
    <t>0401785</t>
  </si>
  <si>
    <t>5000000089606845</t>
  </si>
  <si>
    <t>7375084</t>
  </si>
  <si>
    <t>26242</t>
  </si>
  <si>
    <t>15</t>
  </si>
  <si>
    <t>RYDZEWO</t>
  </si>
  <si>
    <t>PIĄTNICA</t>
  </si>
  <si>
    <t>5000000070037556</t>
  </si>
  <si>
    <t>2456312</t>
  </si>
  <si>
    <t>47761</t>
  </si>
  <si>
    <t>0403608</t>
  </si>
  <si>
    <t>JEZIORKO</t>
  </si>
  <si>
    <t>1000000000922739</t>
  </si>
  <si>
    <t>5335825</t>
  </si>
  <si>
    <t>82492,82494</t>
  </si>
  <si>
    <t>0403732</t>
  </si>
  <si>
    <t>MARIANOWO</t>
  </si>
  <si>
    <t>1000000000923073</t>
  </si>
  <si>
    <t>5271385</t>
  </si>
  <si>
    <t>47765</t>
  </si>
  <si>
    <t>0403910</t>
  </si>
  <si>
    <t>OLSZYNY</t>
  </si>
  <si>
    <t>24412</t>
  </si>
  <si>
    <t>UL. WIŚNIOWA</t>
  </si>
  <si>
    <t>1000000000922647</t>
  </si>
  <si>
    <t>2000305</t>
  </si>
  <si>
    <t>47759,47767</t>
  </si>
  <si>
    <t>0403962</t>
  </si>
  <si>
    <t>PIĄTNICA PODUCHOWNA</t>
  </si>
  <si>
    <t>1000000000924276</t>
  </si>
  <si>
    <t>4952308</t>
  </si>
  <si>
    <t>47762</t>
  </si>
  <si>
    <t>0403991</t>
  </si>
  <si>
    <t>RAKOWO-BOGINIE</t>
  </si>
  <si>
    <t>49</t>
  </si>
  <si>
    <t>1000000000924733</t>
  </si>
  <si>
    <t>8520844</t>
  </si>
  <si>
    <t>56072,56718</t>
  </si>
  <si>
    <t>PRZYTUŁY</t>
  </si>
  <si>
    <t>0404230</t>
  </si>
  <si>
    <t>28</t>
  </si>
  <si>
    <t>1000000000925089</t>
  </si>
  <si>
    <t>1225124</t>
  </si>
  <si>
    <t>34628</t>
  </si>
  <si>
    <t>0404306</t>
  </si>
  <si>
    <t>WAGI</t>
  </si>
  <si>
    <t>5000000076131639</t>
  </si>
  <si>
    <t>7757317</t>
  </si>
  <si>
    <t>11216</t>
  </si>
  <si>
    <t>RADZIŁÓW</t>
  </si>
  <si>
    <t>0404476</t>
  </si>
  <si>
    <t>KLIMASZEWNICA</t>
  </si>
  <si>
    <t>1000000000857600</t>
  </si>
  <si>
    <t>1858567</t>
  </si>
  <si>
    <t>11193</t>
  </si>
  <si>
    <t>0404536</t>
  </si>
  <si>
    <t>KRAMARZEWO</t>
  </si>
  <si>
    <t>9000000171530153</t>
  </si>
  <si>
    <t>5399692</t>
  </si>
  <si>
    <t>11171,11206</t>
  </si>
  <si>
    <t>0404625</t>
  </si>
  <si>
    <t>20683</t>
  </si>
  <si>
    <t>UL. SPORTOWA</t>
  </si>
  <si>
    <t>1000000000858475</t>
  </si>
  <si>
    <t>1219247</t>
  </si>
  <si>
    <t>11162</t>
  </si>
  <si>
    <t>0404660</t>
  </si>
  <si>
    <t>SŁUCZ</t>
  </si>
  <si>
    <t>114</t>
  </si>
  <si>
    <t>RAJGRÓD</t>
  </si>
  <si>
    <t>1000000000861451</t>
  </si>
  <si>
    <t>7757519</t>
  </si>
  <si>
    <t>9290</t>
  </si>
  <si>
    <t>0404849</t>
  </si>
  <si>
    <t>KARCZEWO</t>
  </si>
  <si>
    <t>1000000000860732</t>
  </si>
  <si>
    <t>5207264</t>
  </si>
  <si>
    <t>6218</t>
  </si>
  <si>
    <t>0405033</t>
  </si>
  <si>
    <t>RUTKI</t>
  </si>
  <si>
    <t>1000000006009746</t>
  </si>
  <si>
    <t>6036553</t>
  </si>
  <si>
    <t>10264</t>
  </si>
  <si>
    <t>0405286</t>
  </si>
  <si>
    <t>KOŁOMYJA</t>
  </si>
  <si>
    <t>11205</t>
  </si>
  <si>
    <t>UL. 11 LISTOPADA</t>
  </si>
  <si>
    <t>5000000089569110</t>
  </si>
  <si>
    <t>8076070</t>
  </si>
  <si>
    <t>87462</t>
  </si>
  <si>
    <t>SOKOŁY</t>
  </si>
  <si>
    <t>0405607</t>
  </si>
  <si>
    <t>BRUSZEWO</t>
  </si>
  <si>
    <t>45</t>
  </si>
  <si>
    <t>5000000089566750</t>
  </si>
  <si>
    <t>4571610</t>
  </si>
  <si>
    <t>88698</t>
  </si>
  <si>
    <t>0405872</t>
  </si>
  <si>
    <t>KOWALEWSZCZYZNA</t>
  </si>
  <si>
    <t>5000000089566913</t>
  </si>
  <si>
    <t>5973577</t>
  </si>
  <si>
    <t>66743,66744,66746</t>
  </si>
  <si>
    <t>0405955</t>
  </si>
  <si>
    <t>KRZYŻEWO</t>
  </si>
  <si>
    <t>5000000089568687</t>
  </si>
  <si>
    <t>4698947</t>
  </si>
  <si>
    <t>120926,121204</t>
  </si>
  <si>
    <t>0406200</t>
  </si>
  <si>
    <t>1000000000908128</t>
  </si>
  <si>
    <t>1234127</t>
  </si>
  <si>
    <t>63477</t>
  </si>
  <si>
    <t>STAWISKI</t>
  </si>
  <si>
    <t>0406340</t>
  </si>
  <si>
    <t>BUDY STAWISKIE</t>
  </si>
  <si>
    <t>1000000000907286</t>
  </si>
  <si>
    <t>5207923</t>
  </si>
  <si>
    <t>63479</t>
  </si>
  <si>
    <t>0406392</t>
  </si>
  <si>
    <t>DZIERZBIA</t>
  </si>
  <si>
    <t>1000000000908679</t>
  </si>
  <si>
    <t>8203831</t>
  </si>
  <si>
    <t>63478</t>
  </si>
  <si>
    <t>0406446</t>
  </si>
  <si>
    <t>JURZEC SZLACHECKI</t>
  </si>
  <si>
    <t>53</t>
  </si>
  <si>
    <t>SZCZUCZYN</t>
  </si>
  <si>
    <t>63</t>
  </si>
  <si>
    <t>1000000000863691</t>
  </si>
  <si>
    <t>1220320</t>
  </si>
  <si>
    <t>54391</t>
  </si>
  <si>
    <t>0406950</t>
  </si>
  <si>
    <t>NIEDŹWIADNA</t>
  </si>
  <si>
    <t>5000000073701228</t>
  </si>
  <si>
    <t>6228393</t>
  </si>
  <si>
    <t>83757</t>
  </si>
  <si>
    <t>SZEPIETOWO</t>
  </si>
  <si>
    <t>0407180</t>
  </si>
  <si>
    <t>DĄBROWA-MOCZYDŁY</t>
  </si>
  <si>
    <t>5000000073702070</t>
  </si>
  <si>
    <t>4826411</t>
  </si>
  <si>
    <t>83880</t>
  </si>
  <si>
    <t>0407227</t>
  </si>
  <si>
    <t>DĄBRÓWKA KOŚCIELNA</t>
  </si>
  <si>
    <t>5000000073702156</t>
  </si>
  <si>
    <t>4635423</t>
  </si>
  <si>
    <t>83544,83758</t>
  </si>
  <si>
    <t>0407380</t>
  </si>
  <si>
    <t>1000000001064991</t>
  </si>
  <si>
    <t>1241582</t>
  </si>
  <si>
    <t>83766</t>
  </si>
  <si>
    <t>0407523</t>
  </si>
  <si>
    <t>WOJNY-KRUPY</t>
  </si>
  <si>
    <t>9300000000000261</t>
  </si>
  <si>
    <t>3319725</t>
  </si>
  <si>
    <t>84431</t>
  </si>
  <si>
    <t>0407598</t>
  </si>
  <si>
    <t>WYLINY-RUŚ</t>
  </si>
  <si>
    <t>46A</t>
  </si>
  <si>
    <t>5000000088803575</t>
  </si>
  <si>
    <t>8649166</t>
  </si>
  <si>
    <t>49977</t>
  </si>
  <si>
    <t>SZUMOWO</t>
  </si>
  <si>
    <t>0407894</t>
  </si>
  <si>
    <t>ŁĘTOWNICA</t>
  </si>
  <si>
    <t>1000000001077908</t>
  </si>
  <si>
    <t>5845425</t>
  </si>
  <si>
    <t>90282</t>
  </si>
  <si>
    <t>0407919</t>
  </si>
  <si>
    <t>PAPROĆ DUŻA</t>
  </si>
  <si>
    <t>1000000001077187</t>
  </si>
  <si>
    <t>5590615</t>
  </si>
  <si>
    <t>22162</t>
  </si>
  <si>
    <t>0407931</t>
  </si>
  <si>
    <t>PĘCHRATKA POLSKA</t>
  </si>
  <si>
    <t>54</t>
  </si>
  <si>
    <t>5000000088803692</t>
  </si>
  <si>
    <t>6738739</t>
  </si>
  <si>
    <t>22161</t>
  </si>
  <si>
    <t>0407983</t>
  </si>
  <si>
    <t>SREBRNA</t>
  </si>
  <si>
    <t>1000000001076277</t>
  </si>
  <si>
    <t>1256867</t>
  </si>
  <si>
    <t>23598,23605</t>
  </si>
  <si>
    <t>0408037</t>
  </si>
  <si>
    <t>5000000085576734</t>
  </si>
  <si>
    <t>2338129</t>
  </si>
  <si>
    <t>62338</t>
  </si>
  <si>
    <t>ŚNIADOWO</t>
  </si>
  <si>
    <t>0408570</t>
  </si>
  <si>
    <t>SZCZEPANKOWO</t>
  </si>
  <si>
    <t>5000000085577306</t>
  </si>
  <si>
    <t>6101145</t>
  </si>
  <si>
    <t>47757,62298</t>
  </si>
  <si>
    <t>0408600</t>
  </si>
  <si>
    <t>1000000000950682</t>
  </si>
  <si>
    <t>5337031</t>
  </si>
  <si>
    <t>86665</t>
  </si>
  <si>
    <t>TRZCIANNE</t>
  </si>
  <si>
    <t>0408942</t>
  </si>
  <si>
    <t>LASKOWIEC</t>
  </si>
  <si>
    <t>46</t>
  </si>
  <si>
    <t>1000000000950254</t>
  </si>
  <si>
    <t>7374273</t>
  </si>
  <si>
    <t>86667</t>
  </si>
  <si>
    <t>0409031</t>
  </si>
  <si>
    <t>STARE BAJKI</t>
  </si>
  <si>
    <t>51</t>
  </si>
  <si>
    <t>5000000070020573</t>
  </si>
  <si>
    <t>5081074</t>
  </si>
  <si>
    <t>42791,42792</t>
  </si>
  <si>
    <t>0409060</t>
  </si>
  <si>
    <t>11937</t>
  </si>
  <si>
    <t>UL. 3 MAJA</t>
  </si>
  <si>
    <t>1000000000908882</t>
  </si>
  <si>
    <t>8075979</t>
  </si>
  <si>
    <t>90628</t>
  </si>
  <si>
    <t>TUROŚL</t>
  </si>
  <si>
    <t>0409278</t>
  </si>
  <si>
    <t>KSEBKI</t>
  </si>
  <si>
    <t>5000000086960439</t>
  </si>
  <si>
    <t>5080826</t>
  </si>
  <si>
    <t>80370</t>
  </si>
  <si>
    <t>0409284</t>
  </si>
  <si>
    <t>LEMAN</t>
  </si>
  <si>
    <t>1000000000909386</t>
  </si>
  <si>
    <t>6356591</t>
  </si>
  <si>
    <t>90627</t>
  </si>
  <si>
    <t>0409315</t>
  </si>
  <si>
    <t>ŁACHA</t>
  </si>
  <si>
    <t>96</t>
  </si>
  <si>
    <t>1000000000910471</t>
  </si>
  <si>
    <t>7182774</t>
  </si>
  <si>
    <t>90626</t>
  </si>
  <si>
    <t>0409396</t>
  </si>
  <si>
    <t>PTAKI</t>
  </si>
  <si>
    <t>27</t>
  </si>
  <si>
    <t>5000000086960429</t>
  </si>
  <si>
    <t>3298121</t>
  </si>
  <si>
    <t>80369</t>
  </si>
  <si>
    <t>0409440</t>
  </si>
  <si>
    <t>07123</t>
  </si>
  <si>
    <t>UL. JANA PAWŁA II</t>
  </si>
  <si>
    <t>5000000086961510</t>
  </si>
  <si>
    <t>8225431</t>
  </si>
  <si>
    <t>90625</t>
  </si>
  <si>
    <t>28A</t>
  </si>
  <si>
    <t>1000000000865394</t>
  </si>
  <si>
    <t>5016498</t>
  </si>
  <si>
    <t>6975</t>
  </si>
  <si>
    <t>WĄSOSZ</t>
  </si>
  <si>
    <t>0409574</t>
  </si>
  <si>
    <t>ŁAWSK</t>
  </si>
  <si>
    <t>1000000000865834</t>
  </si>
  <si>
    <t>6483111</t>
  </si>
  <si>
    <t>6691</t>
  </si>
  <si>
    <t>0409628</t>
  </si>
  <si>
    <t>NIECIKI</t>
  </si>
  <si>
    <t>1000000000865116</t>
  </si>
  <si>
    <t>4000546</t>
  </si>
  <si>
    <t>6973</t>
  </si>
  <si>
    <t>0409634</t>
  </si>
  <si>
    <t>SULEWO-KOWNATY</t>
  </si>
  <si>
    <t>1000000000928229</t>
  </si>
  <si>
    <t>8586673</t>
  </si>
  <si>
    <t>40677</t>
  </si>
  <si>
    <t>WIZNA</t>
  </si>
  <si>
    <t>0409930</t>
  </si>
  <si>
    <t>1000000000928794</t>
  </si>
  <si>
    <t>1227506</t>
  </si>
  <si>
    <t>40675,7930</t>
  </si>
  <si>
    <t>0410034</t>
  </si>
  <si>
    <t>STARE BOŻEJEWO</t>
  </si>
  <si>
    <t>1000000000929635</t>
  </si>
  <si>
    <t>5017724</t>
  </si>
  <si>
    <t>41312,44631</t>
  </si>
  <si>
    <t>0410086</t>
  </si>
  <si>
    <t>18387</t>
  </si>
  <si>
    <t>PL. KPT. WŁADYSŁAWA RAGINISA</t>
  </si>
  <si>
    <t>1000000001066497</t>
  </si>
  <si>
    <t>4381202</t>
  </si>
  <si>
    <t>108989</t>
  </si>
  <si>
    <t>WYSOKIE MAZOWIECKIE</t>
  </si>
  <si>
    <t>0410301</t>
  </si>
  <si>
    <t>GOŁASZE-PUSZCZA</t>
  </si>
  <si>
    <t>1000000001065891</t>
  </si>
  <si>
    <t>6675047</t>
  </si>
  <si>
    <t>106840,106844</t>
  </si>
  <si>
    <t>0410318</t>
  </si>
  <si>
    <t>JABŁONKA KOŚCIELNA</t>
  </si>
  <si>
    <t>1000000001067653</t>
  </si>
  <si>
    <t>9029508</t>
  </si>
  <si>
    <t>128627</t>
  </si>
  <si>
    <t>0410608</t>
  </si>
  <si>
    <t>ŚWIĘCK WIELKI</t>
  </si>
  <si>
    <t>29A</t>
  </si>
  <si>
    <t>1000000001081323</t>
  </si>
  <si>
    <t>4190779</t>
  </si>
  <si>
    <t>67821,72530,72531,72532</t>
  </si>
  <si>
    <t>ZAMBRÓW</t>
  </si>
  <si>
    <t>0410850</t>
  </si>
  <si>
    <t>DŁUGOBÓRZ PIERWSZY</t>
  </si>
  <si>
    <t>1000000001081433</t>
  </si>
  <si>
    <t>4380993</t>
  </si>
  <si>
    <t>35164</t>
  </si>
  <si>
    <t>0411128</t>
  </si>
  <si>
    <t>OSOWIEC</t>
  </si>
  <si>
    <t>1000000001079025</t>
  </si>
  <si>
    <t>1888169</t>
  </si>
  <si>
    <t>34428</t>
  </si>
  <si>
    <t>0411246</t>
  </si>
  <si>
    <t>STARE ZAKRZEWO</t>
  </si>
  <si>
    <t>1000000001081060</t>
  </si>
  <si>
    <t>6800402</t>
  </si>
  <si>
    <t>34425</t>
  </si>
  <si>
    <t>0411252</t>
  </si>
  <si>
    <t>STARY LASKOWIEC</t>
  </si>
  <si>
    <t>5000000088171588</t>
  </si>
  <si>
    <t>2149092</t>
  </si>
  <si>
    <t>58619</t>
  </si>
  <si>
    <t>0411269</t>
  </si>
  <si>
    <t>STARY SKARŻYN</t>
  </si>
  <si>
    <t>44</t>
  </si>
  <si>
    <t>5000000088171875</t>
  </si>
  <si>
    <t>7311415</t>
  </si>
  <si>
    <t>31494</t>
  </si>
  <si>
    <t>0411370</t>
  </si>
  <si>
    <t>WIŚNIEWO</t>
  </si>
  <si>
    <t>1000000000816048</t>
  </si>
  <si>
    <t>3742178</t>
  </si>
  <si>
    <t>111561</t>
  </si>
  <si>
    <t>ZAWADY</t>
  </si>
  <si>
    <t>0411973</t>
  </si>
  <si>
    <t>KONOPKI-POKRZYWNICA</t>
  </si>
  <si>
    <t>1000000000815735</t>
  </si>
  <si>
    <t>8265615</t>
  </si>
  <si>
    <t>111656,111851</t>
  </si>
  <si>
    <t>0412151</t>
  </si>
  <si>
    <t>09572</t>
  </si>
  <si>
    <t>UL. KOŚCIUSZKI</t>
  </si>
  <si>
    <t>5000000089561090</t>
  </si>
  <si>
    <t>8649136</t>
  </si>
  <si>
    <t>60861</t>
  </si>
  <si>
    <t>ZBÓJNA</t>
  </si>
  <si>
    <t>0412228</t>
  </si>
  <si>
    <t>DOBRY LAS</t>
  </si>
  <si>
    <t>1000000000930335</t>
  </si>
  <si>
    <t>6227246</t>
  </si>
  <si>
    <t>60090</t>
  </si>
  <si>
    <t>0412375</t>
  </si>
  <si>
    <t>KUZIE</t>
  </si>
  <si>
    <t>5000000089562568</t>
  </si>
  <si>
    <t>2407697</t>
  </si>
  <si>
    <t>51247,57323</t>
  </si>
  <si>
    <t>0412659</t>
  </si>
  <si>
    <t>1000000000748721</t>
  </si>
  <si>
    <t>1212194</t>
  </si>
  <si>
    <t>25160,25191</t>
  </si>
  <si>
    <t>AUGUSTOWSKI</t>
  </si>
  <si>
    <t>AUGUSTÓW</t>
  </si>
  <si>
    <t>0752792</t>
  </si>
  <si>
    <t>BIAŁOBRZEGI</t>
  </si>
  <si>
    <t>75</t>
  </si>
  <si>
    <t>1000000000746958</t>
  </si>
  <si>
    <t>7502042</t>
  </si>
  <si>
    <t>17083</t>
  </si>
  <si>
    <t>0752898</t>
  </si>
  <si>
    <t>JABŁOŃSKIE</t>
  </si>
  <si>
    <t>25</t>
  </si>
  <si>
    <t>1000000000747197</t>
  </si>
  <si>
    <t>3742384</t>
  </si>
  <si>
    <t>17130</t>
  </si>
  <si>
    <t>0752906</t>
  </si>
  <si>
    <t>JANÓWKA</t>
  </si>
  <si>
    <t>1000000000747201</t>
  </si>
  <si>
    <t>5654895</t>
  </si>
  <si>
    <t>17275</t>
  </si>
  <si>
    <t>1000000000748993</t>
  </si>
  <si>
    <t>3296958</t>
  </si>
  <si>
    <t>17056</t>
  </si>
  <si>
    <t>0752929</t>
  </si>
  <si>
    <t>KOLNICA</t>
  </si>
  <si>
    <t>9000000172523758</t>
  </si>
  <si>
    <t>8012480</t>
  </si>
  <si>
    <t>17194</t>
  </si>
  <si>
    <t>0753018</t>
  </si>
  <si>
    <t>NETTA PIERWSZA</t>
  </si>
  <si>
    <t>1000000000747713</t>
  </si>
  <si>
    <t>1210056</t>
  </si>
  <si>
    <t>17222</t>
  </si>
  <si>
    <t>0753024</t>
  </si>
  <si>
    <t>RUTKI NOWE</t>
  </si>
  <si>
    <t>9300000000000255</t>
  </si>
  <si>
    <t>2094157</t>
  </si>
  <si>
    <t>17004</t>
  </si>
  <si>
    <t>0753194</t>
  </si>
  <si>
    <t>ŻARNOWO DRUGIE</t>
  </si>
  <si>
    <t>9300000000000392</t>
  </si>
  <si>
    <t>18154343</t>
  </si>
  <si>
    <t>106299,106306</t>
  </si>
  <si>
    <t>BAKAŁARZEWO</t>
  </si>
  <si>
    <t>0753231</t>
  </si>
  <si>
    <t>26345</t>
  </si>
  <si>
    <t>UL. KRÓLA ZYGMUNTA STAREGO</t>
  </si>
  <si>
    <t>5000000088780628</t>
  </si>
  <si>
    <t>4508304</t>
  </si>
  <si>
    <t>106284,106290</t>
  </si>
  <si>
    <t>BARGŁÓW KOŚCIELNY</t>
  </si>
  <si>
    <t>0754207</t>
  </si>
  <si>
    <t>9300000000000256</t>
  </si>
  <si>
    <t>5172199</t>
  </si>
  <si>
    <t>86601</t>
  </si>
  <si>
    <t>0754360</t>
  </si>
  <si>
    <t>KROSZEWO</t>
  </si>
  <si>
    <t>1000000000749240</t>
  </si>
  <si>
    <t>4062477</t>
  </si>
  <si>
    <t>86840</t>
  </si>
  <si>
    <t>0754408</t>
  </si>
  <si>
    <t>ŁABĘTNIK</t>
  </si>
  <si>
    <t>5000000088781320</t>
  </si>
  <si>
    <t>2062658</t>
  </si>
  <si>
    <t>86685</t>
  </si>
  <si>
    <t>0754621</t>
  </si>
  <si>
    <t>TAJNO STARE</t>
  </si>
  <si>
    <t>9000000171807643</t>
  </si>
  <si>
    <t>6123176</t>
  </si>
  <si>
    <t>68313,68666</t>
  </si>
  <si>
    <t>FILIPÓW</t>
  </si>
  <si>
    <t>0757074</t>
  </si>
  <si>
    <t>09186</t>
  </si>
  <si>
    <t>UL. MARII KONOPNICKIEJ</t>
  </si>
  <si>
    <t>9300000000000259</t>
  </si>
  <si>
    <t>6127526</t>
  </si>
  <si>
    <t>9497</t>
  </si>
  <si>
    <t>SEJNEŃSKI</t>
  </si>
  <si>
    <t>GIBY</t>
  </si>
  <si>
    <t>0757476</t>
  </si>
  <si>
    <t>5000000079266249</t>
  </si>
  <si>
    <t>3066049</t>
  </si>
  <si>
    <t>9593</t>
  </si>
  <si>
    <t>0757499</t>
  </si>
  <si>
    <t>1000000000952857</t>
  </si>
  <si>
    <t>6291840</t>
  </si>
  <si>
    <t>9552</t>
  </si>
  <si>
    <t>0757565</t>
  </si>
  <si>
    <t>KAROLIN</t>
  </si>
  <si>
    <t>1000000001027530</t>
  </si>
  <si>
    <t>6800595</t>
  </si>
  <si>
    <t>63304,64949</t>
  </si>
  <si>
    <t>JELENIEWO</t>
  </si>
  <si>
    <t>0759280</t>
  </si>
  <si>
    <t>21614</t>
  </si>
  <si>
    <t>UL. SUWALSKA</t>
  </si>
  <si>
    <t>1000000001028137</t>
  </si>
  <si>
    <t>3551865</t>
  </si>
  <si>
    <t>66423</t>
  </si>
  <si>
    <t>0759363</t>
  </si>
  <si>
    <t>PRUDZISZKI</t>
  </si>
  <si>
    <t>5000000087168653</t>
  </si>
  <si>
    <t>8713035</t>
  </si>
  <si>
    <t>5206,5242</t>
  </si>
  <si>
    <t>KRASNOPOL</t>
  </si>
  <si>
    <t>0760886</t>
  </si>
  <si>
    <t>24628</t>
  </si>
  <si>
    <t>UL. WOJSKA POLSKIEGO</t>
  </si>
  <si>
    <t>LIPSK</t>
  </si>
  <si>
    <t>5000000071358656</t>
  </si>
  <si>
    <t>2189876</t>
  </si>
  <si>
    <t>22393</t>
  </si>
  <si>
    <t>0761905</t>
  </si>
  <si>
    <t>RYGAŁÓWKA</t>
  </si>
  <si>
    <t>1000000000753425</t>
  </si>
  <si>
    <t>7756228</t>
  </si>
  <si>
    <t>13655</t>
  </si>
  <si>
    <t>0762968</t>
  </si>
  <si>
    <t>MONKINIE</t>
  </si>
  <si>
    <t>5000000088169291</t>
  </si>
  <si>
    <t>8267172</t>
  </si>
  <si>
    <t>70127</t>
  </si>
  <si>
    <t>0762980</t>
  </si>
  <si>
    <t>9300000000000257</t>
  </si>
  <si>
    <t>8228972</t>
  </si>
  <si>
    <t>84329</t>
  </si>
  <si>
    <t>0763005</t>
  </si>
  <si>
    <t>1000000000753165</t>
  </si>
  <si>
    <t>4889067</t>
  </si>
  <si>
    <t>84250</t>
  </si>
  <si>
    <t>0763011</t>
  </si>
  <si>
    <t>OLSZANKA</t>
  </si>
  <si>
    <t>5000000088801266</t>
  </si>
  <si>
    <t>2262131</t>
  </si>
  <si>
    <t>115037</t>
  </si>
  <si>
    <t>PŁASKA</t>
  </si>
  <si>
    <t>0764795</t>
  </si>
  <si>
    <t>GRUSZKI</t>
  </si>
  <si>
    <t>60</t>
  </si>
  <si>
    <t>5000000088801775</t>
  </si>
  <si>
    <t>8967398</t>
  </si>
  <si>
    <t>110567,114881</t>
  </si>
  <si>
    <t>0764890</t>
  </si>
  <si>
    <t>1000000001029650</t>
  </si>
  <si>
    <t>3678533</t>
  </si>
  <si>
    <t>69080</t>
  </si>
  <si>
    <t>PRZEROŚL</t>
  </si>
  <si>
    <t>0765903</t>
  </si>
  <si>
    <t>NOWA PAWŁÓWKA</t>
  </si>
  <si>
    <t>5000000076159927</t>
  </si>
  <si>
    <t>6801779</t>
  </si>
  <si>
    <t>69819,69821,73496</t>
  </si>
  <si>
    <t>0765961</t>
  </si>
  <si>
    <t>04442</t>
  </si>
  <si>
    <t>UL. DWORNA</t>
  </si>
  <si>
    <t>5000000079257375</t>
  </si>
  <si>
    <t>6801805</t>
  </si>
  <si>
    <t>105197,13779,61633,61920</t>
  </si>
  <si>
    <t>PUŃSK</t>
  </si>
  <si>
    <t>0766251</t>
  </si>
  <si>
    <t>12249</t>
  </si>
  <si>
    <t>UL. 11 MARCA</t>
  </si>
  <si>
    <t>1000000000958032</t>
  </si>
  <si>
    <t>2254406</t>
  </si>
  <si>
    <t>90293</t>
  </si>
  <si>
    <t>0766370</t>
  </si>
  <si>
    <t>WIDUGIERY</t>
  </si>
  <si>
    <t>RACZKI</t>
  </si>
  <si>
    <t>5000000088782876</t>
  </si>
  <si>
    <t>5718633</t>
  </si>
  <si>
    <t>83510,91637</t>
  </si>
  <si>
    <t>0766558</t>
  </si>
  <si>
    <t>KURIANKI PIERWSZE</t>
  </si>
  <si>
    <t>9000000172688318</t>
  </si>
  <si>
    <t>7311453</t>
  </si>
  <si>
    <t>7004,7006</t>
  </si>
  <si>
    <t>0766624</t>
  </si>
  <si>
    <t>9300000000000260</t>
  </si>
  <si>
    <t>2398126</t>
  </si>
  <si>
    <t>64984,64987,64989</t>
  </si>
  <si>
    <t>0766713</t>
  </si>
  <si>
    <t>DOWSPUDA</t>
  </si>
  <si>
    <t>1000000001032413</t>
  </si>
  <si>
    <t>4443668</t>
  </si>
  <si>
    <t>7021</t>
  </si>
  <si>
    <t>0766765</t>
  </si>
  <si>
    <t>WRONOWO</t>
  </si>
  <si>
    <t>5000000076092328</t>
  </si>
  <si>
    <t>2133539</t>
  </si>
  <si>
    <t>52505,85318</t>
  </si>
  <si>
    <t>RUTKA-TARTAK</t>
  </si>
  <si>
    <t>0767470</t>
  </si>
  <si>
    <t>1000000000958400</t>
  </si>
  <si>
    <t>5845681</t>
  </si>
  <si>
    <t>17036</t>
  </si>
  <si>
    <t>SEJNY</t>
  </si>
  <si>
    <t>0768155</t>
  </si>
  <si>
    <t>KRASNOWO</t>
  </si>
  <si>
    <t>1000000000959381</t>
  </si>
  <si>
    <t>1229380</t>
  </si>
  <si>
    <t>17035</t>
  </si>
  <si>
    <t>0768250</t>
  </si>
  <si>
    <t>POĆKUNY</t>
  </si>
  <si>
    <t>1000000001035295</t>
  </si>
  <si>
    <t>3870587</t>
  </si>
  <si>
    <t>91529,91530</t>
  </si>
  <si>
    <t>SUWAŁKI</t>
  </si>
  <si>
    <t>0768913</t>
  </si>
  <si>
    <t>STARY FOLWARK</t>
  </si>
  <si>
    <t>5000000076088642</t>
  </si>
  <si>
    <t>2054718</t>
  </si>
  <si>
    <t>91068</t>
  </si>
  <si>
    <t>0769002</t>
  </si>
  <si>
    <t>NOWA WIEŚ</t>
  </si>
  <si>
    <t>40A</t>
  </si>
  <si>
    <t>5000000076088720</t>
  </si>
  <si>
    <t>6611220</t>
  </si>
  <si>
    <t>91069</t>
  </si>
  <si>
    <t>0769114</t>
  </si>
  <si>
    <t>PODDUBÓWEK</t>
  </si>
  <si>
    <t>1000000001033859</t>
  </si>
  <si>
    <t>8203120</t>
  </si>
  <si>
    <t>91531,91532</t>
  </si>
  <si>
    <t>0769137</t>
  </si>
  <si>
    <t>PRZEBRÓD</t>
  </si>
  <si>
    <t>1000000000756571</t>
  </si>
  <si>
    <t>4253409</t>
  </si>
  <si>
    <t>74203</t>
  </si>
  <si>
    <t>SZTABIN</t>
  </si>
  <si>
    <t>0769500</t>
  </si>
  <si>
    <t>JAMINY</t>
  </si>
  <si>
    <t>25A</t>
  </si>
  <si>
    <t>1000000000756036</t>
  </si>
  <si>
    <t>1203886</t>
  </si>
  <si>
    <t>61444</t>
  </si>
  <si>
    <t>0769663</t>
  </si>
  <si>
    <t>JAZIEWO</t>
  </si>
  <si>
    <t>1000000000755648</t>
  </si>
  <si>
    <t>1202284</t>
  </si>
  <si>
    <t>75728,75729</t>
  </si>
  <si>
    <t>0769798</t>
  </si>
  <si>
    <t>KRASNYBÓR</t>
  </si>
  <si>
    <t>1000000000756740</t>
  </si>
  <si>
    <t>4633841</t>
  </si>
  <si>
    <t>75697,75698</t>
  </si>
  <si>
    <t>0769960</t>
  </si>
  <si>
    <t>SZYPLISZKI</t>
  </si>
  <si>
    <t>5000000076136721</t>
  </si>
  <si>
    <t>2669897</t>
  </si>
  <si>
    <t>30896,30899</t>
  </si>
  <si>
    <t>0770206</t>
  </si>
  <si>
    <t>KALETNIK</t>
  </si>
  <si>
    <t>1000000001038003</t>
  </si>
  <si>
    <t>6801610</t>
  </si>
  <si>
    <t>28016,28017</t>
  </si>
  <si>
    <t>0770465</t>
  </si>
  <si>
    <t>SŁOBÓDKA</t>
  </si>
  <si>
    <t>5000000076137022</t>
  </si>
  <si>
    <t>2037823</t>
  </si>
  <si>
    <t>27969</t>
  </si>
  <si>
    <t>0770554</t>
  </si>
  <si>
    <t>ŻUBRYN</t>
  </si>
  <si>
    <t>5000000068313845</t>
  </si>
  <si>
    <t>6356731</t>
  </si>
  <si>
    <t>49082</t>
  </si>
  <si>
    <t>WIŻAJNY</t>
  </si>
  <si>
    <t>0772174</t>
  </si>
  <si>
    <t>19648</t>
  </si>
  <si>
    <t>UL. SEJNEŃSKA</t>
  </si>
  <si>
    <t>43</t>
  </si>
  <si>
    <t>BIAŁYSTOK</t>
  </si>
  <si>
    <t>0922410</t>
  </si>
  <si>
    <t>00432</t>
  </si>
  <si>
    <t>UL. ARMII KRAJOWEJ</t>
  </si>
  <si>
    <t>02125</t>
  </si>
  <si>
    <t>UL. WŁADYSŁAWA BRONIEWSKIEGO</t>
  </si>
  <si>
    <t>5000000067692173</t>
  </si>
  <si>
    <t>8203598</t>
  </si>
  <si>
    <t>66136,66140</t>
  </si>
  <si>
    <t>5000000067694154</t>
  </si>
  <si>
    <t>5909679</t>
  </si>
  <si>
    <t>11720</t>
  </si>
  <si>
    <t>12991</t>
  </si>
  <si>
    <t>UL. MIODOWA</t>
  </si>
  <si>
    <t>15590</t>
  </si>
  <si>
    <t>UL. PAŁACOWA</t>
  </si>
  <si>
    <t>5000000067701066</t>
  </si>
  <si>
    <t>5846243</t>
  </si>
  <si>
    <t>106282,106283,64546</t>
  </si>
  <si>
    <t>17027</t>
  </si>
  <si>
    <t>UL. POLOWA</t>
  </si>
  <si>
    <t>5000000067692420</t>
  </si>
  <si>
    <t>2328795</t>
  </si>
  <si>
    <t>54463,81630</t>
  </si>
  <si>
    <t>18099</t>
  </si>
  <si>
    <t>UL. KAZIMIERZA PUŁASKIEGO</t>
  </si>
  <si>
    <t>5000000067702147</t>
  </si>
  <si>
    <t>2299972</t>
  </si>
  <si>
    <t>91507</t>
  </si>
  <si>
    <t>18373</t>
  </si>
  <si>
    <t>UL. RADZYMIŃSKA</t>
  </si>
  <si>
    <t>1000000006066841</t>
  </si>
  <si>
    <t>8648161</t>
  </si>
  <si>
    <t>81627</t>
  </si>
  <si>
    <t>20641</t>
  </si>
  <si>
    <t>UL. SPACEROWA</t>
  </si>
  <si>
    <t>22548</t>
  </si>
  <si>
    <t>UL. ŚWIĘTOJAŃSKA</t>
  </si>
  <si>
    <t>23682</t>
  </si>
  <si>
    <t>UL. WARSZAWSKA</t>
  </si>
  <si>
    <t>26326</t>
  </si>
  <si>
    <t>UL. ZWYCIĘSTWA</t>
  </si>
  <si>
    <t>1000000001101490</t>
  </si>
  <si>
    <t>3297229</t>
  </si>
  <si>
    <t>91448,91449</t>
  </si>
  <si>
    <t>0922685</t>
  </si>
  <si>
    <t>5000000070955272</t>
  </si>
  <si>
    <t>8777087</t>
  </si>
  <si>
    <t>80950</t>
  </si>
  <si>
    <t>5000000070953926</t>
  </si>
  <si>
    <t>8267227</t>
  </si>
  <si>
    <t>13653</t>
  </si>
  <si>
    <t>09582</t>
  </si>
  <si>
    <t>UL. TADEUSZA KOŚCIUSZKI</t>
  </si>
  <si>
    <t>1000000000825986</t>
  </si>
  <si>
    <t>5398962</t>
  </si>
  <si>
    <t>14371,14380,14383,14422</t>
  </si>
  <si>
    <t>0922745</t>
  </si>
  <si>
    <t>5000000072844886</t>
  </si>
  <si>
    <t>5973589</t>
  </si>
  <si>
    <t>52691</t>
  </si>
  <si>
    <t>0922811</t>
  </si>
  <si>
    <t>17340</t>
  </si>
  <si>
    <t>UL. POWSTANIA STYCZNIOWEGO</t>
  </si>
  <si>
    <t>5000000091161936</t>
  </si>
  <si>
    <t>5527575</t>
  </si>
  <si>
    <t>128656,128657,128677,24288,24289,25857</t>
  </si>
  <si>
    <t>0922998</t>
  </si>
  <si>
    <t>1000000000870430</t>
  </si>
  <si>
    <t>1221406</t>
  </si>
  <si>
    <t>85288</t>
  </si>
  <si>
    <t>0923035</t>
  </si>
  <si>
    <t>9000000172367587</t>
  </si>
  <si>
    <t>7693565</t>
  </si>
  <si>
    <t>29979</t>
  </si>
  <si>
    <t>04581</t>
  </si>
  <si>
    <t>UL. DZIAŁOWA</t>
  </si>
  <si>
    <t>5000000072893568</t>
  </si>
  <si>
    <t>7821045</t>
  </si>
  <si>
    <t>38735,41013</t>
  </si>
  <si>
    <t>5000000072893125</t>
  </si>
  <si>
    <t>4444820</t>
  </si>
  <si>
    <t>41012,41394,68608</t>
  </si>
  <si>
    <t>14492</t>
  </si>
  <si>
    <t>UL. NOWOWARSZAWSKA</t>
  </si>
  <si>
    <t>5000000072891855</t>
  </si>
  <si>
    <t>2390244</t>
  </si>
  <si>
    <t>121747,40216,40598</t>
  </si>
  <si>
    <t>24838</t>
  </si>
  <si>
    <t>UL. WALEREGO WRÓBLEWSKIEGO</t>
  </si>
  <si>
    <t>36029</t>
  </si>
  <si>
    <t>UL. MARSZAŁKA JÓZEFA PIŁSUDSKIEGO</t>
  </si>
  <si>
    <t>5000000072894443</t>
  </si>
  <si>
    <t>5399481</t>
  </si>
  <si>
    <t>119561,90065</t>
  </si>
  <si>
    <t>1000000000939396</t>
  </si>
  <si>
    <t>1233630</t>
  </si>
  <si>
    <t>15581,15582,15583</t>
  </si>
  <si>
    <t>0923213</t>
  </si>
  <si>
    <t>0923271</t>
  </si>
  <si>
    <t>1000000000777844</t>
  </si>
  <si>
    <t>3808728</t>
  </si>
  <si>
    <t>18830,18883</t>
  </si>
  <si>
    <t>10966</t>
  </si>
  <si>
    <t>UL. LETNIA</t>
  </si>
  <si>
    <t>1000000000777114</t>
  </si>
  <si>
    <t>4190264</t>
  </si>
  <si>
    <t>18721</t>
  </si>
  <si>
    <t>12489</t>
  </si>
  <si>
    <t>UL. JANA MATEJKI</t>
  </si>
  <si>
    <t>5000000087196497</t>
  </si>
  <si>
    <t>5336037</t>
  </si>
  <si>
    <t>17552</t>
  </si>
  <si>
    <t>5000000087198421</t>
  </si>
  <si>
    <t>5208286</t>
  </si>
  <si>
    <t>5836</t>
  </si>
  <si>
    <t>16191</t>
  </si>
  <si>
    <t>UL. PIĘKNA</t>
  </si>
  <si>
    <t>1000000000775773</t>
  </si>
  <si>
    <t>5081869</t>
  </si>
  <si>
    <t>2919,68682</t>
  </si>
  <si>
    <t>5000000087198666</t>
  </si>
  <si>
    <t>4190531</t>
  </si>
  <si>
    <t>58881,60851,64568</t>
  </si>
  <si>
    <t>19907</t>
  </si>
  <si>
    <t>UL. GEN. WŁADYSŁAWA SIKORSKIEGO</t>
  </si>
  <si>
    <t>0923348</t>
  </si>
  <si>
    <t>5000000088017206</t>
  </si>
  <si>
    <t>3935654</t>
  </si>
  <si>
    <t>12853</t>
  </si>
  <si>
    <t>30816</t>
  </si>
  <si>
    <t>UL. ALEJA NIEPODLEGŁOŚCI</t>
  </si>
  <si>
    <t>5000000079233940</t>
  </si>
  <si>
    <t>8011455</t>
  </si>
  <si>
    <t>69079,69084</t>
  </si>
  <si>
    <t>0923360</t>
  </si>
  <si>
    <t>00285</t>
  </si>
  <si>
    <t>UL. GEN. WŁADYSŁAWA ANDERSA</t>
  </si>
  <si>
    <t>5000000079234201</t>
  </si>
  <si>
    <t>6865421</t>
  </si>
  <si>
    <t>128552,82821,82822,82828,82829,83541</t>
  </si>
  <si>
    <t>1000000000965105</t>
  </si>
  <si>
    <t>5399645</t>
  </si>
  <si>
    <t>12619</t>
  </si>
  <si>
    <t>1000000000961958</t>
  </si>
  <si>
    <t>8584560</t>
  </si>
  <si>
    <t>55414</t>
  </si>
  <si>
    <t>10772</t>
  </si>
  <si>
    <t>UL. LEGIONÓW PIŁSUDSKIEGO</t>
  </si>
  <si>
    <t>1000000000961680</t>
  </si>
  <si>
    <t>1230147</t>
  </si>
  <si>
    <t>55408</t>
  </si>
  <si>
    <t>14834</t>
  </si>
  <si>
    <t>UL. OGRODOWA</t>
  </si>
  <si>
    <t>5000000079234474</t>
  </si>
  <si>
    <t>6801755</t>
  </si>
  <si>
    <t>109723</t>
  </si>
  <si>
    <t>5000000079234864</t>
  </si>
  <si>
    <t>5335989</t>
  </si>
  <si>
    <t>119968</t>
  </si>
  <si>
    <t>1000000000963027</t>
  </si>
  <si>
    <t>8521935</t>
  </si>
  <si>
    <t>55412</t>
  </si>
  <si>
    <t>1000000000790759</t>
  </si>
  <si>
    <t>3934932</t>
  </si>
  <si>
    <t>75623</t>
  </si>
  <si>
    <t>0923472</t>
  </si>
  <si>
    <t>09580</t>
  </si>
  <si>
    <t>PL. TADEUSZA KOŚCIUSZKI</t>
  </si>
  <si>
    <t>1000000000789500</t>
  </si>
  <si>
    <t>8012160</t>
  </si>
  <si>
    <t>30610,30691</t>
  </si>
  <si>
    <t>16264</t>
  </si>
  <si>
    <t>UL. JÓZEFA PIŁSUDSKIEGO</t>
  </si>
  <si>
    <t>5000000087212848</t>
  </si>
  <si>
    <t>8522115</t>
  </si>
  <si>
    <t>105018,105019</t>
  </si>
  <si>
    <t>SURAŻ</t>
  </si>
  <si>
    <t>0923510</t>
  </si>
  <si>
    <t>1000000000805251</t>
  </si>
  <si>
    <t>4443642</t>
  </si>
  <si>
    <t>130333</t>
  </si>
  <si>
    <t>0923526</t>
  </si>
  <si>
    <t>1000000000806147</t>
  </si>
  <si>
    <t>5907921</t>
  </si>
  <si>
    <t>128663,128692</t>
  </si>
  <si>
    <t>5000000089586262</t>
  </si>
  <si>
    <t>2494629</t>
  </si>
  <si>
    <t>73510</t>
  </si>
  <si>
    <t>0923578</t>
  </si>
  <si>
    <t>5000000089586681</t>
  </si>
  <si>
    <t>8840893</t>
  </si>
  <si>
    <t>30722</t>
  </si>
  <si>
    <t>5000000087281573</t>
  </si>
  <si>
    <t>6929090</t>
  </si>
  <si>
    <t>68294,73873</t>
  </si>
  <si>
    <t>0957324</t>
  </si>
  <si>
    <t>1000000001044649</t>
  </si>
  <si>
    <t>5845083</t>
  </si>
  <si>
    <t>66709,66711,66714,66716,66725</t>
  </si>
  <si>
    <t>5000000067337567</t>
  </si>
  <si>
    <t>4317920</t>
  </si>
  <si>
    <t>111848,47140,47783</t>
  </si>
  <si>
    <t>0957360</t>
  </si>
  <si>
    <t>09213</t>
  </si>
  <si>
    <t>UL. KONSTYTUCJI 3 MAJA</t>
  </si>
  <si>
    <t>1000000000932649</t>
  </si>
  <si>
    <t>6928409</t>
  </si>
  <si>
    <t>103415,103671,103939,124082</t>
  </si>
  <si>
    <t>11202</t>
  </si>
  <si>
    <t>PL. 11 LISTOPADA</t>
  </si>
  <si>
    <t>0957376</t>
  </si>
  <si>
    <t>1000000000851279</t>
  </si>
  <si>
    <t>4953504</t>
  </si>
  <si>
    <t>103542,43337</t>
  </si>
  <si>
    <t>48314</t>
  </si>
  <si>
    <t>UL. DR TADEUSZA NOWICKIEGO</t>
  </si>
  <si>
    <t>5000000076252390</t>
  </si>
  <si>
    <t>7884685</t>
  </si>
  <si>
    <t>38920,38921,38922,39716</t>
  </si>
  <si>
    <t>0957382</t>
  </si>
  <si>
    <t>12734</t>
  </si>
  <si>
    <t>UL. MICKIEWICZA</t>
  </si>
  <si>
    <t>5000000076251696</t>
  </si>
  <si>
    <t>3361335</t>
  </si>
  <si>
    <t>29760</t>
  </si>
  <si>
    <t>5000000068326039</t>
  </si>
  <si>
    <t>4063494</t>
  </si>
  <si>
    <t>57829</t>
  </si>
  <si>
    <t>0957548</t>
  </si>
  <si>
    <t>5000000068325379</t>
  </si>
  <si>
    <t>6483833</t>
  </si>
  <si>
    <t>57827</t>
  </si>
  <si>
    <t>0957560</t>
  </si>
  <si>
    <t>5000000076133223</t>
  </si>
  <si>
    <t>3616831</t>
  </si>
  <si>
    <t>80683,8705,8706</t>
  </si>
  <si>
    <t>21858</t>
  </si>
  <si>
    <t>UL. SZCZUKI</t>
  </si>
  <si>
    <t>5000000069895663</t>
  </si>
  <si>
    <t>8330979</t>
  </si>
  <si>
    <t>66704</t>
  </si>
  <si>
    <t>0957620</t>
  </si>
  <si>
    <t>00009</t>
  </si>
  <si>
    <t>UL. 1000-LECIA</t>
  </si>
  <si>
    <t>5000000069895414</t>
  </si>
  <si>
    <t>7247424</t>
  </si>
  <si>
    <t>66765</t>
  </si>
  <si>
    <t>5000000069894782</t>
  </si>
  <si>
    <t>2393380</t>
  </si>
  <si>
    <t>6842</t>
  </si>
  <si>
    <t>5000000069895303</t>
  </si>
  <si>
    <t>3743484</t>
  </si>
  <si>
    <t>6843</t>
  </si>
  <si>
    <t>11383</t>
  </si>
  <si>
    <t>UL. LUDOWA</t>
  </si>
  <si>
    <t>0977918</t>
  </si>
  <si>
    <t>5000000087392207</t>
  </si>
  <si>
    <t>2227506</t>
  </si>
  <si>
    <t>81198,81202</t>
  </si>
  <si>
    <t>11102</t>
  </si>
  <si>
    <t>UL. 22 LIPCA</t>
  </si>
  <si>
    <t>18B</t>
  </si>
  <si>
    <t>5000000087392513</t>
  </si>
  <si>
    <t>4126838</t>
  </si>
  <si>
    <t>66162</t>
  </si>
  <si>
    <t>5000000087392640</t>
  </si>
  <si>
    <t>5272042</t>
  </si>
  <si>
    <t>66354</t>
  </si>
  <si>
    <t>5000000073663525</t>
  </si>
  <si>
    <t>5654997</t>
  </si>
  <si>
    <t>31160,31161</t>
  </si>
  <si>
    <t>0989360</t>
  </si>
  <si>
    <t>JUCHNOWIEC GÓRNY</t>
  </si>
  <si>
    <t>5000000087198280</t>
  </si>
  <si>
    <t>8585567</t>
  </si>
  <si>
    <t>17344</t>
  </si>
  <si>
    <t>0990698</t>
  </si>
  <si>
    <t>UHOWO</t>
  </si>
  <si>
    <t>1000000000907826</t>
  </si>
  <si>
    <t>1236585</t>
  </si>
  <si>
    <t>57830</t>
  </si>
  <si>
    <t>0990907</t>
  </si>
  <si>
    <t>PORYTE</t>
  </si>
  <si>
    <t>1000000006177027</t>
  </si>
  <si>
    <t>5974509</t>
  </si>
  <si>
    <t>6974</t>
  </si>
  <si>
    <t>0991137</t>
  </si>
  <si>
    <t>licznik</t>
  </si>
  <si>
    <t>Numer Części</t>
  </si>
  <si>
    <t>liczba lokalizacji</t>
  </si>
  <si>
    <t>Województwo</t>
  </si>
  <si>
    <t>PWR</t>
  </si>
  <si>
    <t>Uwagi</t>
  </si>
  <si>
    <t>Netto</t>
  </si>
  <si>
    <t>VAT</t>
  </si>
  <si>
    <t>Brutto</t>
  </si>
  <si>
    <t>ID PWR Wykonawcy</t>
  </si>
  <si>
    <t>Adres: Kod pocztowy, miasto, ulica, nr budynku, współrzędne geograficzne</t>
  </si>
  <si>
    <t>nie może przekroczyć 227,00 zł netto</t>
  </si>
  <si>
    <t xml:space="preserve">nie może przekroczyć  1300,81 netto za lokalizację, </t>
  </si>
  <si>
    <t>nie może przekroczyć 
6 344,89 zł netto</t>
  </si>
  <si>
    <t>nie może przekroczyć wartości 22 779,38 zł netto</t>
  </si>
  <si>
    <t>podpis:</t>
  </si>
  <si>
    <t>ID proponowanego PWR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</si>
  <si>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</si>
  <si>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</si>
  <si>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</si>
  <si>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Podlaskie</t>
  </si>
  <si>
    <t>39P</t>
  </si>
  <si>
    <t>38P</t>
  </si>
  <si>
    <t>37P</t>
  </si>
  <si>
    <t>36P</t>
  </si>
  <si>
    <t>Średnia wartość miesięcznego abonamentu (średnia stanowi iloraz sumy miesięcznych abonamentów Usługi TD dla poszczególnych lokalizacji oraz liczby lokalizacji).</t>
  </si>
  <si>
    <t>Abonament miesięczny za zwiększenie przepustowości łącza o każde kolejne 50Mbps/50Mbps powyżej 100Mbps/100Mbps dla jednej Lokalizacji (cena abonamentu musi być taka sama dla każdej lokalizacji)</t>
  </si>
  <si>
    <t xml:space="preserve">Jednorazowa opłata instalacyjna za uruchomienie usługi TD na łączu Abonenckim (opłata instalacyjna musi być taka sama dla każdej lokalizacji) </t>
  </si>
  <si>
    <t xml:space="preserve">Zestawienie dostępu na porcie 1 GE dla poziomu Ethernet </t>
  </si>
  <si>
    <t xml:space="preserve">Zestawienie dostępu na porcie 10 GE dla poziomu Ethernet </t>
  </si>
  <si>
    <t>jedna cena dla każdej lokalizacji</t>
  </si>
  <si>
    <t>Cena jednostkowa</t>
  </si>
  <si>
    <t>Wartość dla całego okresu obowiązywania umowy</t>
  </si>
  <si>
    <t>nie dotyczy</t>
  </si>
  <si>
    <t>UWAGA: ceny znajdujące się na polach oznaczonych kolorem szarym, należy przenieść do odpowiednich pozycji Formularza OFERTA</t>
  </si>
  <si>
    <t>Data gotowości Operatora do przyjęcia Zamówienia
(dd.mm.rrrr)
data nie może być późniejsza niż 30.04.2019</t>
  </si>
  <si>
    <t>Wykonawca musi wydrukować i podpisać niniejszy formularz. 
Wszystkie pola oznaczone kolorem powinny zostać wypełnione, przy czym nie ma konieczność proponowania trzech PWR.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</si>
</sst>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2" fontId="1" fillId="0" borderId="0" xfId="0" applyNumberFormat="1" applyFont="1" applyFill="1" applyBorder="1" applyProtection="1"/>
    <xf numFmtId="14" fontId="0" fillId="3" borderId="0" xfId="0" applyNumberFormat="1" applyFill="1" applyProtection="1">
      <protection locked="0"/>
    </xf>
    <xf numFmtId="2" fontId="1" fillId="3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Protection="1"/>
    <xf numFmtId="164" fontId="1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0" fillId="0" borderId="0" xfId="0" applyProtection="1"/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right" wrapText="1"/>
    </xf>
    <xf numFmtId="0" fontId="1" fillId="0" borderId="0" xfId="0" applyFont="1" applyProtection="1"/>
    <xf numFmtId="0" fontId="4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0" fillId="0" borderId="0" xfId="0" applyFill="1" applyProtection="1"/>
    <xf numFmtId="2" fontId="0" fillId="0" borderId="0" xfId="0" applyNumberFormat="1" applyFill="1" applyProtection="1"/>
    <xf numFmtId="0" fontId="0" fillId="3" borderId="0" xfId="0" applyFill="1" applyProtection="1">
      <protection locked="0"/>
    </xf>
    <xf numFmtId="0" fontId="2" fillId="0" borderId="0" xfId="1" applyProtection="1"/>
    <xf numFmtId="0" fontId="4" fillId="0" borderId="0" xfId="1" applyFont="1" applyProtection="1"/>
    <xf numFmtId="0" fontId="4" fillId="2" borderId="1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Protection="1"/>
    <xf numFmtId="0" fontId="5" fillId="0" borderId="0" xfId="1" applyFont="1" applyFill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Protection="1"/>
    <xf numFmtId="0" fontId="4" fillId="2" borderId="12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Protection="1"/>
    <xf numFmtId="0" fontId="1" fillId="0" borderId="0" xfId="0" applyFont="1" applyFill="1" applyBorder="1" applyAlignment="1">
      <alignment wrapText="1"/>
    </xf>
    <xf numFmtId="0" fontId="1" fillId="0" borderId="17" xfId="0" applyFont="1" applyFill="1" applyBorder="1" applyProtection="1"/>
    <xf numFmtId="0" fontId="1" fillId="0" borderId="18" xfId="0" applyFont="1" applyFill="1" applyBorder="1" applyProtection="1"/>
    <xf numFmtId="2" fontId="1" fillId="0" borderId="17" xfId="0" applyNumberFormat="1" applyFont="1" applyFill="1" applyBorder="1" applyProtection="1"/>
    <xf numFmtId="2" fontId="1" fillId="0" borderId="18" xfId="0" applyNumberFormat="1" applyFont="1" applyFill="1" applyBorder="1" applyProtection="1"/>
    <xf numFmtId="0" fontId="1" fillId="3" borderId="17" xfId="0" applyFont="1" applyFill="1" applyBorder="1" applyProtection="1">
      <protection locked="0"/>
    </xf>
    <xf numFmtId="2" fontId="8" fillId="4" borderId="18" xfId="0" applyNumberFormat="1" applyFont="1" applyFill="1" applyBorder="1"/>
    <xf numFmtId="164" fontId="1" fillId="0" borderId="22" xfId="0" applyNumberFormat="1" applyFont="1" applyFill="1" applyBorder="1" applyAlignment="1">
      <alignment wrapText="1"/>
    </xf>
    <xf numFmtId="0" fontId="1" fillId="0" borderId="0" xfId="0" applyFont="1" applyFill="1" applyBorder="1"/>
    <xf numFmtId="0" fontId="1" fillId="0" borderId="13" xfId="0" applyFont="1" applyFill="1" applyBorder="1"/>
    <xf numFmtId="164" fontId="1" fillId="0" borderId="0" xfId="0" applyNumberFormat="1" applyFont="1" applyFill="1" applyBorder="1" applyAlignment="1">
      <alignment wrapText="1"/>
    </xf>
    <xf numFmtId="164" fontId="8" fillId="4" borderId="13" xfId="0" applyNumberFormat="1" applyFont="1" applyFill="1" applyBorder="1" applyAlignment="1">
      <alignment wrapText="1"/>
    </xf>
    <xf numFmtId="164" fontId="1" fillId="0" borderId="13" xfId="0" applyNumberFormat="1" applyFont="1" applyFill="1" applyBorder="1" applyAlignment="1">
      <alignment wrapText="1"/>
    </xf>
    <xf numFmtId="0" fontId="8" fillId="0" borderId="0" xfId="0" applyFont="1" applyFill="1" applyBorder="1"/>
    <xf numFmtId="164" fontId="1" fillId="0" borderId="0" xfId="0" applyNumberFormat="1" applyFont="1" applyFill="1" applyBorder="1"/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" fillId="0" borderId="14" xfId="0" applyFont="1" applyFill="1" applyBorder="1" applyAlignment="1" applyProtection="1">
      <alignment horizontal="center" wrapText="1"/>
    </xf>
    <xf numFmtId="0" fontId="1" fillId="0" borderId="15" xfId="0" applyFont="1" applyFill="1" applyBorder="1" applyAlignment="1" applyProtection="1">
      <alignment horizontal="center" wrapText="1"/>
    </xf>
    <xf numFmtId="0" fontId="1" fillId="0" borderId="16" xfId="0" applyFont="1" applyFill="1" applyBorder="1" applyAlignment="1" applyProtection="1">
      <alignment horizontal="center" wrapText="1"/>
    </xf>
    <xf numFmtId="0" fontId="1" fillId="0" borderId="19" xfId="0" applyFont="1" applyFill="1" applyBorder="1" applyAlignment="1" applyProtection="1">
      <alignment horizontal="center" wrapText="1"/>
    </xf>
    <xf numFmtId="0" fontId="1" fillId="0" borderId="20" xfId="0" applyFont="1" applyFill="1" applyBorder="1" applyAlignment="1" applyProtection="1">
      <alignment horizontal="center" wrapText="1"/>
    </xf>
    <xf numFmtId="0" fontId="1" fillId="0" borderId="21" xfId="0" applyFont="1" applyFill="1" applyBorder="1" applyAlignment="1" applyProtection="1">
      <alignment horizontal="center" wrapText="1"/>
    </xf>
    <xf numFmtId="164" fontId="8" fillId="0" borderId="5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164" fontId="1" fillId="0" borderId="13" xfId="0" applyNumberFormat="1" applyFont="1" applyFill="1" applyBorder="1" applyAlignment="1">
      <alignment horizontal="center" wrapText="1"/>
    </xf>
    <xf numFmtId="164" fontId="1" fillId="0" borderId="22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 wrapText="1"/>
    </xf>
    <xf numFmtId="0" fontId="3" fillId="2" borderId="2" xfId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left" vertical="center" wrapText="1"/>
    </xf>
    <xf numFmtId="164" fontId="8" fillId="0" borderId="17" xfId="0" applyNumberFormat="1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left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topLeftCell="A4" zoomScaleNormal="100" workbookViewId="0">
      <selection activeCell="D10" sqref="D10"/>
    </sheetView>
  </sheetViews>
  <sheetFormatPr defaultColWidth="8.7109375" defaultRowHeight="15" x14ac:dyDescent="0.25"/>
  <cols>
    <col min="1" max="5" width="8.7109375" style="7"/>
    <col min="6" max="6" width="12.28515625" style="7" customWidth="1"/>
    <col min="7" max="11" width="8.7109375" style="7"/>
    <col min="12" max="12" width="15" style="7" customWidth="1"/>
    <col min="13" max="16" width="8.7109375" style="7"/>
    <col min="17" max="17" width="10.85546875" style="7" customWidth="1"/>
    <col min="18" max="18" width="16.7109375" style="7" customWidth="1"/>
    <col min="19" max="19" width="16.5703125" style="7" customWidth="1"/>
    <col min="20" max="20" width="8.7109375" style="7"/>
    <col min="21" max="21" width="14.5703125" style="7" customWidth="1"/>
    <col min="22" max="16384" width="8.7109375" style="7"/>
  </cols>
  <sheetData>
    <row r="1" spans="1:21" ht="15.75" thickBot="1" x14ac:dyDescent="0.3">
      <c r="A1" s="4" t="s">
        <v>1735</v>
      </c>
      <c r="B1" s="4" t="s">
        <v>1736</v>
      </c>
      <c r="C1" s="4" t="s">
        <v>1737</v>
      </c>
      <c r="D1" s="4"/>
      <c r="E1" s="4"/>
      <c r="F1" s="4"/>
      <c r="G1" s="4"/>
      <c r="H1" s="4"/>
      <c r="I1" s="5"/>
      <c r="J1" s="5"/>
      <c r="K1" s="6"/>
      <c r="L1" s="4"/>
      <c r="M1" s="4"/>
      <c r="N1" s="4"/>
      <c r="O1" s="4"/>
      <c r="P1" s="4"/>
      <c r="Q1" s="4"/>
    </row>
    <row r="2" spans="1:21" ht="15.75" thickTop="1" x14ac:dyDescent="0.25">
      <c r="A2" s="4" t="s">
        <v>1758</v>
      </c>
      <c r="B2" s="4">
        <f>P12</f>
        <v>79</v>
      </c>
      <c r="C2" s="4" t="s">
        <v>1754</v>
      </c>
      <c r="D2" s="4"/>
      <c r="E2" s="4"/>
      <c r="F2" s="4"/>
      <c r="G2" s="49" t="s">
        <v>1765</v>
      </c>
      <c r="H2" s="50"/>
      <c r="I2" s="51"/>
      <c r="J2" s="58" t="s">
        <v>1766</v>
      </c>
      <c r="K2" s="59"/>
      <c r="L2" s="60"/>
    </row>
    <row r="3" spans="1:21" x14ac:dyDescent="0.25">
      <c r="A3" s="4"/>
      <c r="B3" s="4"/>
      <c r="C3" s="4"/>
      <c r="D3" s="4"/>
      <c r="E3" s="4"/>
      <c r="F3" s="8" t="s">
        <v>1739</v>
      </c>
      <c r="G3" s="35" t="s">
        <v>1740</v>
      </c>
      <c r="H3" s="4" t="s">
        <v>1741</v>
      </c>
      <c r="I3" s="36" t="s">
        <v>1742</v>
      </c>
      <c r="J3" s="41" t="str">
        <f>G3</f>
        <v>Netto</v>
      </c>
      <c r="K3" s="42" t="str">
        <f>H3</f>
        <v>VAT</v>
      </c>
      <c r="L3" s="43" t="str">
        <f>I3</f>
        <v>Brutto</v>
      </c>
      <c r="O3" s="6" t="s">
        <v>1738</v>
      </c>
      <c r="P3" s="4"/>
      <c r="Q3" s="4"/>
      <c r="R3" s="4"/>
      <c r="S3" s="4"/>
      <c r="T3" s="4"/>
      <c r="U3" s="4"/>
    </row>
    <row r="4" spans="1:21" ht="31.5" customHeight="1" x14ac:dyDescent="0.25">
      <c r="A4" s="74" t="s">
        <v>1759</v>
      </c>
      <c r="B4" s="74"/>
      <c r="C4" s="74"/>
      <c r="D4" s="74"/>
      <c r="E4" s="74"/>
      <c r="F4" s="9" t="s">
        <v>1745</v>
      </c>
      <c r="G4" s="37">
        <f>SUM(S14:S92)/$P$12</f>
        <v>0</v>
      </c>
      <c r="H4" s="1">
        <f>G4*0.23</f>
        <v>0</v>
      </c>
      <c r="I4" s="38">
        <f>G4+H4</f>
        <v>0</v>
      </c>
      <c r="J4" s="41">
        <f>G4*P12*60</f>
        <v>0</v>
      </c>
      <c r="K4" s="44">
        <f>J4*0.23</f>
        <v>0</v>
      </c>
      <c r="L4" s="45">
        <f>J4+K4</f>
        <v>0</v>
      </c>
      <c r="O4" s="73" t="s">
        <v>1743</v>
      </c>
      <c r="P4" s="73"/>
      <c r="Q4" s="4" t="s">
        <v>1744</v>
      </c>
      <c r="R4" s="4"/>
      <c r="S4" s="4"/>
      <c r="T4" s="4"/>
      <c r="U4" s="4"/>
    </row>
    <row r="5" spans="1:21" ht="32.450000000000003" customHeight="1" x14ac:dyDescent="0.25">
      <c r="A5" s="75" t="s">
        <v>1760</v>
      </c>
      <c r="B5" s="75"/>
      <c r="C5" s="75"/>
      <c r="D5" s="75"/>
      <c r="E5" s="75"/>
      <c r="F5" s="34" t="s">
        <v>1764</v>
      </c>
      <c r="G5" s="39"/>
      <c r="H5" s="1">
        <f t="shared" ref="H5:H8" si="0">G5*0.23</f>
        <v>0</v>
      </c>
      <c r="I5" s="40">
        <f t="shared" ref="I5:I8" si="1">G5+H5</f>
        <v>0</v>
      </c>
      <c r="J5" s="61" t="s">
        <v>1767</v>
      </c>
      <c r="K5" s="62"/>
      <c r="L5" s="63"/>
      <c r="O5" s="70"/>
      <c r="P5" s="70"/>
      <c r="Q5" s="70"/>
      <c r="R5" s="70"/>
      <c r="S5" s="70"/>
      <c r="T5" s="70"/>
      <c r="U5" s="70"/>
    </row>
    <row r="6" spans="1:21" ht="42.95" customHeight="1" x14ac:dyDescent="0.25">
      <c r="A6" s="77" t="s">
        <v>1761</v>
      </c>
      <c r="B6" s="77"/>
      <c r="C6" s="77"/>
      <c r="D6" s="77"/>
      <c r="E6" s="77"/>
      <c r="F6" s="6" t="s">
        <v>1746</v>
      </c>
      <c r="G6" s="39"/>
      <c r="H6" s="1">
        <f t="shared" si="0"/>
        <v>0</v>
      </c>
      <c r="I6" s="40">
        <f t="shared" si="1"/>
        <v>0</v>
      </c>
      <c r="J6" s="41">
        <f>G6*P12</f>
        <v>0</v>
      </c>
      <c r="K6" s="44">
        <f>J6*0.23</f>
        <v>0</v>
      </c>
      <c r="L6" s="46">
        <f>J6+K6</f>
        <v>0</v>
      </c>
      <c r="O6" s="76"/>
      <c r="P6" s="76"/>
      <c r="Q6" s="70"/>
      <c r="R6" s="70"/>
      <c r="S6" s="70"/>
      <c r="T6" s="70"/>
      <c r="U6" s="70"/>
    </row>
    <row r="7" spans="1:21" ht="32.450000000000003" customHeight="1" x14ac:dyDescent="0.25">
      <c r="A7" s="71" t="s">
        <v>1762</v>
      </c>
      <c r="B7" s="71"/>
      <c r="C7" s="71"/>
      <c r="D7" s="71"/>
      <c r="E7" s="71"/>
      <c r="F7" s="6" t="s">
        <v>1747</v>
      </c>
      <c r="G7" s="39"/>
      <c r="H7" s="1">
        <f t="shared" si="0"/>
        <v>0</v>
      </c>
      <c r="I7" s="40">
        <f t="shared" si="1"/>
        <v>0</v>
      </c>
      <c r="J7" s="64" t="s">
        <v>1767</v>
      </c>
      <c r="K7" s="65"/>
      <c r="L7" s="66"/>
      <c r="M7" s="4"/>
      <c r="N7" s="4"/>
      <c r="O7" s="76"/>
      <c r="P7" s="76"/>
      <c r="Q7" s="70"/>
      <c r="R7" s="70"/>
      <c r="S7" s="70"/>
      <c r="T7" s="70"/>
      <c r="U7" s="70"/>
    </row>
    <row r="8" spans="1:21" ht="43.5" customHeight="1" thickBot="1" x14ac:dyDescent="0.3">
      <c r="A8" s="71" t="s">
        <v>1763</v>
      </c>
      <c r="B8" s="71"/>
      <c r="C8" s="71"/>
      <c r="D8" s="71"/>
      <c r="E8" s="71"/>
      <c r="F8" s="6" t="s">
        <v>1748</v>
      </c>
      <c r="G8" s="39"/>
      <c r="H8" s="1">
        <f t="shared" si="0"/>
        <v>0</v>
      </c>
      <c r="I8" s="40">
        <f t="shared" si="1"/>
        <v>0</v>
      </c>
      <c r="J8" s="67" t="s">
        <v>1767</v>
      </c>
      <c r="K8" s="68"/>
      <c r="L8" s="69"/>
      <c r="M8" s="4"/>
      <c r="N8" s="4"/>
      <c r="O8" s="4"/>
      <c r="P8" s="4"/>
      <c r="Q8" s="4"/>
    </row>
    <row r="9" spans="1:21" ht="21.6" customHeight="1" thickTop="1" x14ac:dyDescent="0.25">
      <c r="A9" s="10"/>
      <c r="B9" s="10"/>
      <c r="C9" s="10"/>
      <c r="D9" s="10"/>
      <c r="E9" s="10"/>
      <c r="F9" s="52"/>
      <c r="G9" s="53"/>
      <c r="H9" s="53"/>
      <c r="I9" s="54"/>
      <c r="J9" s="47" t="s">
        <v>1768</v>
      </c>
      <c r="K9" s="48"/>
      <c r="L9" s="42"/>
      <c r="M9" s="42"/>
      <c r="N9" s="42"/>
      <c r="O9" s="42"/>
      <c r="P9" s="42"/>
      <c r="Q9" s="42"/>
    </row>
    <row r="10" spans="1:21" ht="21.6" customHeight="1" thickBot="1" x14ac:dyDescent="0.3">
      <c r="A10" s="10"/>
      <c r="B10" s="10"/>
      <c r="C10" s="10"/>
      <c r="D10" s="10"/>
      <c r="E10" s="11" t="s">
        <v>1749</v>
      </c>
      <c r="F10" s="55"/>
      <c r="G10" s="56"/>
      <c r="H10" s="56"/>
      <c r="I10" s="57"/>
      <c r="J10" s="78" t="s">
        <v>1770</v>
      </c>
      <c r="K10" s="79"/>
      <c r="L10" s="79"/>
      <c r="M10" s="79"/>
      <c r="N10" s="79"/>
      <c r="O10" s="79"/>
      <c r="P10" s="79"/>
      <c r="Q10" s="79"/>
      <c r="R10" s="79"/>
    </row>
    <row r="11" spans="1:21" ht="15.75" thickTop="1" x14ac:dyDescent="0.25"/>
    <row r="12" spans="1:21" s="12" customFormat="1" ht="11.25" x14ac:dyDescent="0.2">
      <c r="A12" s="72" t="s">
        <v>0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33">
        <f>SUM(P14:P92)</f>
        <v>79</v>
      </c>
    </row>
    <row r="13" spans="1:21" s="12" customFormat="1" ht="80.25" customHeight="1" x14ac:dyDescent="0.2">
      <c r="A13" s="13" t="s">
        <v>1</v>
      </c>
      <c r="B13" s="13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G13" s="13" t="s">
        <v>7</v>
      </c>
      <c r="H13" s="13" t="s">
        <v>8</v>
      </c>
      <c r="I13" s="13" t="s">
        <v>9</v>
      </c>
      <c r="J13" s="13" t="s">
        <v>10</v>
      </c>
      <c r="K13" s="13" t="s">
        <v>11</v>
      </c>
      <c r="L13" s="13" t="s">
        <v>12</v>
      </c>
      <c r="M13" s="13" t="s">
        <v>13</v>
      </c>
      <c r="N13" s="13" t="s">
        <v>14</v>
      </c>
      <c r="O13" s="13" t="s">
        <v>15</v>
      </c>
      <c r="P13" s="32" t="s">
        <v>1734</v>
      </c>
      <c r="Q13" s="14" t="s">
        <v>1750</v>
      </c>
      <c r="R13" s="14" t="s">
        <v>1769</v>
      </c>
      <c r="S13" s="14" t="s">
        <v>1751</v>
      </c>
      <c r="T13" s="14" t="s">
        <v>1752</v>
      </c>
      <c r="U13" s="14" t="s">
        <v>1753</v>
      </c>
    </row>
    <row r="14" spans="1:21" s="12" customFormat="1" x14ac:dyDescent="0.25">
      <c r="A14" s="15" t="s">
        <v>100</v>
      </c>
      <c r="B14" s="15" t="s">
        <v>17</v>
      </c>
      <c r="C14" s="15">
        <v>4774416</v>
      </c>
      <c r="D14" s="15" t="s">
        <v>101</v>
      </c>
      <c r="E14" s="16" t="s">
        <v>102</v>
      </c>
      <c r="F14" s="16" t="s">
        <v>20</v>
      </c>
      <c r="G14" s="16" t="s">
        <v>103</v>
      </c>
      <c r="H14" s="16" t="s">
        <v>104</v>
      </c>
      <c r="I14" s="16" t="s">
        <v>105</v>
      </c>
      <c r="J14" s="16" t="s">
        <v>106</v>
      </c>
      <c r="K14" s="16" t="s">
        <v>107</v>
      </c>
      <c r="L14" s="16" t="s">
        <v>108</v>
      </c>
      <c r="M14" s="16" t="s">
        <v>109</v>
      </c>
      <c r="N14" s="16">
        <v>772723</v>
      </c>
      <c r="O14" s="16">
        <v>590933</v>
      </c>
      <c r="P14" s="17">
        <v>1</v>
      </c>
      <c r="Q14" s="20"/>
      <c r="R14" s="2"/>
      <c r="S14" s="3"/>
      <c r="T14" s="18">
        <f>S14*0.23</f>
        <v>0</v>
      </c>
      <c r="U14" s="19">
        <f>SUM(S14:T14)</f>
        <v>0</v>
      </c>
    </row>
    <row r="15" spans="1:21" s="12" customFormat="1" x14ac:dyDescent="0.25">
      <c r="A15" s="15" t="s">
        <v>110</v>
      </c>
      <c r="B15" s="15" t="s">
        <v>17</v>
      </c>
      <c r="C15" s="15">
        <v>4775350</v>
      </c>
      <c r="D15" s="15" t="s">
        <v>111</v>
      </c>
      <c r="E15" s="16" t="s">
        <v>112</v>
      </c>
      <c r="F15" s="16" t="s">
        <v>20</v>
      </c>
      <c r="G15" s="16" t="s">
        <v>103</v>
      </c>
      <c r="H15" s="16" t="s">
        <v>104</v>
      </c>
      <c r="I15" s="16" t="s">
        <v>113</v>
      </c>
      <c r="J15" s="16" t="s">
        <v>114</v>
      </c>
      <c r="K15" s="16" t="s">
        <v>42</v>
      </c>
      <c r="L15" s="16" t="s">
        <v>27</v>
      </c>
      <c r="M15" s="16" t="s">
        <v>115</v>
      </c>
      <c r="N15" s="16">
        <v>756957</v>
      </c>
      <c r="O15" s="16">
        <v>589470</v>
      </c>
      <c r="P15" s="17">
        <v>1</v>
      </c>
      <c r="Q15" s="20"/>
      <c r="R15" s="2"/>
      <c r="S15" s="3"/>
      <c r="T15" s="18">
        <f t="shared" ref="T15:T78" si="2">S15*0.23</f>
        <v>0</v>
      </c>
      <c r="U15" s="19">
        <f t="shared" ref="U15:U78" si="3">SUM(S15:T15)</f>
        <v>0</v>
      </c>
    </row>
    <row r="16" spans="1:21" s="12" customFormat="1" x14ac:dyDescent="0.25">
      <c r="A16" s="15" t="s">
        <v>116</v>
      </c>
      <c r="B16" s="15" t="s">
        <v>17</v>
      </c>
      <c r="C16" s="15">
        <v>4776351</v>
      </c>
      <c r="D16" s="15" t="s">
        <v>117</v>
      </c>
      <c r="E16" s="16" t="s">
        <v>118</v>
      </c>
      <c r="F16" s="16" t="s">
        <v>20</v>
      </c>
      <c r="G16" s="16" t="s">
        <v>103</v>
      </c>
      <c r="H16" s="16" t="s">
        <v>104</v>
      </c>
      <c r="I16" s="16" t="s">
        <v>119</v>
      </c>
      <c r="J16" s="16" t="s">
        <v>120</v>
      </c>
      <c r="K16" s="16" t="s">
        <v>42</v>
      </c>
      <c r="L16" s="16" t="s">
        <v>27</v>
      </c>
      <c r="M16" s="16" t="s">
        <v>121</v>
      </c>
      <c r="N16" s="16">
        <v>760816</v>
      </c>
      <c r="O16" s="16">
        <v>592378</v>
      </c>
      <c r="P16" s="17">
        <v>1</v>
      </c>
      <c r="Q16" s="20"/>
      <c r="R16" s="2"/>
      <c r="S16" s="3"/>
      <c r="T16" s="18">
        <f t="shared" si="2"/>
        <v>0</v>
      </c>
      <c r="U16" s="19">
        <f t="shared" si="3"/>
        <v>0</v>
      </c>
    </row>
    <row r="17" spans="1:21" s="12" customFormat="1" x14ac:dyDescent="0.25">
      <c r="A17" s="15" t="s">
        <v>122</v>
      </c>
      <c r="B17" s="15" t="s">
        <v>17</v>
      </c>
      <c r="C17" s="15">
        <v>4776928</v>
      </c>
      <c r="D17" s="15" t="s">
        <v>123</v>
      </c>
      <c r="E17" s="16" t="s">
        <v>124</v>
      </c>
      <c r="F17" s="16" t="s">
        <v>20</v>
      </c>
      <c r="G17" s="16" t="s">
        <v>103</v>
      </c>
      <c r="H17" s="16" t="s">
        <v>104</v>
      </c>
      <c r="I17" s="16" t="s">
        <v>125</v>
      </c>
      <c r="J17" s="16" t="s">
        <v>126</v>
      </c>
      <c r="K17" s="16" t="s">
        <v>42</v>
      </c>
      <c r="L17" s="16" t="s">
        <v>27</v>
      </c>
      <c r="M17" s="16" t="s">
        <v>127</v>
      </c>
      <c r="N17" s="16">
        <v>763490</v>
      </c>
      <c r="O17" s="16">
        <v>596588</v>
      </c>
      <c r="P17" s="17">
        <v>1</v>
      </c>
      <c r="Q17" s="20"/>
      <c r="R17" s="2"/>
      <c r="S17" s="3"/>
      <c r="T17" s="18">
        <f t="shared" si="2"/>
        <v>0</v>
      </c>
      <c r="U17" s="19">
        <f t="shared" si="3"/>
        <v>0</v>
      </c>
    </row>
    <row r="18" spans="1:21" s="12" customFormat="1" x14ac:dyDescent="0.25">
      <c r="A18" s="15" t="s">
        <v>140</v>
      </c>
      <c r="B18" s="15" t="s">
        <v>17</v>
      </c>
      <c r="C18" s="15">
        <v>4930478</v>
      </c>
      <c r="D18" s="15" t="s">
        <v>141</v>
      </c>
      <c r="E18" s="16" t="s">
        <v>142</v>
      </c>
      <c r="F18" s="16" t="s">
        <v>20</v>
      </c>
      <c r="G18" s="16" t="s">
        <v>143</v>
      </c>
      <c r="H18" s="16" t="s">
        <v>144</v>
      </c>
      <c r="I18" s="16" t="s">
        <v>145</v>
      </c>
      <c r="J18" s="16" t="s">
        <v>146</v>
      </c>
      <c r="K18" s="16" t="s">
        <v>42</v>
      </c>
      <c r="L18" s="16" t="s">
        <v>27</v>
      </c>
      <c r="M18" s="16" t="s">
        <v>147</v>
      </c>
      <c r="N18" s="16">
        <v>779249</v>
      </c>
      <c r="O18" s="16">
        <v>648344</v>
      </c>
      <c r="P18" s="17">
        <v>1</v>
      </c>
      <c r="Q18" s="20"/>
      <c r="R18" s="2"/>
      <c r="S18" s="3"/>
      <c r="T18" s="18">
        <f t="shared" si="2"/>
        <v>0</v>
      </c>
      <c r="U18" s="19">
        <f t="shared" si="3"/>
        <v>0</v>
      </c>
    </row>
    <row r="19" spans="1:21" s="12" customFormat="1" x14ac:dyDescent="0.25">
      <c r="A19" s="15" t="s">
        <v>148</v>
      </c>
      <c r="B19" s="15" t="s">
        <v>17</v>
      </c>
      <c r="C19" s="15">
        <v>4931424</v>
      </c>
      <c r="D19" s="15" t="s">
        <v>149</v>
      </c>
      <c r="E19" s="16" t="s">
        <v>150</v>
      </c>
      <c r="F19" s="16" t="s">
        <v>20</v>
      </c>
      <c r="G19" s="16" t="s">
        <v>143</v>
      </c>
      <c r="H19" s="16" t="s">
        <v>144</v>
      </c>
      <c r="I19" s="16" t="s">
        <v>151</v>
      </c>
      <c r="J19" s="16" t="s">
        <v>152</v>
      </c>
      <c r="K19" s="16" t="s">
        <v>42</v>
      </c>
      <c r="L19" s="16" t="s">
        <v>27</v>
      </c>
      <c r="M19" s="16" t="s">
        <v>153</v>
      </c>
      <c r="N19" s="16">
        <v>789437</v>
      </c>
      <c r="O19" s="16">
        <v>646086</v>
      </c>
      <c r="P19" s="17">
        <v>1</v>
      </c>
      <c r="Q19" s="20"/>
      <c r="R19" s="2"/>
      <c r="S19" s="3"/>
      <c r="T19" s="18">
        <f t="shared" si="2"/>
        <v>0</v>
      </c>
      <c r="U19" s="19">
        <f t="shared" si="3"/>
        <v>0</v>
      </c>
    </row>
    <row r="20" spans="1:21" s="12" customFormat="1" x14ac:dyDescent="0.25">
      <c r="A20" s="15" t="s">
        <v>154</v>
      </c>
      <c r="B20" s="15" t="s">
        <v>17</v>
      </c>
      <c r="C20" s="15">
        <v>4931497</v>
      </c>
      <c r="D20" s="15" t="s">
        <v>155</v>
      </c>
      <c r="E20" s="16" t="s">
        <v>156</v>
      </c>
      <c r="F20" s="16" t="s">
        <v>20</v>
      </c>
      <c r="G20" s="16" t="s">
        <v>143</v>
      </c>
      <c r="H20" s="16" t="s">
        <v>144</v>
      </c>
      <c r="I20" s="16" t="s">
        <v>157</v>
      </c>
      <c r="J20" s="16" t="s">
        <v>158</v>
      </c>
      <c r="K20" s="16" t="s">
        <v>42</v>
      </c>
      <c r="L20" s="16" t="s">
        <v>27</v>
      </c>
      <c r="M20" s="16" t="s">
        <v>159</v>
      </c>
      <c r="N20" s="16">
        <v>781206</v>
      </c>
      <c r="O20" s="16">
        <v>655932</v>
      </c>
      <c r="P20" s="17">
        <v>1</v>
      </c>
      <c r="Q20" s="20"/>
      <c r="R20" s="2"/>
      <c r="S20" s="3"/>
      <c r="T20" s="18">
        <f t="shared" si="2"/>
        <v>0</v>
      </c>
      <c r="U20" s="19">
        <f t="shared" si="3"/>
        <v>0</v>
      </c>
    </row>
    <row r="21" spans="1:21" s="12" customFormat="1" x14ac:dyDescent="0.25">
      <c r="A21" s="15" t="s">
        <v>160</v>
      </c>
      <c r="B21" s="15" t="s">
        <v>17</v>
      </c>
      <c r="C21" s="15">
        <v>4931770</v>
      </c>
      <c r="D21" s="15" t="s">
        <v>161</v>
      </c>
      <c r="E21" s="16" t="s">
        <v>162</v>
      </c>
      <c r="F21" s="16" t="s">
        <v>20</v>
      </c>
      <c r="G21" s="16" t="s">
        <v>143</v>
      </c>
      <c r="H21" s="16" t="s">
        <v>144</v>
      </c>
      <c r="I21" s="16" t="s">
        <v>163</v>
      </c>
      <c r="J21" s="16" t="s">
        <v>164</v>
      </c>
      <c r="K21" s="16" t="s">
        <v>42</v>
      </c>
      <c r="L21" s="16" t="s">
        <v>27</v>
      </c>
      <c r="M21" s="16" t="s">
        <v>165</v>
      </c>
      <c r="N21" s="16">
        <v>787019</v>
      </c>
      <c r="O21" s="16">
        <v>642104</v>
      </c>
      <c r="P21" s="17">
        <v>1</v>
      </c>
      <c r="Q21" s="20"/>
      <c r="R21" s="2"/>
      <c r="S21" s="3"/>
      <c r="T21" s="18">
        <f t="shared" si="2"/>
        <v>0</v>
      </c>
      <c r="U21" s="19">
        <f t="shared" si="3"/>
        <v>0</v>
      </c>
    </row>
    <row r="22" spans="1:21" s="12" customFormat="1" x14ac:dyDescent="0.25">
      <c r="A22" s="15" t="s">
        <v>166</v>
      </c>
      <c r="B22" s="15" t="s">
        <v>17</v>
      </c>
      <c r="C22" s="15">
        <v>4932178</v>
      </c>
      <c r="D22" s="15" t="s">
        <v>167</v>
      </c>
      <c r="E22" s="16" t="s">
        <v>168</v>
      </c>
      <c r="F22" s="16" t="s">
        <v>20</v>
      </c>
      <c r="G22" s="16" t="s">
        <v>143</v>
      </c>
      <c r="H22" s="16" t="s">
        <v>144</v>
      </c>
      <c r="I22" s="16" t="s">
        <v>169</v>
      </c>
      <c r="J22" s="16" t="s">
        <v>170</v>
      </c>
      <c r="K22" s="16" t="s">
        <v>42</v>
      </c>
      <c r="L22" s="16" t="s">
        <v>27</v>
      </c>
      <c r="M22" s="16" t="s">
        <v>56</v>
      </c>
      <c r="N22" s="16">
        <v>784815</v>
      </c>
      <c r="O22" s="16">
        <v>647386</v>
      </c>
      <c r="P22" s="17">
        <v>1</v>
      </c>
      <c r="Q22" s="20"/>
      <c r="R22" s="2"/>
      <c r="S22" s="3"/>
      <c r="T22" s="18">
        <f t="shared" si="2"/>
        <v>0</v>
      </c>
      <c r="U22" s="19">
        <f t="shared" si="3"/>
        <v>0</v>
      </c>
    </row>
    <row r="23" spans="1:21" s="12" customFormat="1" x14ac:dyDescent="0.25">
      <c r="A23" s="15" t="s">
        <v>171</v>
      </c>
      <c r="B23" s="15" t="s">
        <v>17</v>
      </c>
      <c r="C23" s="15">
        <v>4932369</v>
      </c>
      <c r="D23" s="15" t="s">
        <v>172</v>
      </c>
      <c r="E23" s="16" t="s">
        <v>173</v>
      </c>
      <c r="F23" s="16" t="s">
        <v>20</v>
      </c>
      <c r="G23" s="16" t="s">
        <v>143</v>
      </c>
      <c r="H23" s="16" t="s">
        <v>144</v>
      </c>
      <c r="I23" s="16" t="s">
        <v>174</v>
      </c>
      <c r="J23" s="16" t="s">
        <v>175</v>
      </c>
      <c r="K23" s="16" t="s">
        <v>42</v>
      </c>
      <c r="L23" s="16" t="s">
        <v>27</v>
      </c>
      <c r="M23" s="16" t="s">
        <v>176</v>
      </c>
      <c r="N23" s="16">
        <v>777282</v>
      </c>
      <c r="O23" s="16">
        <v>652508</v>
      </c>
      <c r="P23" s="17">
        <v>1</v>
      </c>
      <c r="Q23" s="20"/>
      <c r="R23" s="2"/>
      <c r="S23" s="3"/>
      <c r="T23" s="18">
        <f t="shared" si="2"/>
        <v>0</v>
      </c>
      <c r="U23" s="19">
        <f t="shared" si="3"/>
        <v>0</v>
      </c>
    </row>
    <row r="24" spans="1:21" s="12" customFormat="1" x14ac:dyDescent="0.25">
      <c r="A24" s="15" t="s">
        <v>177</v>
      </c>
      <c r="B24" s="15" t="s">
        <v>17</v>
      </c>
      <c r="C24" s="15">
        <v>4779747</v>
      </c>
      <c r="D24" s="15" t="s">
        <v>178</v>
      </c>
      <c r="E24" s="16" t="s">
        <v>179</v>
      </c>
      <c r="F24" s="16" t="s">
        <v>20</v>
      </c>
      <c r="G24" s="16" t="s">
        <v>103</v>
      </c>
      <c r="H24" s="16" t="s">
        <v>180</v>
      </c>
      <c r="I24" s="16" t="s">
        <v>181</v>
      </c>
      <c r="J24" s="16" t="s">
        <v>182</v>
      </c>
      <c r="K24" s="16" t="s">
        <v>42</v>
      </c>
      <c r="L24" s="16" t="s">
        <v>27</v>
      </c>
      <c r="M24" s="16" t="s">
        <v>159</v>
      </c>
      <c r="N24" s="16">
        <v>765704</v>
      </c>
      <c r="O24" s="16">
        <v>608263</v>
      </c>
      <c r="P24" s="17">
        <v>1</v>
      </c>
      <c r="Q24" s="20"/>
      <c r="R24" s="2"/>
      <c r="S24" s="3"/>
      <c r="T24" s="18">
        <f t="shared" si="2"/>
        <v>0</v>
      </c>
      <c r="U24" s="19">
        <f t="shared" si="3"/>
        <v>0</v>
      </c>
    </row>
    <row r="25" spans="1:21" s="12" customFormat="1" x14ac:dyDescent="0.25">
      <c r="A25" s="15" t="s">
        <v>183</v>
      </c>
      <c r="B25" s="15" t="s">
        <v>17</v>
      </c>
      <c r="C25" s="15">
        <v>4780257</v>
      </c>
      <c r="D25" s="15" t="s">
        <v>184</v>
      </c>
      <c r="E25" s="16" t="s">
        <v>185</v>
      </c>
      <c r="F25" s="16" t="s">
        <v>20</v>
      </c>
      <c r="G25" s="16" t="s">
        <v>103</v>
      </c>
      <c r="H25" s="16" t="s">
        <v>180</v>
      </c>
      <c r="I25" s="16" t="s">
        <v>186</v>
      </c>
      <c r="J25" s="16" t="s">
        <v>180</v>
      </c>
      <c r="K25" s="16" t="s">
        <v>128</v>
      </c>
      <c r="L25" s="16" t="s">
        <v>129</v>
      </c>
      <c r="M25" s="16" t="s">
        <v>187</v>
      </c>
      <c r="N25" s="16">
        <v>767997</v>
      </c>
      <c r="O25" s="16">
        <v>601437</v>
      </c>
      <c r="P25" s="17">
        <v>1</v>
      </c>
      <c r="Q25" s="20"/>
      <c r="R25" s="2"/>
      <c r="S25" s="3"/>
      <c r="T25" s="18">
        <f t="shared" si="2"/>
        <v>0</v>
      </c>
      <c r="U25" s="19">
        <f t="shared" si="3"/>
        <v>0</v>
      </c>
    </row>
    <row r="26" spans="1:21" s="12" customFormat="1" x14ac:dyDescent="0.25">
      <c r="A26" s="15" t="s">
        <v>191</v>
      </c>
      <c r="B26" s="15" t="s">
        <v>17</v>
      </c>
      <c r="C26" s="15">
        <v>4781915</v>
      </c>
      <c r="D26" s="15" t="s">
        <v>192</v>
      </c>
      <c r="E26" s="16" t="s">
        <v>193</v>
      </c>
      <c r="F26" s="16" t="s">
        <v>20</v>
      </c>
      <c r="G26" s="16" t="s">
        <v>103</v>
      </c>
      <c r="H26" s="16" t="s">
        <v>180</v>
      </c>
      <c r="I26" s="16" t="s">
        <v>194</v>
      </c>
      <c r="J26" s="16" t="s">
        <v>195</v>
      </c>
      <c r="K26" s="16" t="s">
        <v>196</v>
      </c>
      <c r="L26" s="16" t="s">
        <v>197</v>
      </c>
      <c r="M26" s="16" t="s">
        <v>198</v>
      </c>
      <c r="N26" s="16">
        <v>771547</v>
      </c>
      <c r="O26" s="16">
        <v>599785</v>
      </c>
      <c r="P26" s="17">
        <v>1</v>
      </c>
      <c r="Q26" s="20"/>
      <c r="R26" s="2"/>
      <c r="S26" s="3"/>
      <c r="T26" s="18">
        <f t="shared" si="2"/>
        <v>0</v>
      </c>
      <c r="U26" s="19">
        <f t="shared" si="3"/>
        <v>0</v>
      </c>
    </row>
    <row r="27" spans="1:21" s="12" customFormat="1" x14ac:dyDescent="0.25">
      <c r="A27" s="15" t="s">
        <v>199</v>
      </c>
      <c r="B27" s="15" t="s">
        <v>17</v>
      </c>
      <c r="C27" s="15">
        <v>4782005</v>
      </c>
      <c r="D27" s="15" t="s">
        <v>200</v>
      </c>
      <c r="E27" s="16" t="s">
        <v>201</v>
      </c>
      <c r="F27" s="16" t="s">
        <v>20</v>
      </c>
      <c r="G27" s="16" t="s">
        <v>103</v>
      </c>
      <c r="H27" s="16" t="s">
        <v>180</v>
      </c>
      <c r="I27" s="16" t="s">
        <v>202</v>
      </c>
      <c r="J27" s="16" t="s">
        <v>203</v>
      </c>
      <c r="K27" s="16" t="s">
        <v>42</v>
      </c>
      <c r="L27" s="16" t="s">
        <v>27</v>
      </c>
      <c r="M27" s="16" t="s">
        <v>153</v>
      </c>
      <c r="N27" s="16">
        <v>768165</v>
      </c>
      <c r="O27" s="16">
        <v>604293</v>
      </c>
      <c r="P27" s="17">
        <v>1</v>
      </c>
      <c r="Q27" s="20"/>
      <c r="R27" s="2"/>
      <c r="S27" s="3"/>
      <c r="T27" s="18">
        <f t="shared" si="2"/>
        <v>0</v>
      </c>
      <c r="U27" s="19">
        <f t="shared" si="3"/>
        <v>0</v>
      </c>
    </row>
    <row r="28" spans="1:21" s="12" customFormat="1" x14ac:dyDescent="0.25">
      <c r="A28" s="15" t="s">
        <v>256</v>
      </c>
      <c r="B28" s="15" t="s">
        <v>17</v>
      </c>
      <c r="C28" s="15">
        <v>4932496</v>
      </c>
      <c r="D28" s="15" t="s">
        <v>257</v>
      </c>
      <c r="E28" s="16" t="s">
        <v>258</v>
      </c>
      <c r="F28" s="16" t="s">
        <v>20</v>
      </c>
      <c r="G28" s="16" t="s">
        <v>143</v>
      </c>
      <c r="H28" s="16" t="s">
        <v>259</v>
      </c>
      <c r="I28" s="16" t="s">
        <v>260</v>
      </c>
      <c r="J28" s="16" t="s">
        <v>261</v>
      </c>
      <c r="K28" s="16" t="s">
        <v>42</v>
      </c>
      <c r="L28" s="16" t="s">
        <v>27</v>
      </c>
      <c r="M28" s="16" t="s">
        <v>262</v>
      </c>
      <c r="N28" s="16">
        <v>780196</v>
      </c>
      <c r="O28" s="16">
        <v>624200</v>
      </c>
      <c r="P28" s="17">
        <v>1</v>
      </c>
      <c r="Q28" s="20"/>
      <c r="R28" s="2"/>
      <c r="S28" s="3"/>
      <c r="T28" s="18">
        <f t="shared" si="2"/>
        <v>0</v>
      </c>
      <c r="U28" s="19">
        <f t="shared" si="3"/>
        <v>0</v>
      </c>
    </row>
    <row r="29" spans="1:21" s="12" customFormat="1" x14ac:dyDescent="0.25">
      <c r="A29" s="15" t="s">
        <v>263</v>
      </c>
      <c r="B29" s="15" t="s">
        <v>17</v>
      </c>
      <c r="C29" s="15">
        <v>4932844</v>
      </c>
      <c r="D29" s="15" t="s">
        <v>264</v>
      </c>
      <c r="E29" s="16" t="s">
        <v>265</v>
      </c>
      <c r="F29" s="16" t="s">
        <v>20</v>
      </c>
      <c r="G29" s="16" t="s">
        <v>143</v>
      </c>
      <c r="H29" s="16" t="s">
        <v>259</v>
      </c>
      <c r="I29" s="16" t="s">
        <v>266</v>
      </c>
      <c r="J29" s="16" t="s">
        <v>259</v>
      </c>
      <c r="K29" s="16" t="s">
        <v>188</v>
      </c>
      <c r="L29" s="16" t="s">
        <v>189</v>
      </c>
      <c r="M29" s="16" t="s">
        <v>212</v>
      </c>
      <c r="N29" s="16">
        <v>780657</v>
      </c>
      <c r="O29" s="16">
        <v>630456</v>
      </c>
      <c r="P29" s="17">
        <v>1</v>
      </c>
      <c r="Q29" s="20"/>
      <c r="R29" s="2"/>
      <c r="S29" s="3"/>
      <c r="T29" s="18">
        <f t="shared" si="2"/>
        <v>0</v>
      </c>
      <c r="U29" s="19">
        <f t="shared" si="3"/>
        <v>0</v>
      </c>
    </row>
    <row r="30" spans="1:21" s="12" customFormat="1" x14ac:dyDescent="0.25">
      <c r="A30" s="15" t="s">
        <v>267</v>
      </c>
      <c r="B30" s="15" t="s">
        <v>17</v>
      </c>
      <c r="C30" s="15">
        <v>4932676</v>
      </c>
      <c r="D30" s="15" t="s">
        <v>268</v>
      </c>
      <c r="E30" s="16" t="s">
        <v>269</v>
      </c>
      <c r="F30" s="16" t="s">
        <v>20</v>
      </c>
      <c r="G30" s="16" t="s">
        <v>143</v>
      </c>
      <c r="H30" s="16" t="s">
        <v>259</v>
      </c>
      <c r="I30" s="16" t="s">
        <v>266</v>
      </c>
      <c r="J30" s="16" t="s">
        <v>259</v>
      </c>
      <c r="K30" s="16" t="s">
        <v>188</v>
      </c>
      <c r="L30" s="16" t="s">
        <v>189</v>
      </c>
      <c r="M30" s="16" t="s">
        <v>270</v>
      </c>
      <c r="N30" s="16">
        <v>780683</v>
      </c>
      <c r="O30" s="16">
        <v>629879</v>
      </c>
      <c r="P30" s="17">
        <v>1</v>
      </c>
      <c r="Q30" s="20"/>
      <c r="R30" s="2"/>
      <c r="S30" s="3"/>
      <c r="T30" s="18">
        <f t="shared" si="2"/>
        <v>0</v>
      </c>
      <c r="U30" s="19">
        <f t="shared" si="3"/>
        <v>0</v>
      </c>
    </row>
    <row r="31" spans="1:21" s="12" customFormat="1" x14ac:dyDescent="0.25">
      <c r="A31" s="15" t="s">
        <v>293</v>
      </c>
      <c r="B31" s="15" t="s">
        <v>17</v>
      </c>
      <c r="C31" s="15">
        <v>4787679</v>
      </c>
      <c r="D31" s="15" t="s">
        <v>294</v>
      </c>
      <c r="E31" s="16" t="s">
        <v>295</v>
      </c>
      <c r="F31" s="16" t="s">
        <v>20</v>
      </c>
      <c r="G31" s="16" t="s">
        <v>103</v>
      </c>
      <c r="H31" s="16" t="s">
        <v>296</v>
      </c>
      <c r="I31" s="16" t="s">
        <v>297</v>
      </c>
      <c r="J31" s="16" t="s">
        <v>298</v>
      </c>
      <c r="K31" s="16" t="s">
        <v>299</v>
      </c>
      <c r="L31" s="16" t="s">
        <v>300</v>
      </c>
      <c r="M31" s="16" t="s">
        <v>301</v>
      </c>
      <c r="N31" s="16">
        <v>775989</v>
      </c>
      <c r="O31" s="16">
        <v>589196</v>
      </c>
      <c r="P31" s="17">
        <v>1</v>
      </c>
      <c r="Q31" s="20"/>
      <c r="R31" s="2"/>
      <c r="S31" s="3"/>
      <c r="T31" s="18">
        <f t="shared" si="2"/>
        <v>0</v>
      </c>
      <c r="U31" s="19">
        <f t="shared" si="3"/>
        <v>0</v>
      </c>
    </row>
    <row r="32" spans="1:21" s="12" customFormat="1" x14ac:dyDescent="0.25">
      <c r="A32" s="15" t="s">
        <v>302</v>
      </c>
      <c r="B32" s="15" t="s">
        <v>17</v>
      </c>
      <c r="C32" s="15">
        <v>4788341</v>
      </c>
      <c r="D32" s="15" t="s">
        <v>303</v>
      </c>
      <c r="E32" s="16" t="s">
        <v>304</v>
      </c>
      <c r="F32" s="16" t="s">
        <v>20</v>
      </c>
      <c r="G32" s="16" t="s">
        <v>103</v>
      </c>
      <c r="H32" s="16" t="s">
        <v>296</v>
      </c>
      <c r="I32" s="16" t="s">
        <v>305</v>
      </c>
      <c r="J32" s="16" t="s">
        <v>306</v>
      </c>
      <c r="K32" s="16" t="s">
        <v>128</v>
      </c>
      <c r="L32" s="16" t="s">
        <v>129</v>
      </c>
      <c r="M32" s="16" t="s">
        <v>109</v>
      </c>
      <c r="N32" s="16">
        <v>774621</v>
      </c>
      <c r="O32" s="16">
        <v>587348</v>
      </c>
      <c r="P32" s="17">
        <v>1</v>
      </c>
      <c r="Q32" s="20"/>
      <c r="R32" s="2"/>
      <c r="S32" s="3"/>
      <c r="T32" s="18">
        <f t="shared" si="2"/>
        <v>0</v>
      </c>
      <c r="U32" s="19">
        <f t="shared" si="3"/>
        <v>0</v>
      </c>
    </row>
    <row r="33" spans="1:21" s="12" customFormat="1" x14ac:dyDescent="0.25">
      <c r="A33" s="15" t="s">
        <v>321</v>
      </c>
      <c r="B33" s="15" t="s">
        <v>17</v>
      </c>
      <c r="C33" s="15">
        <v>4934362</v>
      </c>
      <c r="D33" s="15" t="s">
        <v>322</v>
      </c>
      <c r="E33" s="16" t="s">
        <v>323</v>
      </c>
      <c r="F33" s="16" t="s">
        <v>20</v>
      </c>
      <c r="G33" s="16" t="s">
        <v>143</v>
      </c>
      <c r="H33" s="16" t="s">
        <v>324</v>
      </c>
      <c r="I33" s="16" t="s">
        <v>325</v>
      </c>
      <c r="J33" s="16" t="s">
        <v>324</v>
      </c>
      <c r="K33" s="16" t="s">
        <v>128</v>
      </c>
      <c r="L33" s="16" t="s">
        <v>129</v>
      </c>
      <c r="M33" s="16" t="s">
        <v>56</v>
      </c>
      <c r="N33" s="16">
        <v>771086</v>
      </c>
      <c r="O33" s="16">
        <v>628014</v>
      </c>
      <c r="P33" s="17">
        <v>1</v>
      </c>
      <c r="Q33" s="20"/>
      <c r="R33" s="2"/>
      <c r="S33" s="3"/>
      <c r="T33" s="18">
        <f t="shared" si="2"/>
        <v>0</v>
      </c>
      <c r="U33" s="19">
        <f t="shared" si="3"/>
        <v>0</v>
      </c>
    </row>
    <row r="34" spans="1:21" s="12" customFormat="1" x14ac:dyDescent="0.25">
      <c r="A34" s="15" t="s">
        <v>326</v>
      </c>
      <c r="B34" s="15" t="s">
        <v>17</v>
      </c>
      <c r="C34" s="15">
        <v>4935850</v>
      </c>
      <c r="D34" s="15" t="s">
        <v>327</v>
      </c>
      <c r="E34" s="16" t="s">
        <v>328</v>
      </c>
      <c r="F34" s="16" t="s">
        <v>20</v>
      </c>
      <c r="G34" s="16" t="s">
        <v>143</v>
      </c>
      <c r="H34" s="16" t="s">
        <v>329</v>
      </c>
      <c r="I34" s="16" t="s">
        <v>330</v>
      </c>
      <c r="J34" s="16" t="s">
        <v>329</v>
      </c>
      <c r="K34" s="16" t="s">
        <v>331</v>
      </c>
      <c r="L34" s="16" t="s">
        <v>332</v>
      </c>
      <c r="M34" s="16" t="s">
        <v>333</v>
      </c>
      <c r="N34" s="16">
        <v>818898</v>
      </c>
      <c r="O34" s="16">
        <v>610828</v>
      </c>
      <c r="P34" s="17">
        <v>1</v>
      </c>
      <c r="Q34" s="20"/>
      <c r="R34" s="2"/>
      <c r="S34" s="3"/>
      <c r="T34" s="18">
        <f t="shared" si="2"/>
        <v>0</v>
      </c>
      <c r="U34" s="19">
        <f t="shared" si="3"/>
        <v>0</v>
      </c>
    </row>
    <row r="35" spans="1:21" s="12" customFormat="1" x14ac:dyDescent="0.25">
      <c r="A35" s="15" t="s">
        <v>347</v>
      </c>
      <c r="B35" s="15" t="s">
        <v>17</v>
      </c>
      <c r="C35" s="15">
        <v>4937325</v>
      </c>
      <c r="D35" s="15" t="s">
        <v>348</v>
      </c>
      <c r="E35" s="16" t="s">
        <v>349</v>
      </c>
      <c r="F35" s="16" t="s">
        <v>20</v>
      </c>
      <c r="G35" s="16" t="s">
        <v>143</v>
      </c>
      <c r="H35" s="16" t="s">
        <v>350</v>
      </c>
      <c r="I35" s="16" t="s">
        <v>351</v>
      </c>
      <c r="J35" s="16" t="s">
        <v>350</v>
      </c>
      <c r="K35" s="16" t="s">
        <v>352</v>
      </c>
      <c r="L35" s="16" t="s">
        <v>353</v>
      </c>
      <c r="M35" s="16" t="s">
        <v>56</v>
      </c>
      <c r="N35" s="16">
        <v>808151</v>
      </c>
      <c r="O35" s="16">
        <v>637803</v>
      </c>
      <c r="P35" s="17">
        <v>1</v>
      </c>
      <c r="Q35" s="20"/>
      <c r="R35" s="2"/>
      <c r="S35" s="3"/>
      <c r="T35" s="18">
        <f t="shared" si="2"/>
        <v>0</v>
      </c>
      <c r="U35" s="19">
        <f t="shared" si="3"/>
        <v>0</v>
      </c>
    </row>
    <row r="36" spans="1:21" s="12" customFormat="1" x14ac:dyDescent="0.25">
      <c r="A36" s="15" t="s">
        <v>354</v>
      </c>
      <c r="B36" s="15" t="s">
        <v>17</v>
      </c>
      <c r="C36" s="15">
        <v>4793470</v>
      </c>
      <c r="D36" s="15" t="s">
        <v>355</v>
      </c>
      <c r="E36" s="16" t="s">
        <v>356</v>
      </c>
      <c r="F36" s="16" t="s">
        <v>20</v>
      </c>
      <c r="G36" s="16" t="s">
        <v>103</v>
      </c>
      <c r="H36" s="16" t="s">
        <v>357</v>
      </c>
      <c r="I36" s="16" t="s">
        <v>358</v>
      </c>
      <c r="J36" s="16" t="s">
        <v>359</v>
      </c>
      <c r="K36" s="16" t="s">
        <v>42</v>
      </c>
      <c r="L36" s="16" t="s">
        <v>27</v>
      </c>
      <c r="M36" s="16" t="s">
        <v>360</v>
      </c>
      <c r="N36" s="16">
        <v>760886</v>
      </c>
      <c r="O36" s="16">
        <v>571246</v>
      </c>
      <c r="P36" s="17">
        <v>1</v>
      </c>
      <c r="Q36" s="20"/>
      <c r="R36" s="2"/>
      <c r="S36" s="3"/>
      <c r="T36" s="18">
        <f t="shared" si="2"/>
        <v>0</v>
      </c>
      <c r="U36" s="19">
        <f t="shared" si="3"/>
        <v>0</v>
      </c>
    </row>
    <row r="37" spans="1:21" s="12" customFormat="1" x14ac:dyDescent="0.25">
      <c r="A37" s="15" t="s">
        <v>361</v>
      </c>
      <c r="B37" s="15" t="s">
        <v>17</v>
      </c>
      <c r="C37" s="15">
        <v>4794424</v>
      </c>
      <c r="D37" s="15" t="s">
        <v>362</v>
      </c>
      <c r="E37" s="16" t="s">
        <v>363</v>
      </c>
      <c r="F37" s="16" t="s">
        <v>20</v>
      </c>
      <c r="G37" s="16" t="s">
        <v>103</v>
      </c>
      <c r="H37" s="16" t="s">
        <v>357</v>
      </c>
      <c r="I37" s="16" t="s">
        <v>364</v>
      </c>
      <c r="J37" s="16" t="s">
        <v>365</v>
      </c>
      <c r="K37" s="16" t="s">
        <v>42</v>
      </c>
      <c r="L37" s="16" t="s">
        <v>27</v>
      </c>
      <c r="M37" s="16" t="s">
        <v>366</v>
      </c>
      <c r="N37" s="16">
        <v>756728</v>
      </c>
      <c r="O37" s="16">
        <v>577473</v>
      </c>
      <c r="P37" s="17">
        <v>1</v>
      </c>
      <c r="Q37" s="20"/>
      <c r="R37" s="2"/>
      <c r="S37" s="3"/>
      <c r="T37" s="18">
        <f t="shared" si="2"/>
        <v>0</v>
      </c>
      <c r="U37" s="19">
        <f t="shared" si="3"/>
        <v>0</v>
      </c>
    </row>
    <row r="38" spans="1:21" s="12" customFormat="1" x14ac:dyDescent="0.25">
      <c r="A38" s="15" t="s">
        <v>367</v>
      </c>
      <c r="B38" s="15" t="s">
        <v>17</v>
      </c>
      <c r="C38" s="15">
        <v>4794902</v>
      </c>
      <c r="D38" s="15" t="s">
        <v>368</v>
      </c>
      <c r="E38" s="16" t="s">
        <v>369</v>
      </c>
      <c r="F38" s="16" t="s">
        <v>20</v>
      </c>
      <c r="G38" s="16" t="s">
        <v>103</v>
      </c>
      <c r="H38" s="16" t="s">
        <v>357</v>
      </c>
      <c r="I38" s="16" t="s">
        <v>370</v>
      </c>
      <c r="J38" s="16" t="s">
        <v>371</v>
      </c>
      <c r="K38" s="16" t="s">
        <v>42</v>
      </c>
      <c r="L38" s="16" t="s">
        <v>27</v>
      </c>
      <c r="M38" s="16" t="s">
        <v>56</v>
      </c>
      <c r="N38" s="16">
        <v>757451</v>
      </c>
      <c r="O38" s="16">
        <v>581865</v>
      </c>
      <c r="P38" s="17">
        <v>1</v>
      </c>
      <c r="Q38" s="20"/>
      <c r="R38" s="2"/>
      <c r="S38" s="3"/>
      <c r="T38" s="18">
        <f t="shared" si="2"/>
        <v>0</v>
      </c>
      <c r="U38" s="19">
        <f t="shared" si="3"/>
        <v>0</v>
      </c>
    </row>
    <row r="39" spans="1:21" s="12" customFormat="1" x14ac:dyDescent="0.25">
      <c r="A39" s="15" t="s">
        <v>372</v>
      </c>
      <c r="B39" s="15" t="s">
        <v>17</v>
      </c>
      <c r="C39" s="15">
        <v>4796440</v>
      </c>
      <c r="D39" s="15" t="s">
        <v>373</v>
      </c>
      <c r="E39" s="16" t="s">
        <v>374</v>
      </c>
      <c r="F39" s="16" t="s">
        <v>20</v>
      </c>
      <c r="G39" s="16" t="s">
        <v>103</v>
      </c>
      <c r="H39" s="16" t="s">
        <v>375</v>
      </c>
      <c r="I39" s="16" t="s">
        <v>376</v>
      </c>
      <c r="J39" s="16" t="s">
        <v>375</v>
      </c>
      <c r="K39" s="16" t="s">
        <v>377</v>
      </c>
      <c r="L39" s="16" t="s">
        <v>378</v>
      </c>
      <c r="M39" s="16" t="s">
        <v>279</v>
      </c>
      <c r="N39" s="16">
        <v>809160</v>
      </c>
      <c r="O39" s="16">
        <v>584221</v>
      </c>
      <c r="P39" s="17">
        <v>1</v>
      </c>
      <c r="Q39" s="20"/>
      <c r="R39" s="2"/>
      <c r="S39" s="3"/>
      <c r="T39" s="18">
        <f t="shared" si="2"/>
        <v>0</v>
      </c>
      <c r="U39" s="19">
        <f t="shared" si="3"/>
        <v>0</v>
      </c>
    </row>
    <row r="40" spans="1:21" s="12" customFormat="1" x14ac:dyDescent="0.25">
      <c r="A40" s="15" t="s">
        <v>379</v>
      </c>
      <c r="B40" s="15" t="s">
        <v>17</v>
      </c>
      <c r="C40" s="15">
        <v>4796443</v>
      </c>
      <c r="D40" s="15" t="s">
        <v>380</v>
      </c>
      <c r="E40" s="16" t="s">
        <v>381</v>
      </c>
      <c r="F40" s="16" t="s">
        <v>20</v>
      </c>
      <c r="G40" s="16" t="s">
        <v>103</v>
      </c>
      <c r="H40" s="16" t="s">
        <v>375</v>
      </c>
      <c r="I40" s="16" t="s">
        <v>376</v>
      </c>
      <c r="J40" s="16" t="s">
        <v>375</v>
      </c>
      <c r="K40" s="16" t="s">
        <v>377</v>
      </c>
      <c r="L40" s="16" t="s">
        <v>378</v>
      </c>
      <c r="M40" s="16" t="s">
        <v>190</v>
      </c>
      <c r="N40" s="16">
        <v>808745</v>
      </c>
      <c r="O40" s="16">
        <v>584490</v>
      </c>
      <c r="P40" s="17">
        <v>1</v>
      </c>
      <c r="Q40" s="20"/>
      <c r="R40" s="2"/>
      <c r="S40" s="3"/>
      <c r="T40" s="18">
        <f t="shared" si="2"/>
        <v>0</v>
      </c>
      <c r="U40" s="19">
        <f t="shared" si="3"/>
        <v>0</v>
      </c>
    </row>
    <row r="41" spans="1:21" s="12" customFormat="1" x14ac:dyDescent="0.25">
      <c r="A41" s="15" t="s">
        <v>429</v>
      </c>
      <c r="B41" s="15" t="s">
        <v>17</v>
      </c>
      <c r="C41" s="15">
        <v>4799550</v>
      </c>
      <c r="D41" s="15" t="s">
        <v>430</v>
      </c>
      <c r="E41" s="16" t="s">
        <v>431</v>
      </c>
      <c r="F41" s="16" t="s">
        <v>20</v>
      </c>
      <c r="G41" s="16" t="s">
        <v>103</v>
      </c>
      <c r="H41" s="16" t="s">
        <v>432</v>
      </c>
      <c r="I41" s="16" t="s">
        <v>433</v>
      </c>
      <c r="J41" s="16" t="s">
        <v>432</v>
      </c>
      <c r="K41" s="16" t="s">
        <v>42</v>
      </c>
      <c r="L41" s="16" t="s">
        <v>27</v>
      </c>
      <c r="M41" s="16" t="s">
        <v>333</v>
      </c>
      <c r="N41" s="16">
        <v>757607</v>
      </c>
      <c r="O41" s="16">
        <v>568680</v>
      </c>
      <c r="P41" s="17">
        <v>1</v>
      </c>
      <c r="Q41" s="20"/>
      <c r="R41" s="2"/>
      <c r="S41" s="3"/>
      <c r="T41" s="18">
        <f t="shared" si="2"/>
        <v>0</v>
      </c>
      <c r="U41" s="19">
        <f t="shared" si="3"/>
        <v>0</v>
      </c>
    </row>
    <row r="42" spans="1:21" s="12" customFormat="1" x14ac:dyDescent="0.25">
      <c r="A42" s="15" t="s">
        <v>459</v>
      </c>
      <c r="B42" s="15" t="s">
        <v>17</v>
      </c>
      <c r="C42" s="15">
        <v>4939915</v>
      </c>
      <c r="D42" s="15" t="s">
        <v>460</v>
      </c>
      <c r="E42" s="16" t="s">
        <v>461</v>
      </c>
      <c r="F42" s="16" t="s">
        <v>20</v>
      </c>
      <c r="G42" s="16" t="s">
        <v>143</v>
      </c>
      <c r="H42" s="16" t="s">
        <v>457</v>
      </c>
      <c r="I42" s="16" t="s">
        <v>462</v>
      </c>
      <c r="J42" s="16" t="s">
        <v>463</v>
      </c>
      <c r="K42" s="16" t="s">
        <v>42</v>
      </c>
      <c r="L42" s="16" t="s">
        <v>27</v>
      </c>
      <c r="M42" s="16" t="s">
        <v>56</v>
      </c>
      <c r="N42" s="16">
        <v>788155</v>
      </c>
      <c r="O42" s="16">
        <v>635549</v>
      </c>
      <c r="P42" s="17">
        <v>1</v>
      </c>
      <c r="Q42" s="20"/>
      <c r="R42" s="2"/>
      <c r="S42" s="3"/>
      <c r="T42" s="18">
        <f t="shared" si="2"/>
        <v>0</v>
      </c>
      <c r="U42" s="19">
        <f t="shared" si="3"/>
        <v>0</v>
      </c>
    </row>
    <row r="43" spans="1:21" s="12" customFormat="1" x14ac:dyDescent="0.25">
      <c r="A43" s="15" t="s">
        <v>493</v>
      </c>
      <c r="B43" s="15" t="s">
        <v>17</v>
      </c>
      <c r="C43" s="15">
        <v>4944732</v>
      </c>
      <c r="D43" s="15" t="s">
        <v>494</v>
      </c>
      <c r="E43" s="16" t="s">
        <v>495</v>
      </c>
      <c r="F43" s="16" t="s">
        <v>20</v>
      </c>
      <c r="G43" s="16" t="s">
        <v>143</v>
      </c>
      <c r="H43" s="16" t="s">
        <v>496</v>
      </c>
      <c r="I43" s="16" t="s">
        <v>497</v>
      </c>
      <c r="J43" s="16" t="s">
        <v>498</v>
      </c>
      <c r="K43" s="16" t="s">
        <v>42</v>
      </c>
      <c r="L43" s="16" t="s">
        <v>27</v>
      </c>
      <c r="M43" s="16" t="s">
        <v>499</v>
      </c>
      <c r="N43" s="16">
        <v>794791</v>
      </c>
      <c r="O43" s="16">
        <v>625319</v>
      </c>
      <c r="P43" s="17">
        <v>1</v>
      </c>
      <c r="Q43" s="20"/>
      <c r="R43" s="2"/>
      <c r="S43" s="3"/>
      <c r="T43" s="18">
        <f t="shared" si="2"/>
        <v>0</v>
      </c>
      <c r="U43" s="19">
        <f t="shared" si="3"/>
        <v>0</v>
      </c>
    </row>
    <row r="44" spans="1:21" s="12" customFormat="1" x14ac:dyDescent="0.25">
      <c r="A44" s="15" t="s">
        <v>500</v>
      </c>
      <c r="B44" s="15" t="s">
        <v>17</v>
      </c>
      <c r="C44" s="15">
        <v>4944990</v>
      </c>
      <c r="D44" s="15" t="s">
        <v>501</v>
      </c>
      <c r="E44" s="16" t="s">
        <v>502</v>
      </c>
      <c r="F44" s="16" t="s">
        <v>20</v>
      </c>
      <c r="G44" s="16" t="s">
        <v>143</v>
      </c>
      <c r="H44" s="16" t="s">
        <v>496</v>
      </c>
      <c r="I44" s="16" t="s">
        <v>503</v>
      </c>
      <c r="J44" s="16" t="s">
        <v>504</v>
      </c>
      <c r="K44" s="16" t="s">
        <v>42</v>
      </c>
      <c r="L44" s="16" t="s">
        <v>27</v>
      </c>
      <c r="M44" s="16" t="s">
        <v>235</v>
      </c>
      <c r="N44" s="16">
        <v>794606</v>
      </c>
      <c r="O44" s="16">
        <v>621140</v>
      </c>
      <c r="P44" s="17">
        <v>1</v>
      </c>
      <c r="Q44" s="20"/>
      <c r="R44" s="2"/>
      <c r="S44" s="3"/>
      <c r="T44" s="18">
        <f t="shared" si="2"/>
        <v>0</v>
      </c>
      <c r="U44" s="19">
        <f t="shared" si="3"/>
        <v>0</v>
      </c>
    </row>
    <row r="45" spans="1:21" s="12" customFormat="1" x14ac:dyDescent="0.25">
      <c r="A45" s="15" t="s">
        <v>505</v>
      </c>
      <c r="B45" s="15" t="s">
        <v>17</v>
      </c>
      <c r="C45" s="15">
        <v>4945300</v>
      </c>
      <c r="D45" s="15" t="s">
        <v>506</v>
      </c>
      <c r="E45" s="16" t="s">
        <v>507</v>
      </c>
      <c r="F45" s="16" t="s">
        <v>20</v>
      </c>
      <c r="G45" s="16" t="s">
        <v>143</v>
      </c>
      <c r="H45" s="16" t="s">
        <v>496</v>
      </c>
      <c r="I45" s="16" t="s">
        <v>508</v>
      </c>
      <c r="J45" s="16" t="s">
        <v>509</v>
      </c>
      <c r="K45" s="16" t="s">
        <v>42</v>
      </c>
      <c r="L45" s="16" t="s">
        <v>27</v>
      </c>
      <c r="M45" s="16" t="s">
        <v>510</v>
      </c>
      <c r="N45" s="16">
        <v>794827</v>
      </c>
      <c r="O45" s="16">
        <v>618780</v>
      </c>
      <c r="P45" s="17">
        <v>1</v>
      </c>
      <c r="Q45" s="20"/>
      <c r="R45" s="2"/>
      <c r="S45" s="3"/>
      <c r="T45" s="18">
        <f t="shared" si="2"/>
        <v>0</v>
      </c>
      <c r="U45" s="19">
        <f t="shared" si="3"/>
        <v>0</v>
      </c>
    </row>
    <row r="46" spans="1:21" s="12" customFormat="1" x14ac:dyDescent="0.25">
      <c r="A46" s="15" t="s">
        <v>511</v>
      </c>
      <c r="B46" s="15" t="s">
        <v>17</v>
      </c>
      <c r="C46" s="15">
        <v>4945699</v>
      </c>
      <c r="D46" s="15" t="s">
        <v>512</v>
      </c>
      <c r="E46" s="16" t="s">
        <v>513</v>
      </c>
      <c r="F46" s="16" t="s">
        <v>20</v>
      </c>
      <c r="G46" s="16" t="s">
        <v>143</v>
      </c>
      <c r="H46" s="16" t="s">
        <v>496</v>
      </c>
      <c r="I46" s="16" t="s">
        <v>514</v>
      </c>
      <c r="J46" s="16" t="s">
        <v>515</v>
      </c>
      <c r="K46" s="16" t="s">
        <v>42</v>
      </c>
      <c r="L46" s="16" t="s">
        <v>27</v>
      </c>
      <c r="M46" s="16" t="s">
        <v>516</v>
      </c>
      <c r="N46" s="16">
        <v>795513</v>
      </c>
      <c r="O46" s="16">
        <v>615426</v>
      </c>
      <c r="P46" s="17">
        <v>1</v>
      </c>
      <c r="Q46" s="20"/>
      <c r="R46" s="2"/>
      <c r="S46" s="3"/>
      <c r="T46" s="18">
        <f t="shared" si="2"/>
        <v>0</v>
      </c>
      <c r="U46" s="19">
        <f t="shared" si="3"/>
        <v>0</v>
      </c>
    </row>
    <row r="47" spans="1:21" s="12" customFormat="1" x14ac:dyDescent="0.25">
      <c r="A47" s="15" t="s">
        <v>517</v>
      </c>
      <c r="B47" s="15" t="s">
        <v>17</v>
      </c>
      <c r="C47" s="15">
        <v>4945808</v>
      </c>
      <c r="D47" s="15" t="s">
        <v>518</v>
      </c>
      <c r="E47" s="16" t="s">
        <v>519</v>
      </c>
      <c r="F47" s="16" t="s">
        <v>20</v>
      </c>
      <c r="G47" s="16" t="s">
        <v>143</v>
      </c>
      <c r="H47" s="16" t="s">
        <v>496</v>
      </c>
      <c r="I47" s="16" t="s">
        <v>520</v>
      </c>
      <c r="J47" s="16" t="s">
        <v>521</v>
      </c>
      <c r="K47" s="16" t="s">
        <v>42</v>
      </c>
      <c r="L47" s="16" t="s">
        <v>27</v>
      </c>
      <c r="M47" s="16" t="s">
        <v>522</v>
      </c>
      <c r="N47" s="16">
        <v>806322</v>
      </c>
      <c r="O47" s="16">
        <v>626569</v>
      </c>
      <c r="P47" s="17">
        <v>1</v>
      </c>
      <c r="Q47" s="20"/>
      <c r="R47" s="2"/>
      <c r="S47" s="3"/>
      <c r="T47" s="18">
        <f t="shared" si="2"/>
        <v>0</v>
      </c>
      <c r="U47" s="19">
        <f t="shared" si="3"/>
        <v>0</v>
      </c>
    </row>
    <row r="48" spans="1:21" s="12" customFormat="1" x14ac:dyDescent="0.25">
      <c r="A48" s="15" t="s">
        <v>523</v>
      </c>
      <c r="B48" s="15" t="s">
        <v>17</v>
      </c>
      <c r="C48" s="15">
        <v>9633119</v>
      </c>
      <c r="D48" s="15" t="s">
        <v>524</v>
      </c>
      <c r="E48" s="16" t="s">
        <v>525</v>
      </c>
      <c r="F48" s="16" t="s">
        <v>20</v>
      </c>
      <c r="G48" s="16" t="s">
        <v>143</v>
      </c>
      <c r="H48" s="16" t="s">
        <v>496</v>
      </c>
      <c r="I48" s="16" t="s">
        <v>526</v>
      </c>
      <c r="J48" s="16" t="s">
        <v>527</v>
      </c>
      <c r="K48" s="16" t="s">
        <v>42</v>
      </c>
      <c r="L48" s="16" t="s">
        <v>27</v>
      </c>
      <c r="M48" s="16" t="s">
        <v>528</v>
      </c>
      <c r="N48" s="16">
        <v>803060</v>
      </c>
      <c r="O48" s="16">
        <v>620589</v>
      </c>
      <c r="P48" s="17">
        <v>1</v>
      </c>
      <c r="Q48" s="20"/>
      <c r="R48" s="2"/>
      <c r="S48" s="3"/>
      <c r="T48" s="18">
        <f t="shared" si="2"/>
        <v>0</v>
      </c>
      <c r="U48" s="19">
        <f t="shared" si="3"/>
        <v>0</v>
      </c>
    </row>
    <row r="49" spans="1:21" s="12" customFormat="1" x14ac:dyDescent="0.25">
      <c r="A49" s="15" t="s">
        <v>529</v>
      </c>
      <c r="B49" s="15" t="s">
        <v>17</v>
      </c>
      <c r="C49" s="15">
        <v>4946931</v>
      </c>
      <c r="D49" s="15" t="s">
        <v>530</v>
      </c>
      <c r="E49" s="16" t="s">
        <v>531</v>
      </c>
      <c r="F49" s="16" t="s">
        <v>20</v>
      </c>
      <c r="G49" s="16" t="s">
        <v>143</v>
      </c>
      <c r="H49" s="16" t="s">
        <v>496</v>
      </c>
      <c r="I49" s="16" t="s">
        <v>532</v>
      </c>
      <c r="J49" s="16" t="s">
        <v>533</v>
      </c>
      <c r="K49" s="16" t="s">
        <v>42</v>
      </c>
      <c r="L49" s="16" t="s">
        <v>27</v>
      </c>
      <c r="M49" s="16" t="s">
        <v>534</v>
      </c>
      <c r="N49" s="16">
        <v>788466</v>
      </c>
      <c r="O49" s="16">
        <v>620744</v>
      </c>
      <c r="P49" s="17">
        <v>1</v>
      </c>
      <c r="Q49" s="20"/>
      <c r="R49" s="2"/>
      <c r="S49" s="3"/>
      <c r="T49" s="18">
        <f t="shared" si="2"/>
        <v>0</v>
      </c>
      <c r="U49" s="19">
        <f t="shared" si="3"/>
        <v>0</v>
      </c>
    </row>
    <row r="50" spans="1:21" s="12" customFormat="1" x14ac:dyDescent="0.25">
      <c r="A50" s="15" t="s">
        <v>535</v>
      </c>
      <c r="B50" s="15" t="s">
        <v>17</v>
      </c>
      <c r="C50" s="15">
        <v>4948170</v>
      </c>
      <c r="D50" s="15" t="s">
        <v>536</v>
      </c>
      <c r="E50" s="16" t="s">
        <v>537</v>
      </c>
      <c r="F50" s="16" t="s">
        <v>20</v>
      </c>
      <c r="G50" s="16" t="s">
        <v>143</v>
      </c>
      <c r="H50" s="16" t="s">
        <v>538</v>
      </c>
      <c r="I50" s="16" t="s">
        <v>539</v>
      </c>
      <c r="J50" s="16" t="s">
        <v>540</v>
      </c>
      <c r="K50" s="16" t="s">
        <v>42</v>
      </c>
      <c r="L50" s="16" t="s">
        <v>27</v>
      </c>
      <c r="M50" s="16" t="s">
        <v>541</v>
      </c>
      <c r="N50" s="16">
        <v>778711</v>
      </c>
      <c r="O50" s="16">
        <v>642748</v>
      </c>
      <c r="P50" s="17">
        <v>1</v>
      </c>
      <c r="Q50" s="20"/>
      <c r="R50" s="2"/>
      <c r="S50" s="3"/>
      <c r="T50" s="18">
        <f t="shared" si="2"/>
        <v>0</v>
      </c>
      <c r="U50" s="19">
        <f t="shared" si="3"/>
        <v>0</v>
      </c>
    </row>
    <row r="51" spans="1:21" s="12" customFormat="1" x14ac:dyDescent="0.25">
      <c r="A51" s="15" t="s">
        <v>543</v>
      </c>
      <c r="B51" s="15" t="s">
        <v>17</v>
      </c>
      <c r="C51" s="15">
        <v>4949013</v>
      </c>
      <c r="D51" s="15" t="s">
        <v>544</v>
      </c>
      <c r="E51" s="16" t="s">
        <v>545</v>
      </c>
      <c r="F51" s="16" t="s">
        <v>20</v>
      </c>
      <c r="G51" s="16" t="s">
        <v>143</v>
      </c>
      <c r="H51" s="16" t="s">
        <v>538</v>
      </c>
      <c r="I51" s="16" t="s">
        <v>546</v>
      </c>
      <c r="J51" s="16" t="s">
        <v>547</v>
      </c>
      <c r="K51" s="16" t="s">
        <v>42</v>
      </c>
      <c r="L51" s="16" t="s">
        <v>27</v>
      </c>
      <c r="M51" s="16" t="s">
        <v>176</v>
      </c>
      <c r="N51" s="16">
        <v>771979</v>
      </c>
      <c r="O51" s="16">
        <v>637809</v>
      </c>
      <c r="P51" s="17">
        <v>1</v>
      </c>
      <c r="Q51" s="20"/>
      <c r="R51" s="2"/>
      <c r="S51" s="3"/>
      <c r="T51" s="18">
        <f t="shared" si="2"/>
        <v>0</v>
      </c>
      <c r="U51" s="19">
        <f t="shared" si="3"/>
        <v>0</v>
      </c>
    </row>
    <row r="52" spans="1:21" s="12" customFormat="1" x14ac:dyDescent="0.25">
      <c r="A52" s="15" t="s">
        <v>548</v>
      </c>
      <c r="B52" s="15" t="s">
        <v>17</v>
      </c>
      <c r="C52" s="15">
        <v>4947998</v>
      </c>
      <c r="D52" s="15" t="s">
        <v>549</v>
      </c>
      <c r="E52" s="16" t="s">
        <v>550</v>
      </c>
      <c r="F52" s="16" t="s">
        <v>20</v>
      </c>
      <c r="G52" s="16" t="s">
        <v>143</v>
      </c>
      <c r="H52" s="16" t="s">
        <v>538</v>
      </c>
      <c r="I52" s="16" t="s">
        <v>551</v>
      </c>
      <c r="J52" s="16" t="s">
        <v>538</v>
      </c>
      <c r="K52" s="16" t="s">
        <v>552</v>
      </c>
      <c r="L52" s="16" t="s">
        <v>553</v>
      </c>
      <c r="M52" s="16" t="s">
        <v>34</v>
      </c>
      <c r="N52" s="16">
        <v>771848</v>
      </c>
      <c r="O52" s="16">
        <v>642761</v>
      </c>
      <c r="P52" s="17">
        <v>1</v>
      </c>
      <c r="Q52" s="20"/>
      <c r="R52" s="2"/>
      <c r="S52" s="3"/>
      <c r="T52" s="18">
        <f t="shared" si="2"/>
        <v>0</v>
      </c>
      <c r="U52" s="19">
        <f t="shared" si="3"/>
        <v>0</v>
      </c>
    </row>
    <row r="53" spans="1:21" s="12" customFormat="1" x14ac:dyDescent="0.25">
      <c r="A53" s="15" t="s">
        <v>554</v>
      </c>
      <c r="B53" s="15" t="s">
        <v>17</v>
      </c>
      <c r="C53" s="15">
        <v>4949601</v>
      </c>
      <c r="D53" s="15" t="s">
        <v>555</v>
      </c>
      <c r="E53" s="16" t="s">
        <v>556</v>
      </c>
      <c r="F53" s="16" t="s">
        <v>20</v>
      </c>
      <c r="G53" s="16" t="s">
        <v>143</v>
      </c>
      <c r="H53" s="16" t="s">
        <v>538</v>
      </c>
      <c r="I53" s="16" t="s">
        <v>557</v>
      </c>
      <c r="J53" s="16" t="s">
        <v>558</v>
      </c>
      <c r="K53" s="16" t="s">
        <v>42</v>
      </c>
      <c r="L53" s="16" t="s">
        <v>27</v>
      </c>
      <c r="M53" s="16" t="s">
        <v>470</v>
      </c>
      <c r="N53" s="16">
        <v>778602</v>
      </c>
      <c r="O53" s="16">
        <v>639853</v>
      </c>
      <c r="P53" s="17">
        <v>1</v>
      </c>
      <c r="Q53" s="20"/>
      <c r="R53" s="2"/>
      <c r="S53" s="3"/>
      <c r="T53" s="18">
        <f t="shared" si="2"/>
        <v>0</v>
      </c>
      <c r="U53" s="19">
        <f t="shared" si="3"/>
        <v>0</v>
      </c>
    </row>
    <row r="54" spans="1:21" s="12" customFormat="1" x14ac:dyDescent="0.25">
      <c r="A54" s="15" t="s">
        <v>560</v>
      </c>
      <c r="B54" s="15" t="s">
        <v>17</v>
      </c>
      <c r="C54" s="15">
        <v>4949652</v>
      </c>
      <c r="D54" s="15" t="s">
        <v>561</v>
      </c>
      <c r="E54" s="16" t="s">
        <v>562</v>
      </c>
      <c r="F54" s="16" t="s">
        <v>20</v>
      </c>
      <c r="G54" s="16" t="s">
        <v>143</v>
      </c>
      <c r="H54" s="16" t="s">
        <v>563</v>
      </c>
      <c r="I54" s="16" t="s">
        <v>564</v>
      </c>
      <c r="J54" s="16" t="s">
        <v>565</v>
      </c>
      <c r="K54" s="16" t="s">
        <v>42</v>
      </c>
      <c r="L54" s="16" t="s">
        <v>27</v>
      </c>
      <c r="M54" s="16" t="s">
        <v>566</v>
      </c>
      <c r="N54" s="16">
        <v>812523</v>
      </c>
      <c r="O54" s="16">
        <v>620827</v>
      </c>
      <c r="P54" s="17">
        <v>1</v>
      </c>
      <c r="Q54" s="20"/>
      <c r="R54" s="2"/>
      <c r="S54" s="3"/>
      <c r="T54" s="18">
        <f t="shared" si="2"/>
        <v>0</v>
      </c>
      <c r="U54" s="19">
        <f t="shared" si="3"/>
        <v>0</v>
      </c>
    </row>
    <row r="55" spans="1:21" s="12" customFormat="1" x14ac:dyDescent="0.25">
      <c r="A55" s="15" t="s">
        <v>567</v>
      </c>
      <c r="B55" s="15" t="s">
        <v>17</v>
      </c>
      <c r="C55" s="15">
        <v>4950900</v>
      </c>
      <c r="D55" s="15" t="s">
        <v>568</v>
      </c>
      <c r="E55" s="16" t="s">
        <v>569</v>
      </c>
      <c r="F55" s="16" t="s">
        <v>20</v>
      </c>
      <c r="G55" s="16" t="s">
        <v>143</v>
      </c>
      <c r="H55" s="16" t="s">
        <v>563</v>
      </c>
      <c r="I55" s="16" t="s">
        <v>570</v>
      </c>
      <c r="J55" s="16" t="s">
        <v>563</v>
      </c>
      <c r="K55" s="16" t="s">
        <v>128</v>
      </c>
      <c r="L55" s="16" t="s">
        <v>129</v>
      </c>
      <c r="M55" s="16" t="s">
        <v>56</v>
      </c>
      <c r="N55" s="16">
        <v>810035</v>
      </c>
      <c r="O55" s="16">
        <v>613992</v>
      </c>
      <c r="P55" s="17">
        <v>1</v>
      </c>
      <c r="Q55" s="20"/>
      <c r="R55" s="2"/>
      <c r="S55" s="3"/>
      <c r="T55" s="18">
        <f t="shared" si="2"/>
        <v>0</v>
      </c>
      <c r="U55" s="19">
        <f t="shared" si="3"/>
        <v>0</v>
      </c>
    </row>
    <row r="56" spans="1:21" s="12" customFormat="1" x14ac:dyDescent="0.25">
      <c r="A56" s="15" t="s">
        <v>571</v>
      </c>
      <c r="B56" s="15" t="s">
        <v>17</v>
      </c>
      <c r="C56" s="15">
        <v>4808372</v>
      </c>
      <c r="D56" s="15" t="s">
        <v>572</v>
      </c>
      <c r="E56" s="16" t="s">
        <v>573</v>
      </c>
      <c r="F56" s="16" t="s">
        <v>20</v>
      </c>
      <c r="G56" s="16" t="s">
        <v>103</v>
      </c>
      <c r="H56" s="16" t="s">
        <v>574</v>
      </c>
      <c r="I56" s="16" t="s">
        <v>575</v>
      </c>
      <c r="J56" s="16" t="s">
        <v>576</v>
      </c>
      <c r="K56" s="16" t="s">
        <v>577</v>
      </c>
      <c r="L56" s="16" t="s">
        <v>578</v>
      </c>
      <c r="M56" s="16" t="s">
        <v>333</v>
      </c>
      <c r="N56" s="16">
        <v>771014</v>
      </c>
      <c r="O56" s="16">
        <v>588011</v>
      </c>
      <c r="P56" s="17">
        <v>1</v>
      </c>
      <c r="Q56" s="20"/>
      <c r="R56" s="2"/>
      <c r="S56" s="3"/>
      <c r="T56" s="18">
        <f t="shared" si="2"/>
        <v>0</v>
      </c>
      <c r="U56" s="19">
        <f t="shared" si="3"/>
        <v>0</v>
      </c>
    </row>
    <row r="57" spans="1:21" s="12" customFormat="1" x14ac:dyDescent="0.25">
      <c r="A57" s="15" t="s">
        <v>579</v>
      </c>
      <c r="B57" s="15" t="s">
        <v>17</v>
      </c>
      <c r="C57" s="15">
        <v>9633017</v>
      </c>
      <c r="D57" s="15" t="s">
        <v>580</v>
      </c>
      <c r="E57" s="16" t="s">
        <v>581</v>
      </c>
      <c r="F57" s="16" t="s">
        <v>20</v>
      </c>
      <c r="G57" s="16" t="s">
        <v>103</v>
      </c>
      <c r="H57" s="16" t="s">
        <v>574</v>
      </c>
      <c r="I57" s="16" t="s">
        <v>582</v>
      </c>
      <c r="J57" s="16" t="s">
        <v>583</v>
      </c>
      <c r="K57" s="16" t="s">
        <v>584</v>
      </c>
      <c r="L57" s="16" t="s">
        <v>585</v>
      </c>
      <c r="M57" s="16" t="s">
        <v>420</v>
      </c>
      <c r="N57" s="16">
        <v>770019</v>
      </c>
      <c r="O57" s="16">
        <v>584351</v>
      </c>
      <c r="P57" s="17">
        <v>1</v>
      </c>
      <c r="Q57" s="20"/>
      <c r="R57" s="2"/>
      <c r="S57" s="3"/>
      <c r="T57" s="18">
        <f t="shared" si="2"/>
        <v>0</v>
      </c>
      <c r="U57" s="19">
        <f t="shared" si="3"/>
        <v>0</v>
      </c>
    </row>
    <row r="58" spans="1:21" s="12" customFormat="1" x14ac:dyDescent="0.25">
      <c r="A58" s="15" t="s">
        <v>586</v>
      </c>
      <c r="B58" s="15" t="s">
        <v>17</v>
      </c>
      <c r="C58" s="15">
        <v>4808945</v>
      </c>
      <c r="D58" s="15" t="s">
        <v>587</v>
      </c>
      <c r="E58" s="16" t="s">
        <v>588</v>
      </c>
      <c r="F58" s="16" t="s">
        <v>20</v>
      </c>
      <c r="G58" s="16" t="s">
        <v>103</v>
      </c>
      <c r="H58" s="16" t="s">
        <v>574</v>
      </c>
      <c r="I58" s="16" t="s">
        <v>589</v>
      </c>
      <c r="J58" s="16" t="s">
        <v>590</v>
      </c>
      <c r="K58" s="16" t="s">
        <v>42</v>
      </c>
      <c r="L58" s="16" t="s">
        <v>27</v>
      </c>
      <c r="M58" s="16" t="s">
        <v>301</v>
      </c>
      <c r="N58" s="16">
        <v>768329</v>
      </c>
      <c r="O58" s="16">
        <v>580210</v>
      </c>
      <c r="P58" s="17">
        <v>1</v>
      </c>
      <c r="Q58" s="20"/>
      <c r="R58" s="2"/>
      <c r="S58" s="3"/>
      <c r="T58" s="18">
        <f t="shared" si="2"/>
        <v>0</v>
      </c>
      <c r="U58" s="19">
        <f t="shared" si="3"/>
        <v>0</v>
      </c>
    </row>
    <row r="59" spans="1:21" s="12" customFormat="1" x14ac:dyDescent="0.25">
      <c r="A59" s="15" t="s">
        <v>591</v>
      </c>
      <c r="B59" s="15" t="s">
        <v>17</v>
      </c>
      <c r="C59" s="15">
        <v>4809184</v>
      </c>
      <c r="D59" s="15" t="s">
        <v>592</v>
      </c>
      <c r="E59" s="16" t="s">
        <v>593</v>
      </c>
      <c r="F59" s="16" t="s">
        <v>20</v>
      </c>
      <c r="G59" s="16" t="s">
        <v>103</v>
      </c>
      <c r="H59" s="16" t="s">
        <v>574</v>
      </c>
      <c r="I59" s="16" t="s">
        <v>594</v>
      </c>
      <c r="J59" s="16" t="s">
        <v>574</v>
      </c>
      <c r="K59" s="16" t="s">
        <v>188</v>
      </c>
      <c r="L59" s="16" t="s">
        <v>189</v>
      </c>
      <c r="M59" s="16" t="s">
        <v>63</v>
      </c>
      <c r="N59" s="16">
        <v>771999</v>
      </c>
      <c r="O59" s="16">
        <v>579536</v>
      </c>
      <c r="P59" s="17">
        <v>1</v>
      </c>
      <c r="Q59" s="20"/>
      <c r="R59" s="2"/>
      <c r="S59" s="3"/>
      <c r="T59" s="18">
        <f t="shared" si="2"/>
        <v>0</v>
      </c>
      <c r="U59" s="19">
        <f t="shared" si="3"/>
        <v>0</v>
      </c>
    </row>
    <row r="60" spans="1:21" s="12" customFormat="1" x14ac:dyDescent="0.25">
      <c r="A60" s="15" t="s">
        <v>595</v>
      </c>
      <c r="B60" s="15" t="s">
        <v>17</v>
      </c>
      <c r="C60" s="15">
        <v>4810563</v>
      </c>
      <c r="D60" s="15" t="s">
        <v>596</v>
      </c>
      <c r="E60" s="16" t="s">
        <v>597</v>
      </c>
      <c r="F60" s="16" t="s">
        <v>20</v>
      </c>
      <c r="G60" s="16" t="s">
        <v>103</v>
      </c>
      <c r="H60" s="16" t="s">
        <v>598</v>
      </c>
      <c r="I60" s="16" t="s">
        <v>599</v>
      </c>
      <c r="J60" s="16" t="s">
        <v>600</v>
      </c>
      <c r="K60" s="16" t="s">
        <v>42</v>
      </c>
      <c r="L60" s="16" t="s">
        <v>27</v>
      </c>
      <c r="M60" s="16" t="s">
        <v>601</v>
      </c>
      <c r="N60" s="16">
        <v>754319</v>
      </c>
      <c r="O60" s="16">
        <v>593300</v>
      </c>
      <c r="P60" s="17">
        <v>1</v>
      </c>
      <c r="Q60" s="20"/>
      <c r="R60" s="2"/>
      <c r="S60" s="3"/>
      <c r="T60" s="18">
        <f t="shared" si="2"/>
        <v>0</v>
      </c>
      <c r="U60" s="19">
        <f t="shared" si="3"/>
        <v>0</v>
      </c>
    </row>
    <row r="61" spans="1:21" s="12" customFormat="1" x14ac:dyDescent="0.25">
      <c r="A61" s="15" t="s">
        <v>602</v>
      </c>
      <c r="B61" s="15" t="s">
        <v>17</v>
      </c>
      <c r="C61" s="15">
        <v>4809798</v>
      </c>
      <c r="D61" s="15" t="s">
        <v>603</v>
      </c>
      <c r="E61" s="16" t="s">
        <v>604</v>
      </c>
      <c r="F61" s="16" t="s">
        <v>20</v>
      </c>
      <c r="G61" s="16" t="s">
        <v>103</v>
      </c>
      <c r="H61" s="16" t="s">
        <v>598</v>
      </c>
      <c r="I61" s="16" t="s">
        <v>605</v>
      </c>
      <c r="J61" s="16" t="s">
        <v>598</v>
      </c>
      <c r="K61" s="16" t="s">
        <v>606</v>
      </c>
      <c r="L61" s="16" t="s">
        <v>607</v>
      </c>
      <c r="M61" s="16" t="s">
        <v>56</v>
      </c>
      <c r="N61" s="16">
        <v>752287</v>
      </c>
      <c r="O61" s="16">
        <v>600050</v>
      </c>
      <c r="P61" s="17">
        <v>1</v>
      </c>
      <c r="Q61" s="20"/>
      <c r="R61" s="2"/>
      <c r="S61" s="3"/>
      <c r="T61" s="18">
        <f t="shared" si="2"/>
        <v>0</v>
      </c>
      <c r="U61" s="19">
        <f t="shared" si="3"/>
        <v>0</v>
      </c>
    </row>
    <row r="62" spans="1:21" s="12" customFormat="1" x14ac:dyDescent="0.25">
      <c r="A62" s="15" t="s">
        <v>608</v>
      </c>
      <c r="B62" s="15" t="s">
        <v>17</v>
      </c>
      <c r="C62" s="15">
        <v>4813854</v>
      </c>
      <c r="D62" s="15" t="s">
        <v>609</v>
      </c>
      <c r="E62" s="16" t="s">
        <v>610</v>
      </c>
      <c r="F62" s="16" t="s">
        <v>20</v>
      </c>
      <c r="G62" s="16" t="s">
        <v>103</v>
      </c>
      <c r="H62" s="16" t="s">
        <v>611</v>
      </c>
      <c r="I62" s="16" t="s">
        <v>612</v>
      </c>
      <c r="J62" s="16" t="s">
        <v>613</v>
      </c>
      <c r="K62" s="16" t="s">
        <v>614</v>
      </c>
      <c r="L62" s="16" t="s">
        <v>615</v>
      </c>
      <c r="M62" s="16" t="s">
        <v>34</v>
      </c>
      <c r="N62" s="16">
        <v>777543</v>
      </c>
      <c r="O62" s="16">
        <v>600586</v>
      </c>
      <c r="P62" s="17">
        <v>1</v>
      </c>
      <c r="Q62" s="20"/>
      <c r="R62" s="2"/>
      <c r="S62" s="3"/>
      <c r="T62" s="18">
        <f t="shared" si="2"/>
        <v>0</v>
      </c>
      <c r="U62" s="19">
        <f t="shared" si="3"/>
        <v>0</v>
      </c>
    </row>
    <row r="63" spans="1:21" s="12" customFormat="1" x14ac:dyDescent="0.25">
      <c r="A63" s="15" t="s">
        <v>616</v>
      </c>
      <c r="B63" s="15" t="s">
        <v>17</v>
      </c>
      <c r="C63" s="15">
        <v>4814844</v>
      </c>
      <c r="D63" s="15" t="s">
        <v>617</v>
      </c>
      <c r="E63" s="16" t="s">
        <v>618</v>
      </c>
      <c r="F63" s="16" t="s">
        <v>20</v>
      </c>
      <c r="G63" s="16" t="s">
        <v>103</v>
      </c>
      <c r="H63" s="16" t="s">
        <v>611</v>
      </c>
      <c r="I63" s="16" t="s">
        <v>619</v>
      </c>
      <c r="J63" s="16" t="s">
        <v>620</v>
      </c>
      <c r="K63" s="16" t="s">
        <v>577</v>
      </c>
      <c r="L63" s="16" t="s">
        <v>578</v>
      </c>
      <c r="M63" s="16" t="s">
        <v>56</v>
      </c>
      <c r="N63" s="16">
        <v>778398</v>
      </c>
      <c r="O63" s="16">
        <v>602354</v>
      </c>
      <c r="P63" s="17">
        <v>1</v>
      </c>
      <c r="Q63" s="20"/>
      <c r="R63" s="2"/>
      <c r="S63" s="3"/>
      <c r="T63" s="18">
        <f t="shared" si="2"/>
        <v>0</v>
      </c>
      <c r="U63" s="19">
        <f t="shared" si="3"/>
        <v>0</v>
      </c>
    </row>
    <row r="64" spans="1:21" s="12" customFormat="1" x14ac:dyDescent="0.25">
      <c r="A64" s="15" t="s">
        <v>621</v>
      </c>
      <c r="B64" s="15" t="s">
        <v>17</v>
      </c>
      <c r="C64" s="15">
        <v>4815558</v>
      </c>
      <c r="D64" s="15" t="s">
        <v>622</v>
      </c>
      <c r="E64" s="16" t="s">
        <v>623</v>
      </c>
      <c r="F64" s="16" t="s">
        <v>20</v>
      </c>
      <c r="G64" s="16" t="s">
        <v>103</v>
      </c>
      <c r="H64" s="16" t="s">
        <v>611</v>
      </c>
      <c r="I64" s="16" t="s">
        <v>624</v>
      </c>
      <c r="J64" s="16" t="s">
        <v>625</v>
      </c>
      <c r="K64" s="16" t="s">
        <v>626</v>
      </c>
      <c r="L64" s="16" t="s">
        <v>627</v>
      </c>
      <c r="M64" s="16" t="s">
        <v>34</v>
      </c>
      <c r="N64" s="16">
        <v>785646</v>
      </c>
      <c r="O64" s="16">
        <v>605351</v>
      </c>
      <c r="P64" s="17">
        <v>1</v>
      </c>
      <c r="Q64" s="20"/>
      <c r="R64" s="2"/>
      <c r="S64" s="3"/>
      <c r="T64" s="18">
        <f t="shared" si="2"/>
        <v>0</v>
      </c>
      <c r="U64" s="19">
        <f t="shared" si="3"/>
        <v>0</v>
      </c>
    </row>
    <row r="65" spans="1:21" s="12" customFormat="1" x14ac:dyDescent="0.25">
      <c r="A65" s="15" t="s">
        <v>634</v>
      </c>
      <c r="B65" s="15" t="s">
        <v>17</v>
      </c>
      <c r="C65" s="15">
        <v>4816853</v>
      </c>
      <c r="D65" s="15" t="s">
        <v>635</v>
      </c>
      <c r="E65" s="16" t="s">
        <v>636</v>
      </c>
      <c r="F65" s="16" t="s">
        <v>20</v>
      </c>
      <c r="G65" s="16" t="s">
        <v>103</v>
      </c>
      <c r="H65" s="16" t="s">
        <v>637</v>
      </c>
      <c r="I65" s="16" t="s">
        <v>638</v>
      </c>
      <c r="J65" s="16" t="s">
        <v>639</v>
      </c>
      <c r="K65" s="16" t="s">
        <v>42</v>
      </c>
      <c r="L65" s="16" t="s">
        <v>27</v>
      </c>
      <c r="M65" s="16" t="s">
        <v>49</v>
      </c>
      <c r="N65" s="16">
        <v>792757</v>
      </c>
      <c r="O65" s="16">
        <v>584347</v>
      </c>
      <c r="P65" s="17">
        <v>1</v>
      </c>
      <c r="Q65" s="20"/>
      <c r="R65" s="2"/>
      <c r="S65" s="3"/>
      <c r="T65" s="18">
        <f t="shared" si="2"/>
        <v>0</v>
      </c>
      <c r="U65" s="19">
        <f t="shared" si="3"/>
        <v>0</v>
      </c>
    </row>
    <row r="66" spans="1:21" s="12" customFormat="1" x14ac:dyDescent="0.25">
      <c r="A66" s="15" t="s">
        <v>640</v>
      </c>
      <c r="B66" s="15" t="s">
        <v>17</v>
      </c>
      <c r="C66" s="15">
        <v>4817321</v>
      </c>
      <c r="D66" s="15" t="s">
        <v>641</v>
      </c>
      <c r="E66" s="16" t="s">
        <v>642</v>
      </c>
      <c r="F66" s="16" t="s">
        <v>20</v>
      </c>
      <c r="G66" s="16" t="s">
        <v>103</v>
      </c>
      <c r="H66" s="16" t="s">
        <v>637</v>
      </c>
      <c r="I66" s="16" t="s">
        <v>643</v>
      </c>
      <c r="J66" s="16" t="s">
        <v>644</v>
      </c>
      <c r="K66" s="16" t="s">
        <v>42</v>
      </c>
      <c r="L66" s="16" t="s">
        <v>27</v>
      </c>
      <c r="M66" s="16" t="s">
        <v>441</v>
      </c>
      <c r="N66" s="16">
        <v>784841</v>
      </c>
      <c r="O66" s="16">
        <v>587226</v>
      </c>
      <c r="P66" s="17">
        <v>1</v>
      </c>
      <c r="Q66" s="20"/>
      <c r="R66" s="2"/>
      <c r="S66" s="3"/>
      <c r="T66" s="18">
        <f t="shared" si="2"/>
        <v>0</v>
      </c>
      <c r="U66" s="19">
        <f t="shared" si="3"/>
        <v>0</v>
      </c>
    </row>
    <row r="67" spans="1:21" s="12" customFormat="1" x14ac:dyDescent="0.25">
      <c r="A67" s="15" t="s">
        <v>645</v>
      </c>
      <c r="B67" s="15" t="s">
        <v>17</v>
      </c>
      <c r="C67" s="15">
        <v>4818900</v>
      </c>
      <c r="D67" s="15" t="s">
        <v>646</v>
      </c>
      <c r="E67" s="16" t="s">
        <v>647</v>
      </c>
      <c r="F67" s="16" t="s">
        <v>20</v>
      </c>
      <c r="G67" s="16" t="s">
        <v>103</v>
      </c>
      <c r="H67" s="16" t="s">
        <v>637</v>
      </c>
      <c r="I67" s="16" t="s">
        <v>648</v>
      </c>
      <c r="J67" s="16" t="s">
        <v>649</v>
      </c>
      <c r="K67" s="16" t="s">
        <v>42</v>
      </c>
      <c r="L67" s="16" t="s">
        <v>27</v>
      </c>
      <c r="M67" s="16" t="s">
        <v>121</v>
      </c>
      <c r="N67" s="16">
        <v>790651</v>
      </c>
      <c r="O67" s="16">
        <v>585538</v>
      </c>
      <c r="P67" s="17">
        <v>1</v>
      </c>
      <c r="Q67" s="20"/>
      <c r="R67" s="2"/>
      <c r="S67" s="3"/>
      <c r="T67" s="18">
        <f t="shared" si="2"/>
        <v>0</v>
      </c>
      <c r="U67" s="19">
        <f t="shared" si="3"/>
        <v>0</v>
      </c>
    </row>
    <row r="68" spans="1:21" s="12" customFormat="1" x14ac:dyDescent="0.25">
      <c r="A68" s="15" t="s">
        <v>1147</v>
      </c>
      <c r="B68" s="15" t="s">
        <v>17</v>
      </c>
      <c r="C68" s="15">
        <v>4819939</v>
      </c>
      <c r="D68" s="15" t="s">
        <v>1148</v>
      </c>
      <c r="E68" s="16" t="s">
        <v>1149</v>
      </c>
      <c r="F68" s="16" t="s">
        <v>20</v>
      </c>
      <c r="G68" s="16" t="s">
        <v>103</v>
      </c>
      <c r="H68" s="16" t="s">
        <v>1150</v>
      </c>
      <c r="I68" s="16" t="s">
        <v>1151</v>
      </c>
      <c r="J68" s="16" t="s">
        <v>1152</v>
      </c>
      <c r="K68" s="16" t="s">
        <v>42</v>
      </c>
      <c r="L68" s="16" t="s">
        <v>27</v>
      </c>
      <c r="M68" s="16" t="s">
        <v>206</v>
      </c>
      <c r="N68" s="16">
        <v>740654</v>
      </c>
      <c r="O68" s="16">
        <v>593523</v>
      </c>
      <c r="P68" s="17">
        <v>1</v>
      </c>
      <c r="Q68" s="20"/>
      <c r="R68" s="2"/>
      <c r="S68" s="3"/>
      <c r="T68" s="18">
        <f t="shared" si="2"/>
        <v>0</v>
      </c>
      <c r="U68" s="19">
        <f t="shared" si="3"/>
        <v>0</v>
      </c>
    </row>
    <row r="69" spans="1:21" s="12" customFormat="1" x14ac:dyDescent="0.25">
      <c r="A69" s="15" t="s">
        <v>1153</v>
      </c>
      <c r="B69" s="15" t="s">
        <v>17</v>
      </c>
      <c r="C69" s="15">
        <v>4820457</v>
      </c>
      <c r="D69" s="15" t="s">
        <v>1154</v>
      </c>
      <c r="E69" s="16" t="s">
        <v>1155</v>
      </c>
      <c r="F69" s="16" t="s">
        <v>20</v>
      </c>
      <c r="G69" s="16" t="s">
        <v>103</v>
      </c>
      <c r="H69" s="16" t="s">
        <v>1150</v>
      </c>
      <c r="I69" s="16" t="s">
        <v>1156</v>
      </c>
      <c r="J69" s="16" t="s">
        <v>1150</v>
      </c>
      <c r="K69" s="16" t="s">
        <v>1157</v>
      </c>
      <c r="L69" s="16" t="s">
        <v>1158</v>
      </c>
      <c r="M69" s="16" t="s">
        <v>34</v>
      </c>
      <c r="N69" s="16">
        <v>745144</v>
      </c>
      <c r="O69" s="16">
        <v>594172</v>
      </c>
      <c r="P69" s="17">
        <v>1</v>
      </c>
      <c r="Q69" s="20"/>
      <c r="R69" s="2"/>
      <c r="S69" s="3"/>
      <c r="T69" s="18">
        <f t="shared" si="2"/>
        <v>0</v>
      </c>
      <c r="U69" s="19">
        <f t="shared" si="3"/>
        <v>0</v>
      </c>
    </row>
    <row r="70" spans="1:21" s="12" customFormat="1" x14ac:dyDescent="0.25">
      <c r="A70" s="15" t="s">
        <v>1452</v>
      </c>
      <c r="B70" s="15" t="s">
        <v>17</v>
      </c>
      <c r="C70" s="15">
        <v>5010357</v>
      </c>
      <c r="D70" s="15" t="s">
        <v>1453</v>
      </c>
      <c r="E70" s="16" t="s">
        <v>1454</v>
      </c>
      <c r="F70" s="16" t="s">
        <v>20</v>
      </c>
      <c r="G70" s="16" t="s">
        <v>1446</v>
      </c>
      <c r="H70" s="16" t="s">
        <v>1446</v>
      </c>
      <c r="I70" s="16" t="s">
        <v>1447</v>
      </c>
      <c r="J70" s="16" t="s">
        <v>1446</v>
      </c>
      <c r="K70" s="16" t="s">
        <v>1450</v>
      </c>
      <c r="L70" s="16" t="s">
        <v>1451</v>
      </c>
      <c r="M70" s="16" t="s">
        <v>187</v>
      </c>
      <c r="N70" s="16">
        <v>775937</v>
      </c>
      <c r="O70" s="16">
        <v>593962</v>
      </c>
      <c r="P70" s="17">
        <v>1</v>
      </c>
      <c r="Q70" s="20"/>
      <c r="R70" s="2"/>
      <c r="S70" s="3"/>
      <c r="T70" s="18">
        <f t="shared" si="2"/>
        <v>0</v>
      </c>
      <c r="U70" s="19">
        <f t="shared" si="3"/>
        <v>0</v>
      </c>
    </row>
    <row r="71" spans="1:21" s="12" customFormat="1" x14ac:dyDescent="0.25">
      <c r="A71" s="15" t="s">
        <v>1455</v>
      </c>
      <c r="B71" s="15" t="s">
        <v>17</v>
      </c>
      <c r="C71" s="15">
        <v>5011184</v>
      </c>
      <c r="D71" s="15" t="s">
        <v>1456</v>
      </c>
      <c r="E71" s="16" t="s">
        <v>1457</v>
      </c>
      <c r="F71" s="16" t="s">
        <v>20</v>
      </c>
      <c r="G71" s="16" t="s">
        <v>1446</v>
      </c>
      <c r="H71" s="16" t="s">
        <v>1446</v>
      </c>
      <c r="I71" s="16" t="s">
        <v>1447</v>
      </c>
      <c r="J71" s="16" t="s">
        <v>1446</v>
      </c>
      <c r="K71" s="16" t="s">
        <v>1458</v>
      </c>
      <c r="L71" s="16" t="s">
        <v>1459</v>
      </c>
      <c r="M71" s="16" t="s">
        <v>190</v>
      </c>
      <c r="N71" s="16">
        <v>773616</v>
      </c>
      <c r="O71" s="16">
        <v>592142</v>
      </c>
      <c r="P71" s="17">
        <v>1</v>
      </c>
      <c r="Q71" s="20"/>
      <c r="R71" s="2"/>
      <c r="S71" s="3"/>
      <c r="T71" s="18">
        <f t="shared" si="2"/>
        <v>0</v>
      </c>
      <c r="U71" s="19">
        <f t="shared" si="3"/>
        <v>0</v>
      </c>
    </row>
    <row r="72" spans="1:21" s="12" customFormat="1" x14ac:dyDescent="0.25">
      <c r="A72" s="15" t="s">
        <v>1462</v>
      </c>
      <c r="B72" s="15" t="s">
        <v>17</v>
      </c>
      <c r="C72" s="15">
        <v>5011448</v>
      </c>
      <c r="D72" s="15" t="s">
        <v>1463</v>
      </c>
      <c r="E72" s="16" t="s">
        <v>1464</v>
      </c>
      <c r="F72" s="16" t="s">
        <v>20</v>
      </c>
      <c r="G72" s="16" t="s">
        <v>1446</v>
      </c>
      <c r="H72" s="16" t="s">
        <v>1446</v>
      </c>
      <c r="I72" s="16" t="s">
        <v>1447</v>
      </c>
      <c r="J72" s="16" t="s">
        <v>1446</v>
      </c>
      <c r="K72" s="16" t="s">
        <v>196</v>
      </c>
      <c r="L72" s="16" t="s">
        <v>197</v>
      </c>
      <c r="M72" s="16" t="s">
        <v>206</v>
      </c>
      <c r="N72" s="16">
        <v>776907</v>
      </c>
      <c r="O72" s="16">
        <v>591691</v>
      </c>
      <c r="P72" s="17">
        <v>1</v>
      </c>
      <c r="Q72" s="20"/>
      <c r="R72" s="2"/>
      <c r="S72" s="3"/>
      <c r="T72" s="18">
        <f t="shared" si="2"/>
        <v>0</v>
      </c>
      <c r="U72" s="19">
        <f t="shared" si="3"/>
        <v>0</v>
      </c>
    </row>
    <row r="73" spans="1:21" s="12" customFormat="1" x14ac:dyDescent="0.25">
      <c r="A73" s="15" t="s">
        <v>1467</v>
      </c>
      <c r="B73" s="15" t="s">
        <v>17</v>
      </c>
      <c r="C73" s="15">
        <v>5011596</v>
      </c>
      <c r="D73" s="15" t="s">
        <v>1468</v>
      </c>
      <c r="E73" s="16" t="s">
        <v>1469</v>
      </c>
      <c r="F73" s="16" t="s">
        <v>20</v>
      </c>
      <c r="G73" s="16" t="s">
        <v>1446</v>
      </c>
      <c r="H73" s="16" t="s">
        <v>1446</v>
      </c>
      <c r="I73" s="16" t="s">
        <v>1447</v>
      </c>
      <c r="J73" s="16" t="s">
        <v>1446</v>
      </c>
      <c r="K73" s="16" t="s">
        <v>1470</v>
      </c>
      <c r="L73" s="16" t="s">
        <v>1471</v>
      </c>
      <c r="M73" s="16" t="s">
        <v>1187</v>
      </c>
      <c r="N73" s="16">
        <v>776888</v>
      </c>
      <c r="O73" s="16">
        <v>590674</v>
      </c>
      <c r="P73" s="17">
        <v>1</v>
      </c>
      <c r="Q73" s="20"/>
      <c r="R73" s="2"/>
      <c r="S73" s="3"/>
      <c r="T73" s="18">
        <f t="shared" si="2"/>
        <v>0</v>
      </c>
      <c r="U73" s="19">
        <f t="shared" si="3"/>
        <v>0</v>
      </c>
    </row>
    <row r="74" spans="1:21" s="12" customFormat="1" x14ac:dyDescent="0.25">
      <c r="A74" s="15" t="s">
        <v>1472</v>
      </c>
      <c r="B74" s="15" t="s">
        <v>17</v>
      </c>
      <c r="C74" s="15">
        <v>5011615</v>
      </c>
      <c r="D74" s="15" t="s">
        <v>1473</v>
      </c>
      <c r="E74" s="16" t="s">
        <v>1474</v>
      </c>
      <c r="F74" s="16" t="s">
        <v>20</v>
      </c>
      <c r="G74" s="16" t="s">
        <v>1446</v>
      </c>
      <c r="H74" s="16" t="s">
        <v>1446</v>
      </c>
      <c r="I74" s="16" t="s">
        <v>1447</v>
      </c>
      <c r="J74" s="16" t="s">
        <v>1446</v>
      </c>
      <c r="K74" s="16" t="s">
        <v>1475</v>
      </c>
      <c r="L74" s="16" t="s">
        <v>1476</v>
      </c>
      <c r="M74" s="16" t="s">
        <v>758</v>
      </c>
      <c r="N74" s="16">
        <v>777421</v>
      </c>
      <c r="O74" s="16">
        <v>594540</v>
      </c>
      <c r="P74" s="17">
        <v>1</v>
      </c>
      <c r="Q74" s="20"/>
      <c r="R74" s="2"/>
      <c r="S74" s="3"/>
      <c r="T74" s="18">
        <f t="shared" si="2"/>
        <v>0</v>
      </c>
      <c r="U74" s="19">
        <f t="shared" si="3"/>
        <v>0</v>
      </c>
    </row>
    <row r="75" spans="1:21" s="12" customFormat="1" x14ac:dyDescent="0.25">
      <c r="A75" s="15" t="s">
        <v>1477</v>
      </c>
      <c r="B75" s="15" t="s">
        <v>17</v>
      </c>
      <c r="C75" s="15">
        <v>5003374</v>
      </c>
      <c r="D75" s="15" t="s">
        <v>1478</v>
      </c>
      <c r="E75" s="16" t="s">
        <v>1479</v>
      </c>
      <c r="F75" s="16" t="s">
        <v>20</v>
      </c>
      <c r="G75" s="16" t="s">
        <v>1446</v>
      </c>
      <c r="H75" s="16" t="s">
        <v>1446</v>
      </c>
      <c r="I75" s="16" t="s">
        <v>1447</v>
      </c>
      <c r="J75" s="16" t="s">
        <v>1446</v>
      </c>
      <c r="K75" s="16" t="s">
        <v>1480</v>
      </c>
      <c r="L75" s="16" t="s">
        <v>1481</v>
      </c>
      <c r="M75" s="16" t="s">
        <v>420</v>
      </c>
      <c r="N75" s="16">
        <v>779853</v>
      </c>
      <c r="O75" s="16">
        <v>593836</v>
      </c>
      <c r="P75" s="17">
        <v>1</v>
      </c>
      <c r="Q75" s="20"/>
      <c r="R75" s="2"/>
      <c r="S75" s="3"/>
      <c r="T75" s="18">
        <f t="shared" si="2"/>
        <v>0</v>
      </c>
      <c r="U75" s="19">
        <f t="shared" si="3"/>
        <v>0</v>
      </c>
    </row>
    <row r="76" spans="1:21" s="12" customFormat="1" x14ac:dyDescent="0.25">
      <c r="A76" s="15" t="s">
        <v>1488</v>
      </c>
      <c r="B76" s="15" t="s">
        <v>17</v>
      </c>
      <c r="C76" s="15">
        <v>4996042</v>
      </c>
      <c r="D76" s="15" t="s">
        <v>1489</v>
      </c>
      <c r="E76" s="16" t="s">
        <v>1490</v>
      </c>
      <c r="F76" s="16" t="s">
        <v>20</v>
      </c>
      <c r="G76" s="16" t="s">
        <v>1446</v>
      </c>
      <c r="H76" s="16" t="s">
        <v>1446</v>
      </c>
      <c r="I76" s="16" t="s">
        <v>1447</v>
      </c>
      <c r="J76" s="16" t="s">
        <v>1446</v>
      </c>
      <c r="K76" s="16" t="s">
        <v>1486</v>
      </c>
      <c r="L76" s="16" t="s">
        <v>1487</v>
      </c>
      <c r="M76" s="16" t="s">
        <v>860</v>
      </c>
      <c r="N76" s="16">
        <v>775927</v>
      </c>
      <c r="O76" s="16">
        <v>593705</v>
      </c>
      <c r="P76" s="17">
        <v>1</v>
      </c>
      <c r="Q76" s="20"/>
      <c r="R76" s="2"/>
      <c r="S76" s="3"/>
      <c r="T76" s="18">
        <f t="shared" si="2"/>
        <v>0</v>
      </c>
      <c r="U76" s="19">
        <f t="shared" si="3"/>
        <v>0</v>
      </c>
    </row>
    <row r="77" spans="1:21" s="12" customFormat="1" x14ac:dyDescent="0.25">
      <c r="A77" s="15" t="s">
        <v>1504</v>
      </c>
      <c r="B77" s="15" t="s">
        <v>17</v>
      </c>
      <c r="C77" s="15">
        <v>4773301</v>
      </c>
      <c r="D77" s="15" t="s">
        <v>1505</v>
      </c>
      <c r="E77" s="16" t="s">
        <v>1506</v>
      </c>
      <c r="F77" s="16" t="s">
        <v>20</v>
      </c>
      <c r="G77" s="16" t="s">
        <v>103</v>
      </c>
      <c r="H77" s="16" t="s">
        <v>104</v>
      </c>
      <c r="I77" s="16" t="s">
        <v>1507</v>
      </c>
      <c r="J77" s="16" t="s">
        <v>104</v>
      </c>
      <c r="K77" s="16" t="s">
        <v>1508</v>
      </c>
      <c r="L77" s="16" t="s">
        <v>1509</v>
      </c>
      <c r="M77" s="16" t="s">
        <v>56</v>
      </c>
      <c r="N77" s="16">
        <v>766783</v>
      </c>
      <c r="O77" s="16">
        <v>594124</v>
      </c>
      <c r="P77" s="17">
        <v>1</v>
      </c>
      <c r="Q77" s="20"/>
      <c r="R77" s="2"/>
      <c r="S77" s="3"/>
      <c r="T77" s="18">
        <f t="shared" si="2"/>
        <v>0</v>
      </c>
      <c r="U77" s="19">
        <f t="shared" si="3"/>
        <v>0</v>
      </c>
    </row>
    <row r="78" spans="1:21" s="12" customFormat="1" x14ac:dyDescent="0.25">
      <c r="A78" s="15" t="s">
        <v>1546</v>
      </c>
      <c r="B78" s="15" t="s">
        <v>17</v>
      </c>
      <c r="C78" s="15">
        <v>4791932</v>
      </c>
      <c r="D78" s="15" t="s">
        <v>1547</v>
      </c>
      <c r="E78" s="16" t="s">
        <v>1548</v>
      </c>
      <c r="F78" s="16" t="s">
        <v>20</v>
      </c>
      <c r="G78" s="16" t="s">
        <v>103</v>
      </c>
      <c r="H78" s="16" t="s">
        <v>357</v>
      </c>
      <c r="I78" s="16" t="s">
        <v>1545</v>
      </c>
      <c r="J78" s="16" t="s">
        <v>357</v>
      </c>
      <c r="K78" s="16" t="s">
        <v>1549</v>
      </c>
      <c r="L78" s="16" t="s">
        <v>1550</v>
      </c>
      <c r="M78" s="16" t="s">
        <v>56</v>
      </c>
      <c r="N78" s="16">
        <v>757890</v>
      </c>
      <c r="O78" s="16">
        <v>574766</v>
      </c>
      <c r="P78" s="17">
        <v>1</v>
      </c>
      <c r="Q78" s="20"/>
      <c r="R78" s="2"/>
      <c r="S78" s="3"/>
      <c r="T78" s="18">
        <f t="shared" si="2"/>
        <v>0</v>
      </c>
      <c r="U78" s="19">
        <f t="shared" si="3"/>
        <v>0</v>
      </c>
    </row>
    <row r="79" spans="1:21" s="12" customFormat="1" x14ac:dyDescent="0.25">
      <c r="A79" s="15" t="s">
        <v>1551</v>
      </c>
      <c r="B79" s="15" t="s">
        <v>17</v>
      </c>
      <c r="C79" s="15">
        <v>4791524</v>
      </c>
      <c r="D79" s="15" t="s">
        <v>1552</v>
      </c>
      <c r="E79" s="16" t="s">
        <v>1553</v>
      </c>
      <c r="F79" s="16" t="s">
        <v>20</v>
      </c>
      <c r="G79" s="16" t="s">
        <v>103</v>
      </c>
      <c r="H79" s="16" t="s">
        <v>357</v>
      </c>
      <c r="I79" s="16" t="s">
        <v>1545</v>
      </c>
      <c r="J79" s="16" t="s">
        <v>357</v>
      </c>
      <c r="K79" s="16" t="s">
        <v>1554</v>
      </c>
      <c r="L79" s="16" t="s">
        <v>1555</v>
      </c>
      <c r="M79" s="16" t="s">
        <v>333</v>
      </c>
      <c r="N79" s="16">
        <v>759745</v>
      </c>
      <c r="O79" s="16">
        <v>576376</v>
      </c>
      <c r="P79" s="17">
        <v>1</v>
      </c>
      <c r="Q79" s="20"/>
      <c r="R79" s="2"/>
      <c r="S79" s="3"/>
      <c r="T79" s="18">
        <f t="shared" ref="T79:T92" si="4">S79*0.23</f>
        <v>0</v>
      </c>
      <c r="U79" s="19">
        <f t="shared" ref="U79:U92" si="5">SUM(S79:T79)</f>
        <v>0</v>
      </c>
    </row>
    <row r="80" spans="1:21" s="12" customFormat="1" x14ac:dyDescent="0.25">
      <c r="A80" s="15" t="s">
        <v>1556</v>
      </c>
      <c r="B80" s="15" t="s">
        <v>17</v>
      </c>
      <c r="C80" s="15">
        <v>4793000</v>
      </c>
      <c r="D80" s="15" t="s">
        <v>1557</v>
      </c>
      <c r="E80" s="16" t="s">
        <v>1558</v>
      </c>
      <c r="F80" s="16" t="s">
        <v>20</v>
      </c>
      <c r="G80" s="16" t="s">
        <v>103</v>
      </c>
      <c r="H80" s="16" t="s">
        <v>357</v>
      </c>
      <c r="I80" s="16" t="s">
        <v>1545</v>
      </c>
      <c r="J80" s="16" t="s">
        <v>357</v>
      </c>
      <c r="K80" s="16" t="s">
        <v>1554</v>
      </c>
      <c r="L80" s="16" t="s">
        <v>1555</v>
      </c>
      <c r="M80" s="16" t="s">
        <v>686</v>
      </c>
      <c r="N80" s="16">
        <v>759878</v>
      </c>
      <c r="O80" s="16">
        <v>576201</v>
      </c>
      <c r="P80" s="17">
        <v>1</v>
      </c>
      <c r="Q80" s="20"/>
      <c r="R80" s="2"/>
      <c r="S80" s="3"/>
      <c r="T80" s="18">
        <f t="shared" si="4"/>
        <v>0</v>
      </c>
      <c r="U80" s="19">
        <f t="shared" si="5"/>
        <v>0</v>
      </c>
    </row>
    <row r="81" spans="1:21" s="12" customFormat="1" x14ac:dyDescent="0.25">
      <c r="A81" s="15" t="s">
        <v>1559</v>
      </c>
      <c r="B81" s="15" t="s">
        <v>17</v>
      </c>
      <c r="C81" s="15">
        <v>4793068</v>
      </c>
      <c r="D81" s="15" t="s">
        <v>1560</v>
      </c>
      <c r="E81" s="16" t="s">
        <v>1561</v>
      </c>
      <c r="F81" s="16" t="s">
        <v>20</v>
      </c>
      <c r="G81" s="16" t="s">
        <v>103</v>
      </c>
      <c r="H81" s="16" t="s">
        <v>357</v>
      </c>
      <c r="I81" s="16" t="s">
        <v>1545</v>
      </c>
      <c r="J81" s="16" t="s">
        <v>357</v>
      </c>
      <c r="K81" s="16" t="s">
        <v>1562</v>
      </c>
      <c r="L81" s="16" t="s">
        <v>1563</v>
      </c>
      <c r="M81" s="16" t="s">
        <v>176</v>
      </c>
      <c r="N81" s="16">
        <v>761327</v>
      </c>
      <c r="O81" s="16">
        <v>576552</v>
      </c>
      <c r="P81" s="17">
        <v>1</v>
      </c>
      <c r="Q81" s="20"/>
      <c r="R81" s="2"/>
      <c r="S81" s="3"/>
      <c r="T81" s="18">
        <f t="shared" si="4"/>
        <v>0</v>
      </c>
      <c r="U81" s="19">
        <f t="shared" si="5"/>
        <v>0</v>
      </c>
    </row>
    <row r="82" spans="1:21" s="12" customFormat="1" x14ac:dyDescent="0.25">
      <c r="A82" s="15" t="s">
        <v>1564</v>
      </c>
      <c r="B82" s="15" t="s">
        <v>17</v>
      </c>
      <c r="C82" s="15">
        <v>4791890</v>
      </c>
      <c r="D82" s="15" t="s">
        <v>1565</v>
      </c>
      <c r="E82" s="16" t="s">
        <v>1566</v>
      </c>
      <c r="F82" s="16" t="s">
        <v>20</v>
      </c>
      <c r="G82" s="16" t="s">
        <v>103</v>
      </c>
      <c r="H82" s="16" t="s">
        <v>357</v>
      </c>
      <c r="I82" s="16" t="s">
        <v>1545</v>
      </c>
      <c r="J82" s="16" t="s">
        <v>357</v>
      </c>
      <c r="K82" s="16" t="s">
        <v>679</v>
      </c>
      <c r="L82" s="16" t="s">
        <v>680</v>
      </c>
      <c r="M82" s="16" t="s">
        <v>668</v>
      </c>
      <c r="N82" s="16">
        <v>760440</v>
      </c>
      <c r="O82" s="16">
        <v>576949</v>
      </c>
      <c r="P82" s="17">
        <v>1</v>
      </c>
      <c r="Q82" s="20"/>
      <c r="R82" s="2"/>
      <c r="S82" s="3"/>
      <c r="T82" s="18">
        <f t="shared" si="4"/>
        <v>0</v>
      </c>
      <c r="U82" s="19">
        <f t="shared" si="5"/>
        <v>0</v>
      </c>
    </row>
    <row r="83" spans="1:21" s="12" customFormat="1" x14ac:dyDescent="0.25">
      <c r="A83" s="15" t="s">
        <v>1567</v>
      </c>
      <c r="B83" s="15" t="s">
        <v>17</v>
      </c>
      <c r="C83" s="15">
        <v>4793154</v>
      </c>
      <c r="D83" s="15" t="s">
        <v>1568</v>
      </c>
      <c r="E83" s="16" t="s">
        <v>1569</v>
      </c>
      <c r="F83" s="16" t="s">
        <v>20</v>
      </c>
      <c r="G83" s="16" t="s">
        <v>103</v>
      </c>
      <c r="H83" s="16" t="s">
        <v>357</v>
      </c>
      <c r="I83" s="16" t="s">
        <v>1545</v>
      </c>
      <c r="J83" s="16" t="s">
        <v>357</v>
      </c>
      <c r="K83" s="16" t="s">
        <v>1570</v>
      </c>
      <c r="L83" s="16" t="s">
        <v>1571</v>
      </c>
      <c r="M83" s="16" t="s">
        <v>470</v>
      </c>
      <c r="N83" s="16">
        <v>760317</v>
      </c>
      <c r="O83" s="16">
        <v>576354</v>
      </c>
      <c r="P83" s="17">
        <v>1</v>
      </c>
      <c r="Q83" s="20"/>
      <c r="R83" s="2"/>
      <c r="S83" s="3"/>
      <c r="T83" s="18">
        <f t="shared" si="4"/>
        <v>0</v>
      </c>
      <c r="U83" s="19">
        <f t="shared" si="5"/>
        <v>0</v>
      </c>
    </row>
    <row r="84" spans="1:21" s="12" customFormat="1" x14ac:dyDescent="0.25">
      <c r="A84" s="15" t="s">
        <v>1609</v>
      </c>
      <c r="B84" s="15" t="s">
        <v>17</v>
      </c>
      <c r="C84" s="15">
        <v>4800830</v>
      </c>
      <c r="D84" s="15" t="s">
        <v>1610</v>
      </c>
      <c r="E84" s="16" t="s">
        <v>1611</v>
      </c>
      <c r="F84" s="16" t="s">
        <v>20</v>
      </c>
      <c r="G84" s="16" t="s">
        <v>103</v>
      </c>
      <c r="H84" s="16" t="s">
        <v>559</v>
      </c>
      <c r="I84" s="16" t="s">
        <v>1612</v>
      </c>
      <c r="J84" s="16" t="s">
        <v>559</v>
      </c>
      <c r="K84" s="16" t="s">
        <v>1613</v>
      </c>
      <c r="L84" s="16" t="s">
        <v>1614</v>
      </c>
      <c r="M84" s="16" t="s">
        <v>56</v>
      </c>
      <c r="N84" s="16">
        <v>789933</v>
      </c>
      <c r="O84" s="16">
        <v>602377</v>
      </c>
      <c r="P84" s="17">
        <v>1</v>
      </c>
      <c r="Q84" s="20"/>
      <c r="R84" s="2"/>
      <c r="S84" s="3"/>
      <c r="T84" s="18">
        <f t="shared" si="4"/>
        <v>0</v>
      </c>
      <c r="U84" s="19">
        <f t="shared" si="5"/>
        <v>0</v>
      </c>
    </row>
    <row r="85" spans="1:21" s="12" customFormat="1" x14ac:dyDescent="0.25">
      <c r="A85" s="15" t="s">
        <v>1615</v>
      </c>
      <c r="B85" s="15" t="s">
        <v>17</v>
      </c>
      <c r="C85" s="15">
        <v>4800684</v>
      </c>
      <c r="D85" s="15" t="s">
        <v>1616</v>
      </c>
      <c r="E85" s="16" t="s">
        <v>1617</v>
      </c>
      <c r="F85" s="16" t="s">
        <v>20</v>
      </c>
      <c r="G85" s="16" t="s">
        <v>103</v>
      </c>
      <c r="H85" s="16" t="s">
        <v>559</v>
      </c>
      <c r="I85" s="16" t="s">
        <v>1612</v>
      </c>
      <c r="J85" s="16" t="s">
        <v>559</v>
      </c>
      <c r="K85" s="16" t="s">
        <v>1618</v>
      </c>
      <c r="L85" s="16" t="s">
        <v>1619</v>
      </c>
      <c r="M85" s="16" t="s">
        <v>56</v>
      </c>
      <c r="N85" s="16">
        <v>789662</v>
      </c>
      <c r="O85" s="16">
        <v>601887</v>
      </c>
      <c r="P85" s="17">
        <v>1</v>
      </c>
      <c r="Q85" s="20"/>
      <c r="R85" s="2"/>
      <c r="S85" s="3"/>
      <c r="T85" s="18">
        <f t="shared" si="4"/>
        <v>0</v>
      </c>
      <c r="U85" s="19">
        <f t="shared" si="5"/>
        <v>0</v>
      </c>
    </row>
    <row r="86" spans="1:21" s="12" customFormat="1" x14ac:dyDescent="0.25">
      <c r="A86" s="15" t="s">
        <v>1620</v>
      </c>
      <c r="B86" s="15" t="s">
        <v>17</v>
      </c>
      <c r="C86" s="15">
        <v>4806221</v>
      </c>
      <c r="D86" s="15" t="s">
        <v>1621</v>
      </c>
      <c r="E86" s="16" t="s">
        <v>1622</v>
      </c>
      <c r="F86" s="16" t="s">
        <v>20</v>
      </c>
      <c r="G86" s="16" t="s">
        <v>103</v>
      </c>
      <c r="H86" s="16" t="s">
        <v>1623</v>
      </c>
      <c r="I86" s="16" t="s">
        <v>1624</v>
      </c>
      <c r="J86" s="16" t="s">
        <v>1623</v>
      </c>
      <c r="K86" s="16" t="s">
        <v>128</v>
      </c>
      <c r="L86" s="16" t="s">
        <v>129</v>
      </c>
      <c r="M86" s="16" t="s">
        <v>56</v>
      </c>
      <c r="N86" s="16">
        <v>765995</v>
      </c>
      <c r="O86" s="16">
        <v>572413</v>
      </c>
      <c r="P86" s="17">
        <v>1</v>
      </c>
      <c r="Q86" s="20"/>
      <c r="R86" s="2"/>
      <c r="S86" s="3"/>
      <c r="T86" s="18">
        <f t="shared" si="4"/>
        <v>0</v>
      </c>
      <c r="U86" s="19">
        <f t="shared" si="5"/>
        <v>0</v>
      </c>
    </row>
    <row r="87" spans="1:21" s="12" customFormat="1" x14ac:dyDescent="0.25">
      <c r="A87" s="15" t="s">
        <v>1625</v>
      </c>
      <c r="B87" s="15" t="s">
        <v>17</v>
      </c>
      <c r="C87" s="15">
        <v>4813117</v>
      </c>
      <c r="D87" s="15" t="s">
        <v>1626</v>
      </c>
      <c r="E87" s="16" t="s">
        <v>1627</v>
      </c>
      <c r="F87" s="16" t="s">
        <v>20</v>
      </c>
      <c r="G87" s="16" t="s">
        <v>103</v>
      </c>
      <c r="H87" s="16" t="s">
        <v>611</v>
      </c>
      <c r="I87" s="16" t="s">
        <v>1628</v>
      </c>
      <c r="J87" s="16" t="s">
        <v>611</v>
      </c>
      <c r="K87" s="16" t="s">
        <v>188</v>
      </c>
      <c r="L87" s="16" t="s">
        <v>189</v>
      </c>
      <c r="M87" s="16" t="s">
        <v>26</v>
      </c>
      <c r="N87" s="16">
        <v>780708</v>
      </c>
      <c r="O87" s="16">
        <v>600816</v>
      </c>
      <c r="P87" s="17">
        <v>1</v>
      </c>
      <c r="Q87" s="20"/>
      <c r="R87" s="2"/>
      <c r="S87" s="3"/>
      <c r="T87" s="18">
        <f t="shared" si="4"/>
        <v>0</v>
      </c>
      <c r="U87" s="19">
        <f t="shared" si="5"/>
        <v>0</v>
      </c>
    </row>
    <row r="88" spans="1:21" s="12" customFormat="1" x14ac:dyDescent="0.25">
      <c r="A88" s="15" t="s">
        <v>1629</v>
      </c>
      <c r="B88" s="15" t="s">
        <v>17</v>
      </c>
      <c r="C88" s="15">
        <v>4812619</v>
      </c>
      <c r="D88" s="15" t="s">
        <v>1630</v>
      </c>
      <c r="E88" s="16" t="s">
        <v>1631</v>
      </c>
      <c r="F88" s="16" t="s">
        <v>20</v>
      </c>
      <c r="G88" s="16" t="s">
        <v>103</v>
      </c>
      <c r="H88" s="16" t="s">
        <v>611</v>
      </c>
      <c r="I88" s="16" t="s">
        <v>1628</v>
      </c>
      <c r="J88" s="16" t="s">
        <v>611</v>
      </c>
      <c r="K88" s="16" t="s">
        <v>626</v>
      </c>
      <c r="L88" s="16" t="s">
        <v>627</v>
      </c>
      <c r="M88" s="16" t="s">
        <v>279</v>
      </c>
      <c r="N88" s="16">
        <v>781392</v>
      </c>
      <c r="O88" s="16">
        <v>601549</v>
      </c>
      <c r="P88" s="17">
        <v>1</v>
      </c>
      <c r="Q88" s="20"/>
      <c r="R88" s="2"/>
      <c r="S88" s="3"/>
      <c r="T88" s="18">
        <f t="shared" si="4"/>
        <v>0</v>
      </c>
      <c r="U88" s="19">
        <f t="shared" si="5"/>
        <v>0</v>
      </c>
    </row>
    <row r="89" spans="1:21" s="12" customFormat="1" x14ac:dyDescent="0.25">
      <c r="A89" s="15" t="s">
        <v>1632</v>
      </c>
      <c r="B89" s="15" t="s">
        <v>17</v>
      </c>
      <c r="C89" s="15">
        <v>4816454</v>
      </c>
      <c r="D89" s="15" t="s">
        <v>1633</v>
      </c>
      <c r="E89" s="16" t="s">
        <v>1634</v>
      </c>
      <c r="F89" s="16" t="s">
        <v>20</v>
      </c>
      <c r="G89" s="16" t="s">
        <v>103</v>
      </c>
      <c r="H89" s="16" t="s">
        <v>637</v>
      </c>
      <c r="I89" s="16" t="s">
        <v>1635</v>
      </c>
      <c r="J89" s="16" t="s">
        <v>637</v>
      </c>
      <c r="K89" s="16" t="s">
        <v>412</v>
      </c>
      <c r="L89" s="16" t="s">
        <v>413</v>
      </c>
      <c r="M89" s="16" t="s">
        <v>301</v>
      </c>
      <c r="N89" s="16">
        <v>791335</v>
      </c>
      <c r="O89" s="16">
        <v>580535</v>
      </c>
      <c r="P89" s="17">
        <v>1</v>
      </c>
      <c r="Q89" s="20"/>
      <c r="R89" s="2"/>
      <c r="S89" s="3"/>
      <c r="T89" s="18">
        <f t="shared" si="4"/>
        <v>0</v>
      </c>
      <c r="U89" s="19">
        <f t="shared" si="5"/>
        <v>0</v>
      </c>
    </row>
    <row r="90" spans="1:21" s="12" customFormat="1" x14ac:dyDescent="0.25">
      <c r="A90" s="15" t="s">
        <v>1636</v>
      </c>
      <c r="B90" s="15" t="s">
        <v>17</v>
      </c>
      <c r="C90" s="15">
        <v>4816455</v>
      </c>
      <c r="D90" s="15" t="s">
        <v>1637</v>
      </c>
      <c r="E90" s="16" t="s">
        <v>1638</v>
      </c>
      <c r="F90" s="16" t="s">
        <v>20</v>
      </c>
      <c r="G90" s="16" t="s">
        <v>103</v>
      </c>
      <c r="H90" s="16" t="s">
        <v>637</v>
      </c>
      <c r="I90" s="16" t="s">
        <v>1635</v>
      </c>
      <c r="J90" s="16" t="s">
        <v>637</v>
      </c>
      <c r="K90" s="16" t="s">
        <v>412</v>
      </c>
      <c r="L90" s="16" t="s">
        <v>413</v>
      </c>
      <c r="M90" s="16" t="s">
        <v>270</v>
      </c>
      <c r="N90" s="16">
        <v>791387</v>
      </c>
      <c r="O90" s="16">
        <v>580460</v>
      </c>
      <c r="P90" s="17">
        <v>1</v>
      </c>
      <c r="Q90" s="20"/>
      <c r="R90" s="2"/>
      <c r="S90" s="3"/>
      <c r="T90" s="18">
        <f t="shared" si="4"/>
        <v>0</v>
      </c>
      <c r="U90" s="19">
        <f t="shared" si="5"/>
        <v>0</v>
      </c>
    </row>
    <row r="91" spans="1:21" s="12" customFormat="1" x14ac:dyDescent="0.25">
      <c r="A91" s="15" t="s">
        <v>1715</v>
      </c>
      <c r="B91" s="15" t="s">
        <v>17</v>
      </c>
      <c r="C91" s="15">
        <v>4790253</v>
      </c>
      <c r="D91" s="15" t="s">
        <v>1716</v>
      </c>
      <c r="E91" s="16" t="s">
        <v>1717</v>
      </c>
      <c r="F91" s="16" t="s">
        <v>20</v>
      </c>
      <c r="G91" s="16" t="s">
        <v>103</v>
      </c>
      <c r="H91" s="16" t="s">
        <v>296</v>
      </c>
      <c r="I91" s="16" t="s">
        <v>1718</v>
      </c>
      <c r="J91" s="16" t="s">
        <v>1719</v>
      </c>
      <c r="K91" s="16" t="s">
        <v>128</v>
      </c>
      <c r="L91" s="16" t="s">
        <v>129</v>
      </c>
      <c r="M91" s="16" t="s">
        <v>190</v>
      </c>
      <c r="N91" s="16">
        <v>777228</v>
      </c>
      <c r="O91" s="16">
        <v>580283</v>
      </c>
      <c r="P91" s="17">
        <v>1</v>
      </c>
      <c r="Q91" s="20"/>
      <c r="R91" s="2"/>
      <c r="S91" s="3"/>
      <c r="T91" s="18">
        <f t="shared" si="4"/>
        <v>0</v>
      </c>
      <c r="U91" s="19">
        <f t="shared" si="5"/>
        <v>0</v>
      </c>
    </row>
    <row r="92" spans="1:21" s="12" customFormat="1" x14ac:dyDescent="0.25">
      <c r="A92" s="15" t="s">
        <v>1720</v>
      </c>
      <c r="B92" s="15" t="s">
        <v>17</v>
      </c>
      <c r="C92" s="15">
        <v>4795688</v>
      </c>
      <c r="D92" s="15" t="s">
        <v>1721</v>
      </c>
      <c r="E92" s="16" t="s">
        <v>1722</v>
      </c>
      <c r="F92" s="16" t="s">
        <v>20</v>
      </c>
      <c r="G92" s="16" t="s">
        <v>103</v>
      </c>
      <c r="H92" s="16" t="s">
        <v>357</v>
      </c>
      <c r="I92" s="16" t="s">
        <v>1723</v>
      </c>
      <c r="J92" s="16" t="s">
        <v>1724</v>
      </c>
      <c r="K92" s="16" t="s">
        <v>128</v>
      </c>
      <c r="L92" s="16" t="s">
        <v>129</v>
      </c>
      <c r="M92" s="16" t="s">
        <v>686</v>
      </c>
      <c r="N92" s="16">
        <v>762411</v>
      </c>
      <c r="O92" s="16">
        <v>578235</v>
      </c>
      <c r="P92" s="17">
        <v>1</v>
      </c>
      <c r="Q92" s="20"/>
      <c r="R92" s="2"/>
      <c r="S92" s="3"/>
      <c r="T92" s="18">
        <f t="shared" si="4"/>
        <v>0</v>
      </c>
      <c r="U92" s="19">
        <f t="shared" si="5"/>
        <v>0</v>
      </c>
    </row>
  </sheetData>
  <sheetProtection algorithmName="SHA-512" hashValue="EWREcJT/I4ISjZI1ejOSs/l1ojY6fwP0D/jiqBXP37arvoSI3qAjB+tgeeY36yJu7DkCutvWw9Lr8aAyFIQzSg==" saltValue="fVXb+4qKqcySftZSRLDkMg==" spinCount="100000" sheet="1" objects="1" scenarios="1" formatCells="0" formatColumns="0" formatRows="0" sort="0" autoFilter="0"/>
  <mergeCells count="20">
    <mergeCell ref="A7:E7"/>
    <mergeCell ref="A8:E8"/>
    <mergeCell ref="A12:O12"/>
    <mergeCell ref="O4:P4"/>
    <mergeCell ref="A4:E4"/>
    <mergeCell ref="O5:P5"/>
    <mergeCell ref="A5:E5"/>
    <mergeCell ref="O6:P6"/>
    <mergeCell ref="A6:E6"/>
    <mergeCell ref="O7:P7"/>
    <mergeCell ref="J10:R10"/>
    <mergeCell ref="G2:I2"/>
    <mergeCell ref="F9:I10"/>
    <mergeCell ref="J2:L2"/>
    <mergeCell ref="J5:L5"/>
    <mergeCell ref="J7:L7"/>
    <mergeCell ref="J8:L8"/>
    <mergeCell ref="Q7:U7"/>
    <mergeCell ref="Q5:U5"/>
    <mergeCell ref="Q6:U6"/>
  </mergeCells>
  <pageMargins left="0.7" right="0.7" top="0.75" bottom="0.75" header="0.3" footer="0.3"/>
  <pageSetup paperSize="9" scale="41" orientation="portrait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zoomScaleNormal="100" workbookViewId="0">
      <selection activeCell="D10" sqref="D10"/>
    </sheetView>
  </sheetViews>
  <sheetFormatPr defaultColWidth="8.7109375" defaultRowHeight="15" x14ac:dyDescent="0.25"/>
  <cols>
    <col min="1" max="5" width="8.7109375" style="7"/>
    <col min="6" max="6" width="12.28515625" style="7" customWidth="1"/>
    <col min="7" max="11" width="8.7109375" style="7"/>
    <col min="12" max="12" width="15" style="7" customWidth="1"/>
    <col min="13" max="16" width="8.7109375" style="7"/>
    <col min="17" max="17" width="10.85546875" style="7" customWidth="1"/>
    <col min="18" max="18" width="16.7109375" style="7" customWidth="1"/>
    <col min="19" max="19" width="16.5703125" style="7" customWidth="1"/>
    <col min="20" max="20" width="8.7109375" style="7"/>
    <col min="21" max="21" width="14.5703125" style="7" customWidth="1"/>
    <col min="22" max="16384" width="8.7109375" style="7"/>
  </cols>
  <sheetData>
    <row r="1" spans="1:21" ht="15.75" thickBot="1" x14ac:dyDescent="0.3">
      <c r="A1" s="4" t="s">
        <v>1735</v>
      </c>
      <c r="B1" s="4" t="s">
        <v>1736</v>
      </c>
      <c r="C1" s="4" t="s">
        <v>1737</v>
      </c>
      <c r="D1" s="4"/>
      <c r="E1" s="4"/>
      <c r="F1" s="4"/>
      <c r="G1" s="4"/>
      <c r="H1" s="4"/>
      <c r="I1" s="5"/>
      <c r="J1" s="5"/>
      <c r="K1" s="6"/>
      <c r="L1" s="4"/>
      <c r="M1" s="4"/>
      <c r="N1" s="4"/>
      <c r="O1" s="4"/>
      <c r="P1" s="4"/>
      <c r="Q1" s="4"/>
    </row>
    <row r="2" spans="1:21" ht="15.75" thickTop="1" x14ac:dyDescent="0.25">
      <c r="A2" s="4" t="s">
        <v>1757</v>
      </c>
      <c r="B2" s="4">
        <f>P12</f>
        <v>83</v>
      </c>
      <c r="C2" s="4" t="s">
        <v>1754</v>
      </c>
      <c r="D2" s="4"/>
      <c r="E2" s="4"/>
      <c r="F2" s="4"/>
      <c r="G2" s="49" t="s">
        <v>1765</v>
      </c>
      <c r="H2" s="50"/>
      <c r="I2" s="51"/>
      <c r="J2" s="58" t="s">
        <v>1766</v>
      </c>
      <c r="K2" s="59"/>
      <c r="L2" s="60"/>
    </row>
    <row r="3" spans="1:21" x14ac:dyDescent="0.25">
      <c r="A3" s="4"/>
      <c r="B3" s="4"/>
      <c r="C3" s="4"/>
      <c r="D3" s="4"/>
      <c r="E3" s="4"/>
      <c r="F3" s="8" t="s">
        <v>1739</v>
      </c>
      <c r="G3" s="35" t="s">
        <v>1740</v>
      </c>
      <c r="H3" s="4" t="s">
        <v>1741</v>
      </c>
      <c r="I3" s="36" t="s">
        <v>1742</v>
      </c>
      <c r="J3" s="41" t="str">
        <f>G3</f>
        <v>Netto</v>
      </c>
      <c r="K3" s="42" t="str">
        <f>H3</f>
        <v>VAT</v>
      </c>
      <c r="L3" s="43" t="str">
        <f>I3</f>
        <v>Brutto</v>
      </c>
      <c r="O3" s="6" t="s">
        <v>1738</v>
      </c>
      <c r="P3" s="4"/>
      <c r="Q3" s="4"/>
      <c r="R3" s="4"/>
      <c r="S3" s="4"/>
      <c r="T3" s="4"/>
      <c r="U3" s="4"/>
    </row>
    <row r="4" spans="1:21" ht="31.5" customHeight="1" x14ac:dyDescent="0.25">
      <c r="A4" s="74" t="s">
        <v>1759</v>
      </c>
      <c r="B4" s="74"/>
      <c r="C4" s="74"/>
      <c r="D4" s="74"/>
      <c r="E4" s="74"/>
      <c r="F4" s="9" t="s">
        <v>1745</v>
      </c>
      <c r="G4" s="37">
        <f>SUM(S14:S96)/$P$12</f>
        <v>0</v>
      </c>
      <c r="H4" s="1">
        <f>G4*0.23</f>
        <v>0</v>
      </c>
      <c r="I4" s="38">
        <f>G4+H4</f>
        <v>0</v>
      </c>
      <c r="J4" s="41">
        <f>G4*P12*60</f>
        <v>0</v>
      </c>
      <c r="K4" s="44">
        <f>J4*0.23</f>
        <v>0</v>
      </c>
      <c r="L4" s="45">
        <f>J4+K4</f>
        <v>0</v>
      </c>
      <c r="O4" s="73" t="s">
        <v>1743</v>
      </c>
      <c r="P4" s="73"/>
      <c r="Q4" s="4" t="s">
        <v>1744</v>
      </c>
      <c r="R4" s="4"/>
      <c r="S4" s="4"/>
      <c r="T4" s="4"/>
      <c r="U4" s="4"/>
    </row>
    <row r="5" spans="1:21" ht="32.450000000000003" customHeight="1" x14ac:dyDescent="0.25">
      <c r="A5" s="75" t="s">
        <v>1760</v>
      </c>
      <c r="B5" s="75"/>
      <c r="C5" s="75"/>
      <c r="D5" s="75"/>
      <c r="E5" s="75"/>
      <c r="F5" s="34" t="s">
        <v>1764</v>
      </c>
      <c r="G5" s="39"/>
      <c r="H5" s="1">
        <f t="shared" ref="H5:H8" si="0">G5*0.23</f>
        <v>0</v>
      </c>
      <c r="I5" s="40">
        <f t="shared" ref="I5:I8" si="1">G5+H5</f>
        <v>0</v>
      </c>
      <c r="J5" s="61" t="s">
        <v>1767</v>
      </c>
      <c r="K5" s="62"/>
      <c r="L5" s="63"/>
      <c r="O5" s="70"/>
      <c r="P5" s="70"/>
      <c r="Q5" s="70"/>
      <c r="R5" s="70"/>
      <c r="S5" s="70"/>
      <c r="T5" s="70"/>
      <c r="U5" s="70"/>
    </row>
    <row r="6" spans="1:21" ht="42.95" customHeight="1" x14ac:dyDescent="0.25">
      <c r="A6" s="77" t="s">
        <v>1761</v>
      </c>
      <c r="B6" s="77"/>
      <c r="C6" s="77"/>
      <c r="D6" s="77"/>
      <c r="E6" s="77"/>
      <c r="F6" s="6" t="s">
        <v>1746</v>
      </c>
      <c r="G6" s="39"/>
      <c r="H6" s="1">
        <f t="shared" si="0"/>
        <v>0</v>
      </c>
      <c r="I6" s="40">
        <f t="shared" si="1"/>
        <v>0</v>
      </c>
      <c r="J6" s="41">
        <f>G6*P12</f>
        <v>0</v>
      </c>
      <c r="K6" s="44">
        <f>J6*0.23</f>
        <v>0</v>
      </c>
      <c r="L6" s="46">
        <f>J6+K6</f>
        <v>0</v>
      </c>
      <c r="O6" s="76"/>
      <c r="P6" s="76"/>
      <c r="Q6" s="70"/>
      <c r="R6" s="70"/>
      <c r="S6" s="70"/>
      <c r="T6" s="70"/>
      <c r="U6" s="70"/>
    </row>
    <row r="7" spans="1:21" ht="32.450000000000003" customHeight="1" x14ac:dyDescent="0.25">
      <c r="A7" s="71" t="s">
        <v>1762</v>
      </c>
      <c r="B7" s="71"/>
      <c r="C7" s="71"/>
      <c r="D7" s="71"/>
      <c r="E7" s="71"/>
      <c r="F7" s="6" t="s">
        <v>1747</v>
      </c>
      <c r="G7" s="39"/>
      <c r="H7" s="1">
        <f t="shared" si="0"/>
        <v>0</v>
      </c>
      <c r="I7" s="40">
        <f t="shared" si="1"/>
        <v>0</v>
      </c>
      <c r="J7" s="64" t="s">
        <v>1767</v>
      </c>
      <c r="K7" s="65"/>
      <c r="L7" s="66"/>
      <c r="M7" s="4"/>
      <c r="N7" s="4"/>
      <c r="O7" s="76"/>
      <c r="P7" s="76"/>
      <c r="Q7" s="70"/>
      <c r="R7" s="70"/>
      <c r="S7" s="70"/>
      <c r="T7" s="70"/>
      <c r="U7" s="70"/>
    </row>
    <row r="8" spans="1:21" ht="43.5" customHeight="1" thickBot="1" x14ac:dyDescent="0.3">
      <c r="A8" s="71" t="s">
        <v>1763</v>
      </c>
      <c r="B8" s="71"/>
      <c r="C8" s="71"/>
      <c r="D8" s="71"/>
      <c r="E8" s="71"/>
      <c r="F8" s="6" t="s">
        <v>1748</v>
      </c>
      <c r="G8" s="39"/>
      <c r="H8" s="1">
        <f t="shared" si="0"/>
        <v>0</v>
      </c>
      <c r="I8" s="40">
        <f t="shared" si="1"/>
        <v>0</v>
      </c>
      <c r="J8" s="67" t="s">
        <v>1767</v>
      </c>
      <c r="K8" s="68"/>
      <c r="L8" s="69"/>
      <c r="M8" s="4"/>
      <c r="N8" s="4"/>
      <c r="O8" s="4"/>
      <c r="P8" s="4"/>
      <c r="Q8" s="4"/>
    </row>
    <row r="9" spans="1:21" ht="21.6" customHeight="1" thickTop="1" x14ac:dyDescent="0.25">
      <c r="A9" s="10"/>
      <c r="B9" s="10"/>
      <c r="C9" s="10"/>
      <c r="D9" s="10"/>
      <c r="E9" s="10"/>
      <c r="F9" s="52"/>
      <c r="G9" s="53"/>
      <c r="H9" s="53"/>
      <c r="I9" s="54"/>
      <c r="J9" s="47" t="s">
        <v>1768</v>
      </c>
      <c r="K9" s="48"/>
      <c r="L9" s="42"/>
      <c r="M9" s="42"/>
      <c r="N9" s="42"/>
      <c r="O9" s="42"/>
      <c r="P9" s="42"/>
      <c r="Q9" s="42"/>
    </row>
    <row r="10" spans="1:21" ht="21.6" customHeight="1" thickBot="1" x14ac:dyDescent="0.3">
      <c r="A10" s="10"/>
      <c r="B10" s="10"/>
      <c r="C10" s="10"/>
      <c r="D10" s="10"/>
      <c r="E10" s="11" t="s">
        <v>1749</v>
      </c>
      <c r="F10" s="55"/>
      <c r="G10" s="56"/>
      <c r="H10" s="56"/>
      <c r="I10" s="57"/>
      <c r="J10" s="78" t="s">
        <v>1770</v>
      </c>
      <c r="K10" s="79"/>
      <c r="L10" s="79"/>
      <c r="M10" s="79"/>
      <c r="N10" s="79"/>
      <c r="O10" s="79"/>
      <c r="P10" s="79"/>
      <c r="Q10" s="79"/>
      <c r="R10" s="79"/>
    </row>
    <row r="11" spans="1:21" ht="15.75" thickTop="1" x14ac:dyDescent="0.25"/>
    <row r="12" spans="1:21" x14ac:dyDescent="0.25">
      <c r="A12" s="72" t="s">
        <v>0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33">
        <v>83</v>
      </c>
    </row>
    <row r="13" spans="1:21" ht="40.5" customHeight="1" x14ac:dyDescent="0.25">
      <c r="A13" s="13" t="s">
        <v>1</v>
      </c>
      <c r="B13" s="13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G13" s="13" t="s">
        <v>7</v>
      </c>
      <c r="H13" s="13" t="s">
        <v>8</v>
      </c>
      <c r="I13" s="13" t="s">
        <v>9</v>
      </c>
      <c r="J13" s="13" t="s">
        <v>10</v>
      </c>
      <c r="K13" s="13" t="s">
        <v>11</v>
      </c>
      <c r="L13" s="13" t="s">
        <v>12</v>
      </c>
      <c r="M13" s="13" t="s">
        <v>13</v>
      </c>
      <c r="N13" s="13" t="s">
        <v>14</v>
      </c>
      <c r="O13" s="13" t="s">
        <v>15</v>
      </c>
      <c r="P13" s="32" t="s">
        <v>1734</v>
      </c>
      <c r="Q13" s="14" t="s">
        <v>1750</v>
      </c>
      <c r="R13" s="14" t="s">
        <v>1769</v>
      </c>
      <c r="S13" s="14" t="s">
        <v>1751</v>
      </c>
      <c r="T13" s="14" t="s">
        <v>1752</v>
      </c>
      <c r="U13" s="14" t="s">
        <v>1753</v>
      </c>
    </row>
    <row r="14" spans="1:21" x14ac:dyDescent="0.25">
      <c r="A14" s="15" t="s">
        <v>271</v>
      </c>
      <c r="B14" s="15" t="s">
        <v>17</v>
      </c>
      <c r="C14" s="15">
        <v>4896041</v>
      </c>
      <c r="D14" s="15" t="s">
        <v>272</v>
      </c>
      <c r="E14" s="16" t="s">
        <v>273</v>
      </c>
      <c r="F14" s="16" t="s">
        <v>20</v>
      </c>
      <c r="G14" s="16" t="s">
        <v>274</v>
      </c>
      <c r="H14" s="16" t="s">
        <v>275</v>
      </c>
      <c r="I14" s="16" t="s">
        <v>276</v>
      </c>
      <c r="J14" s="16" t="s">
        <v>275</v>
      </c>
      <c r="K14" s="16" t="s">
        <v>277</v>
      </c>
      <c r="L14" s="16" t="s">
        <v>278</v>
      </c>
      <c r="M14" s="16" t="s">
        <v>279</v>
      </c>
      <c r="N14" s="16">
        <v>768183</v>
      </c>
      <c r="O14" s="16">
        <v>621562</v>
      </c>
      <c r="P14" s="17">
        <v>1</v>
      </c>
      <c r="Q14" s="20"/>
      <c r="R14" s="2"/>
      <c r="S14" s="3"/>
      <c r="T14" s="18">
        <f>S14*0.23</f>
        <v>0</v>
      </c>
      <c r="U14" s="19">
        <f>SUM(S14:T14)</f>
        <v>0</v>
      </c>
    </row>
    <row r="15" spans="1:21" x14ac:dyDescent="0.25">
      <c r="A15" s="15" t="s">
        <v>281</v>
      </c>
      <c r="B15" s="15" t="s">
        <v>17</v>
      </c>
      <c r="C15" s="15">
        <v>4897429</v>
      </c>
      <c r="D15" s="15" t="s">
        <v>282</v>
      </c>
      <c r="E15" s="16" t="s">
        <v>283</v>
      </c>
      <c r="F15" s="16" t="s">
        <v>20</v>
      </c>
      <c r="G15" s="16" t="s">
        <v>274</v>
      </c>
      <c r="H15" s="16" t="s">
        <v>284</v>
      </c>
      <c r="I15" s="16" t="s">
        <v>285</v>
      </c>
      <c r="J15" s="16" t="s">
        <v>284</v>
      </c>
      <c r="K15" s="16" t="s">
        <v>42</v>
      </c>
      <c r="L15" s="16" t="s">
        <v>27</v>
      </c>
      <c r="M15" s="16" t="s">
        <v>286</v>
      </c>
      <c r="N15" s="16">
        <v>761561</v>
      </c>
      <c r="O15" s="16">
        <v>630877</v>
      </c>
      <c r="P15" s="17">
        <v>1</v>
      </c>
      <c r="Q15" s="20"/>
      <c r="R15" s="2"/>
      <c r="S15" s="3"/>
      <c r="T15" s="18">
        <f t="shared" ref="T15:T78" si="2">S15*0.23</f>
        <v>0</v>
      </c>
      <c r="U15" s="19">
        <f t="shared" ref="U15:U78" si="3">SUM(S15:T15)</f>
        <v>0</v>
      </c>
    </row>
    <row r="16" spans="1:21" x14ac:dyDescent="0.25">
      <c r="A16" s="15" t="s">
        <v>287</v>
      </c>
      <c r="B16" s="15" t="s">
        <v>17</v>
      </c>
      <c r="C16" s="15">
        <v>4898084</v>
      </c>
      <c r="D16" s="15" t="s">
        <v>288</v>
      </c>
      <c r="E16" s="16" t="s">
        <v>289</v>
      </c>
      <c r="F16" s="16" t="s">
        <v>20</v>
      </c>
      <c r="G16" s="16" t="s">
        <v>274</v>
      </c>
      <c r="H16" s="16" t="s">
        <v>284</v>
      </c>
      <c r="I16" s="16" t="s">
        <v>290</v>
      </c>
      <c r="J16" s="16" t="s">
        <v>291</v>
      </c>
      <c r="K16" s="16" t="s">
        <v>42</v>
      </c>
      <c r="L16" s="16" t="s">
        <v>27</v>
      </c>
      <c r="M16" s="16" t="s">
        <v>292</v>
      </c>
      <c r="N16" s="16">
        <v>758627</v>
      </c>
      <c r="O16" s="16">
        <v>638488</v>
      </c>
      <c r="P16" s="17">
        <v>1</v>
      </c>
      <c r="Q16" s="20"/>
      <c r="R16" s="2"/>
      <c r="S16" s="3"/>
      <c r="T16" s="18">
        <f t="shared" si="2"/>
        <v>0</v>
      </c>
      <c r="U16" s="19">
        <f t="shared" si="3"/>
        <v>0</v>
      </c>
    </row>
    <row r="17" spans="1:21" x14ac:dyDescent="0.25">
      <c r="A17" s="15" t="s">
        <v>314</v>
      </c>
      <c r="B17" s="15" t="s">
        <v>17</v>
      </c>
      <c r="C17" s="15">
        <v>4899645</v>
      </c>
      <c r="D17" s="15" t="s">
        <v>315</v>
      </c>
      <c r="E17" s="16" t="s">
        <v>316</v>
      </c>
      <c r="F17" s="16" t="s">
        <v>20</v>
      </c>
      <c r="G17" s="16" t="s">
        <v>274</v>
      </c>
      <c r="H17" s="16" t="s">
        <v>317</v>
      </c>
      <c r="I17" s="16" t="s">
        <v>318</v>
      </c>
      <c r="J17" s="16" t="s">
        <v>319</v>
      </c>
      <c r="K17" s="16" t="s">
        <v>42</v>
      </c>
      <c r="L17" s="16" t="s">
        <v>27</v>
      </c>
      <c r="M17" s="16" t="s">
        <v>320</v>
      </c>
      <c r="N17" s="16">
        <v>761112</v>
      </c>
      <c r="O17" s="16">
        <v>620794</v>
      </c>
      <c r="P17" s="17">
        <v>1</v>
      </c>
      <c r="Q17" s="20"/>
      <c r="R17" s="2"/>
      <c r="S17" s="3"/>
      <c r="T17" s="18">
        <f t="shared" si="2"/>
        <v>0</v>
      </c>
      <c r="U17" s="19">
        <f t="shared" si="3"/>
        <v>0</v>
      </c>
    </row>
    <row r="18" spans="1:21" x14ac:dyDescent="0.25">
      <c r="A18" s="15" t="s">
        <v>334</v>
      </c>
      <c r="B18" s="15" t="s">
        <v>17</v>
      </c>
      <c r="C18" s="15">
        <v>4900096</v>
      </c>
      <c r="D18" s="15" t="s">
        <v>335</v>
      </c>
      <c r="E18" s="16" t="s">
        <v>336</v>
      </c>
      <c r="F18" s="16" t="s">
        <v>20</v>
      </c>
      <c r="G18" s="16" t="s">
        <v>274</v>
      </c>
      <c r="H18" s="16" t="s">
        <v>337</v>
      </c>
      <c r="I18" s="16" t="s">
        <v>338</v>
      </c>
      <c r="J18" s="16" t="s">
        <v>339</v>
      </c>
      <c r="K18" s="16" t="s">
        <v>42</v>
      </c>
      <c r="L18" s="16" t="s">
        <v>27</v>
      </c>
      <c r="M18" s="16" t="s">
        <v>340</v>
      </c>
      <c r="N18" s="16">
        <v>754586</v>
      </c>
      <c r="O18" s="16">
        <v>608360</v>
      </c>
      <c r="P18" s="17">
        <v>1</v>
      </c>
      <c r="Q18" s="20"/>
      <c r="R18" s="2"/>
      <c r="S18" s="3"/>
      <c r="T18" s="18">
        <f t="shared" si="2"/>
        <v>0</v>
      </c>
      <c r="U18" s="19">
        <f t="shared" si="3"/>
        <v>0</v>
      </c>
    </row>
    <row r="19" spans="1:21" x14ac:dyDescent="0.25">
      <c r="A19" s="15" t="s">
        <v>341</v>
      </c>
      <c r="B19" s="15" t="s">
        <v>17</v>
      </c>
      <c r="C19" s="15">
        <v>4900673</v>
      </c>
      <c r="D19" s="15" t="s">
        <v>342</v>
      </c>
      <c r="E19" s="16" t="s">
        <v>343</v>
      </c>
      <c r="F19" s="16" t="s">
        <v>20</v>
      </c>
      <c r="G19" s="16" t="s">
        <v>274</v>
      </c>
      <c r="H19" s="16" t="s">
        <v>337</v>
      </c>
      <c r="I19" s="16" t="s">
        <v>344</v>
      </c>
      <c r="J19" s="16" t="s">
        <v>345</v>
      </c>
      <c r="K19" s="16" t="s">
        <v>42</v>
      </c>
      <c r="L19" s="16" t="s">
        <v>27</v>
      </c>
      <c r="M19" s="16" t="s">
        <v>346</v>
      </c>
      <c r="N19" s="16">
        <v>758192</v>
      </c>
      <c r="O19" s="16">
        <v>608842</v>
      </c>
      <c r="P19" s="17">
        <v>1</v>
      </c>
      <c r="Q19" s="20"/>
      <c r="R19" s="2"/>
      <c r="S19" s="3"/>
      <c r="T19" s="18">
        <f t="shared" si="2"/>
        <v>0</v>
      </c>
      <c r="U19" s="19">
        <f t="shared" si="3"/>
        <v>0</v>
      </c>
    </row>
    <row r="20" spans="1:21" x14ac:dyDescent="0.25">
      <c r="A20" s="15" t="s">
        <v>395</v>
      </c>
      <c r="B20" s="15" t="s">
        <v>17</v>
      </c>
      <c r="C20" s="15">
        <v>4902909</v>
      </c>
      <c r="D20" s="15" t="s">
        <v>396</v>
      </c>
      <c r="E20" s="16" t="s">
        <v>397</v>
      </c>
      <c r="F20" s="16" t="s">
        <v>20</v>
      </c>
      <c r="G20" s="16" t="s">
        <v>274</v>
      </c>
      <c r="H20" s="16" t="s">
        <v>398</v>
      </c>
      <c r="I20" s="16" t="s">
        <v>399</v>
      </c>
      <c r="J20" s="16" t="s">
        <v>400</v>
      </c>
      <c r="K20" s="16" t="s">
        <v>42</v>
      </c>
      <c r="L20" s="16" t="s">
        <v>27</v>
      </c>
      <c r="M20" s="16" t="s">
        <v>88</v>
      </c>
      <c r="N20" s="16">
        <v>751326</v>
      </c>
      <c r="O20" s="16">
        <v>614274</v>
      </c>
      <c r="P20" s="17">
        <v>1</v>
      </c>
      <c r="Q20" s="20"/>
      <c r="R20" s="2"/>
      <c r="S20" s="3"/>
      <c r="T20" s="18">
        <f t="shared" si="2"/>
        <v>0</v>
      </c>
      <c r="U20" s="19">
        <f t="shared" si="3"/>
        <v>0</v>
      </c>
    </row>
    <row r="21" spans="1:21" x14ac:dyDescent="0.25">
      <c r="A21" s="15" t="s">
        <v>401</v>
      </c>
      <c r="B21" s="15" t="s">
        <v>17</v>
      </c>
      <c r="C21" s="15">
        <v>4903602</v>
      </c>
      <c r="D21" s="15" t="s">
        <v>402</v>
      </c>
      <c r="E21" s="16" t="s">
        <v>403</v>
      </c>
      <c r="F21" s="16" t="s">
        <v>20</v>
      </c>
      <c r="G21" s="16" t="s">
        <v>274</v>
      </c>
      <c r="H21" s="16" t="s">
        <v>398</v>
      </c>
      <c r="I21" s="16" t="s">
        <v>404</v>
      </c>
      <c r="J21" s="16" t="s">
        <v>405</v>
      </c>
      <c r="K21" s="16" t="s">
        <v>42</v>
      </c>
      <c r="L21" s="16" t="s">
        <v>27</v>
      </c>
      <c r="M21" s="16" t="s">
        <v>406</v>
      </c>
      <c r="N21" s="16">
        <v>744008</v>
      </c>
      <c r="O21" s="16">
        <v>622146</v>
      </c>
      <c r="P21" s="17">
        <v>1</v>
      </c>
      <c r="Q21" s="20"/>
      <c r="R21" s="2"/>
      <c r="S21" s="3"/>
      <c r="T21" s="18">
        <f t="shared" si="2"/>
        <v>0</v>
      </c>
      <c r="U21" s="19">
        <f t="shared" si="3"/>
        <v>0</v>
      </c>
    </row>
    <row r="22" spans="1:21" x14ac:dyDescent="0.25">
      <c r="A22" s="15" t="s">
        <v>694</v>
      </c>
      <c r="B22" s="15" t="s">
        <v>17</v>
      </c>
      <c r="C22" s="15">
        <v>4894926</v>
      </c>
      <c r="D22" s="15" t="s">
        <v>695</v>
      </c>
      <c r="E22" s="16" t="s">
        <v>696</v>
      </c>
      <c r="F22" s="16" t="s">
        <v>20</v>
      </c>
      <c r="G22" s="16" t="s">
        <v>274</v>
      </c>
      <c r="H22" s="16" t="s">
        <v>697</v>
      </c>
      <c r="I22" s="16" t="s">
        <v>698</v>
      </c>
      <c r="J22" s="16" t="s">
        <v>699</v>
      </c>
      <c r="K22" s="16" t="s">
        <v>42</v>
      </c>
      <c r="L22" s="16" t="s">
        <v>27</v>
      </c>
      <c r="M22" s="16" t="s">
        <v>700</v>
      </c>
      <c r="N22" s="16">
        <v>745335</v>
      </c>
      <c r="O22" s="16">
        <v>625764</v>
      </c>
      <c r="P22" s="17">
        <v>1</v>
      </c>
      <c r="Q22" s="20"/>
      <c r="R22" s="2"/>
      <c r="S22" s="3"/>
      <c r="T22" s="18">
        <f t="shared" si="2"/>
        <v>0</v>
      </c>
      <c r="U22" s="19">
        <f t="shared" si="3"/>
        <v>0</v>
      </c>
    </row>
    <row r="23" spans="1:21" x14ac:dyDescent="0.25">
      <c r="A23" s="15" t="s">
        <v>723</v>
      </c>
      <c r="B23" s="15" t="s">
        <v>17</v>
      </c>
      <c r="C23" s="15">
        <v>4845270</v>
      </c>
      <c r="D23" s="15" t="s">
        <v>724</v>
      </c>
      <c r="E23" s="16" t="s">
        <v>725</v>
      </c>
      <c r="F23" s="16" t="s">
        <v>20</v>
      </c>
      <c r="G23" s="16" t="s">
        <v>718</v>
      </c>
      <c r="H23" s="16" t="s">
        <v>719</v>
      </c>
      <c r="I23" s="16" t="s">
        <v>726</v>
      </c>
      <c r="J23" s="16" t="s">
        <v>727</v>
      </c>
      <c r="K23" s="16" t="s">
        <v>42</v>
      </c>
      <c r="L23" s="16" t="s">
        <v>27</v>
      </c>
      <c r="M23" s="16" t="s">
        <v>700</v>
      </c>
      <c r="N23" s="16">
        <v>726810</v>
      </c>
      <c r="O23" s="16">
        <v>643318</v>
      </c>
      <c r="P23" s="17">
        <v>1</v>
      </c>
      <c r="Q23" s="20"/>
      <c r="R23" s="2"/>
      <c r="S23" s="3"/>
      <c r="T23" s="18">
        <f t="shared" si="2"/>
        <v>0</v>
      </c>
      <c r="U23" s="19">
        <f t="shared" si="3"/>
        <v>0</v>
      </c>
    </row>
    <row r="24" spans="1:21" x14ac:dyDescent="0.25">
      <c r="A24" s="15" t="s">
        <v>866</v>
      </c>
      <c r="B24" s="15" t="s">
        <v>17</v>
      </c>
      <c r="C24" s="15">
        <v>4845754</v>
      </c>
      <c r="D24" s="15" t="s">
        <v>867</v>
      </c>
      <c r="E24" s="16" t="s">
        <v>868</v>
      </c>
      <c r="F24" s="16" t="s">
        <v>20</v>
      </c>
      <c r="G24" s="16" t="s">
        <v>718</v>
      </c>
      <c r="H24" s="16" t="s">
        <v>869</v>
      </c>
      <c r="I24" s="16" t="s">
        <v>870</v>
      </c>
      <c r="J24" s="16" t="s">
        <v>871</v>
      </c>
      <c r="K24" s="16" t="s">
        <v>42</v>
      </c>
      <c r="L24" s="16" t="s">
        <v>27</v>
      </c>
      <c r="M24" s="16" t="s">
        <v>159</v>
      </c>
      <c r="N24" s="16">
        <v>731899</v>
      </c>
      <c r="O24" s="16">
        <v>628238</v>
      </c>
      <c r="P24" s="17">
        <v>1</v>
      </c>
      <c r="Q24" s="20"/>
      <c r="R24" s="2"/>
      <c r="S24" s="3"/>
      <c r="T24" s="18">
        <f t="shared" si="2"/>
        <v>0</v>
      </c>
      <c r="U24" s="19">
        <f t="shared" si="3"/>
        <v>0</v>
      </c>
    </row>
    <row r="25" spans="1:21" x14ac:dyDescent="0.25">
      <c r="A25" s="15" t="s">
        <v>872</v>
      </c>
      <c r="B25" s="15" t="s">
        <v>17</v>
      </c>
      <c r="C25" s="15">
        <v>4845829</v>
      </c>
      <c r="D25" s="15" t="s">
        <v>873</v>
      </c>
      <c r="E25" s="16" t="s">
        <v>874</v>
      </c>
      <c r="F25" s="16" t="s">
        <v>20</v>
      </c>
      <c r="G25" s="16" t="s">
        <v>718</v>
      </c>
      <c r="H25" s="16" t="s">
        <v>869</v>
      </c>
      <c r="I25" s="16" t="s">
        <v>875</v>
      </c>
      <c r="J25" s="16" t="s">
        <v>876</v>
      </c>
      <c r="K25" s="16" t="s">
        <v>42</v>
      </c>
      <c r="L25" s="16" t="s">
        <v>27</v>
      </c>
      <c r="M25" s="16" t="s">
        <v>56</v>
      </c>
      <c r="N25" s="16">
        <v>727098</v>
      </c>
      <c r="O25" s="16">
        <v>626365</v>
      </c>
      <c r="P25" s="17">
        <v>1</v>
      </c>
      <c r="Q25" s="20"/>
      <c r="R25" s="2"/>
      <c r="S25" s="3"/>
      <c r="T25" s="18">
        <f t="shared" si="2"/>
        <v>0</v>
      </c>
      <c r="U25" s="19">
        <f t="shared" si="3"/>
        <v>0</v>
      </c>
    </row>
    <row r="26" spans="1:21" x14ac:dyDescent="0.25">
      <c r="A26" s="15" t="s">
        <v>877</v>
      </c>
      <c r="B26" s="15" t="s">
        <v>17</v>
      </c>
      <c r="C26" s="15">
        <v>4846498</v>
      </c>
      <c r="D26" s="15" t="s">
        <v>878</v>
      </c>
      <c r="E26" s="16" t="s">
        <v>879</v>
      </c>
      <c r="F26" s="16" t="s">
        <v>20</v>
      </c>
      <c r="G26" s="16" t="s">
        <v>718</v>
      </c>
      <c r="H26" s="16" t="s">
        <v>869</v>
      </c>
      <c r="I26" s="16" t="s">
        <v>880</v>
      </c>
      <c r="J26" s="16" t="s">
        <v>869</v>
      </c>
      <c r="K26" s="16" t="s">
        <v>881</v>
      </c>
      <c r="L26" s="16" t="s">
        <v>882</v>
      </c>
      <c r="M26" s="16" t="s">
        <v>56</v>
      </c>
      <c r="N26" s="16">
        <v>727377</v>
      </c>
      <c r="O26" s="16">
        <v>621751</v>
      </c>
      <c r="P26" s="17">
        <v>1</v>
      </c>
      <c r="Q26" s="20"/>
      <c r="R26" s="2"/>
      <c r="S26" s="3"/>
      <c r="T26" s="18">
        <f t="shared" si="2"/>
        <v>0</v>
      </c>
      <c r="U26" s="19">
        <f t="shared" si="3"/>
        <v>0</v>
      </c>
    </row>
    <row r="27" spans="1:21" x14ac:dyDescent="0.25">
      <c r="A27" s="15" t="s">
        <v>883</v>
      </c>
      <c r="B27" s="15" t="s">
        <v>17</v>
      </c>
      <c r="C27" s="15">
        <v>4846581</v>
      </c>
      <c r="D27" s="15" t="s">
        <v>884</v>
      </c>
      <c r="E27" s="16" t="s">
        <v>885</v>
      </c>
      <c r="F27" s="16" t="s">
        <v>20</v>
      </c>
      <c r="G27" s="16" t="s">
        <v>718</v>
      </c>
      <c r="H27" s="16" t="s">
        <v>869</v>
      </c>
      <c r="I27" s="16" t="s">
        <v>886</v>
      </c>
      <c r="J27" s="16" t="s">
        <v>887</v>
      </c>
      <c r="K27" s="16" t="s">
        <v>42</v>
      </c>
      <c r="L27" s="16" t="s">
        <v>27</v>
      </c>
      <c r="M27" s="16" t="s">
        <v>888</v>
      </c>
      <c r="N27" s="16">
        <v>721892</v>
      </c>
      <c r="O27" s="16">
        <v>623355</v>
      </c>
      <c r="P27" s="17">
        <v>1</v>
      </c>
      <c r="Q27" s="20"/>
      <c r="R27" s="2"/>
      <c r="S27" s="3"/>
      <c r="T27" s="18">
        <f t="shared" si="2"/>
        <v>0</v>
      </c>
      <c r="U27" s="19">
        <f t="shared" si="3"/>
        <v>0</v>
      </c>
    </row>
    <row r="28" spans="1:21" x14ac:dyDescent="0.25">
      <c r="A28" s="15" t="s">
        <v>890</v>
      </c>
      <c r="B28" s="15" t="s">
        <v>17</v>
      </c>
      <c r="C28" s="15">
        <v>4847742</v>
      </c>
      <c r="D28" s="15" t="s">
        <v>891</v>
      </c>
      <c r="E28" s="16" t="s">
        <v>892</v>
      </c>
      <c r="F28" s="16" t="s">
        <v>20</v>
      </c>
      <c r="G28" s="16" t="s">
        <v>718</v>
      </c>
      <c r="H28" s="16" t="s">
        <v>889</v>
      </c>
      <c r="I28" s="16" t="s">
        <v>893</v>
      </c>
      <c r="J28" s="16" t="s">
        <v>894</v>
      </c>
      <c r="K28" s="16" t="s">
        <v>42</v>
      </c>
      <c r="L28" s="16" t="s">
        <v>27</v>
      </c>
      <c r="M28" s="16" t="s">
        <v>63</v>
      </c>
      <c r="N28" s="16">
        <v>751090</v>
      </c>
      <c r="O28" s="16">
        <v>652890</v>
      </c>
      <c r="P28" s="17">
        <v>1</v>
      </c>
      <c r="Q28" s="20"/>
      <c r="R28" s="2"/>
      <c r="S28" s="3"/>
      <c r="T28" s="18">
        <f t="shared" si="2"/>
        <v>0</v>
      </c>
      <c r="U28" s="19">
        <f t="shared" si="3"/>
        <v>0</v>
      </c>
    </row>
    <row r="29" spans="1:21" x14ac:dyDescent="0.25">
      <c r="A29" s="15" t="s">
        <v>895</v>
      </c>
      <c r="B29" s="15" t="s">
        <v>17</v>
      </c>
      <c r="C29" s="15">
        <v>4848192</v>
      </c>
      <c r="D29" s="15" t="s">
        <v>896</v>
      </c>
      <c r="E29" s="16" t="s">
        <v>897</v>
      </c>
      <c r="F29" s="16" t="s">
        <v>20</v>
      </c>
      <c r="G29" s="16" t="s">
        <v>718</v>
      </c>
      <c r="H29" s="16" t="s">
        <v>889</v>
      </c>
      <c r="I29" s="16" t="s">
        <v>898</v>
      </c>
      <c r="J29" s="16" t="s">
        <v>825</v>
      </c>
      <c r="K29" s="16" t="s">
        <v>42</v>
      </c>
      <c r="L29" s="16" t="s">
        <v>27</v>
      </c>
      <c r="M29" s="16" t="s">
        <v>420</v>
      </c>
      <c r="N29" s="16">
        <v>733864</v>
      </c>
      <c r="O29" s="16">
        <v>654275</v>
      </c>
      <c r="P29" s="17">
        <v>1</v>
      </c>
      <c r="Q29" s="20"/>
      <c r="R29" s="2"/>
      <c r="S29" s="3"/>
      <c r="T29" s="18">
        <f t="shared" si="2"/>
        <v>0</v>
      </c>
      <c r="U29" s="19">
        <f t="shared" si="3"/>
        <v>0</v>
      </c>
    </row>
    <row r="30" spans="1:21" x14ac:dyDescent="0.25">
      <c r="A30" s="15" t="s">
        <v>947</v>
      </c>
      <c r="B30" s="15" t="s">
        <v>17</v>
      </c>
      <c r="C30" s="15">
        <v>4849839</v>
      </c>
      <c r="D30" s="15" t="s">
        <v>948</v>
      </c>
      <c r="E30" s="16" t="s">
        <v>949</v>
      </c>
      <c r="F30" s="16" t="s">
        <v>20</v>
      </c>
      <c r="G30" s="16" t="s">
        <v>718</v>
      </c>
      <c r="H30" s="16" t="s">
        <v>945</v>
      </c>
      <c r="I30" s="16" t="s">
        <v>950</v>
      </c>
      <c r="J30" s="16" t="s">
        <v>951</v>
      </c>
      <c r="K30" s="16" t="s">
        <v>42</v>
      </c>
      <c r="L30" s="16" t="s">
        <v>27</v>
      </c>
      <c r="M30" s="16" t="s">
        <v>854</v>
      </c>
      <c r="N30" s="16">
        <v>711641</v>
      </c>
      <c r="O30" s="16">
        <v>635697</v>
      </c>
      <c r="P30" s="17">
        <v>1</v>
      </c>
      <c r="Q30" s="20"/>
      <c r="R30" s="2"/>
      <c r="S30" s="3"/>
      <c r="T30" s="18">
        <f t="shared" si="2"/>
        <v>0</v>
      </c>
      <c r="U30" s="19">
        <f t="shared" si="3"/>
        <v>0</v>
      </c>
    </row>
    <row r="31" spans="1:21" x14ac:dyDescent="0.25">
      <c r="A31" s="15" t="s">
        <v>1014</v>
      </c>
      <c r="B31" s="15" t="s">
        <v>17</v>
      </c>
      <c r="C31" s="15">
        <v>4904776</v>
      </c>
      <c r="D31" s="15" t="s">
        <v>1015</v>
      </c>
      <c r="E31" s="16" t="s">
        <v>1016</v>
      </c>
      <c r="F31" s="16" t="s">
        <v>20</v>
      </c>
      <c r="G31" s="16" t="s">
        <v>274</v>
      </c>
      <c r="H31" s="16" t="s">
        <v>1017</v>
      </c>
      <c r="I31" s="16" t="s">
        <v>1018</v>
      </c>
      <c r="J31" s="16" t="s">
        <v>1019</v>
      </c>
      <c r="K31" s="16" t="s">
        <v>42</v>
      </c>
      <c r="L31" s="16" t="s">
        <v>27</v>
      </c>
      <c r="M31" s="16" t="s">
        <v>1020</v>
      </c>
      <c r="N31" s="16">
        <v>737208</v>
      </c>
      <c r="O31" s="16">
        <v>602239</v>
      </c>
      <c r="P31" s="17">
        <v>1</v>
      </c>
      <c r="Q31" s="20"/>
      <c r="R31" s="2"/>
      <c r="S31" s="3"/>
      <c r="T31" s="18">
        <f t="shared" si="2"/>
        <v>0</v>
      </c>
      <c r="U31" s="19">
        <f t="shared" si="3"/>
        <v>0</v>
      </c>
    </row>
    <row r="32" spans="1:21" x14ac:dyDescent="0.25">
      <c r="A32" s="15" t="s">
        <v>1021</v>
      </c>
      <c r="B32" s="15" t="s">
        <v>17</v>
      </c>
      <c r="C32" s="15">
        <v>4905172</v>
      </c>
      <c r="D32" s="15" t="s">
        <v>1022</v>
      </c>
      <c r="E32" s="16" t="s">
        <v>1023</v>
      </c>
      <c r="F32" s="16" t="s">
        <v>20</v>
      </c>
      <c r="G32" s="16" t="s">
        <v>274</v>
      </c>
      <c r="H32" s="16" t="s">
        <v>1017</v>
      </c>
      <c r="I32" s="16" t="s">
        <v>1024</v>
      </c>
      <c r="J32" s="16" t="s">
        <v>1025</v>
      </c>
      <c r="K32" s="16" t="s">
        <v>42</v>
      </c>
      <c r="L32" s="16" t="s">
        <v>27</v>
      </c>
      <c r="M32" s="16" t="s">
        <v>1026</v>
      </c>
      <c r="N32" s="16">
        <v>748695</v>
      </c>
      <c r="O32" s="16">
        <v>610668</v>
      </c>
      <c r="P32" s="17">
        <v>1</v>
      </c>
      <c r="Q32" s="20"/>
      <c r="R32" s="2"/>
      <c r="S32" s="3"/>
      <c r="T32" s="18">
        <f t="shared" si="2"/>
        <v>0</v>
      </c>
      <c r="U32" s="19">
        <f t="shared" si="3"/>
        <v>0</v>
      </c>
    </row>
    <row r="33" spans="1:21" x14ac:dyDescent="0.25">
      <c r="A33" s="15" t="s">
        <v>1027</v>
      </c>
      <c r="B33" s="15" t="s">
        <v>17</v>
      </c>
      <c r="C33" s="15">
        <v>4905454</v>
      </c>
      <c r="D33" s="15" t="s">
        <v>1028</v>
      </c>
      <c r="E33" s="16" t="s">
        <v>1029</v>
      </c>
      <c r="F33" s="16" t="s">
        <v>20</v>
      </c>
      <c r="G33" s="16" t="s">
        <v>274</v>
      </c>
      <c r="H33" s="16" t="s">
        <v>1017</v>
      </c>
      <c r="I33" s="16" t="s">
        <v>1030</v>
      </c>
      <c r="J33" s="16" t="s">
        <v>1017</v>
      </c>
      <c r="K33" s="16" t="s">
        <v>1031</v>
      </c>
      <c r="L33" s="16" t="s">
        <v>1032</v>
      </c>
      <c r="M33" s="16" t="s">
        <v>668</v>
      </c>
      <c r="N33" s="16">
        <v>745123</v>
      </c>
      <c r="O33" s="16">
        <v>614770</v>
      </c>
      <c r="P33" s="17">
        <v>1</v>
      </c>
      <c r="Q33" s="20"/>
      <c r="R33" s="2"/>
      <c r="S33" s="3"/>
      <c r="T33" s="18">
        <f t="shared" si="2"/>
        <v>0</v>
      </c>
      <c r="U33" s="19">
        <f t="shared" si="3"/>
        <v>0</v>
      </c>
    </row>
    <row r="34" spans="1:21" x14ac:dyDescent="0.25">
      <c r="A34" s="15" t="s">
        <v>1066</v>
      </c>
      <c r="B34" s="15" t="s">
        <v>17</v>
      </c>
      <c r="C34" s="15">
        <v>4850298</v>
      </c>
      <c r="D34" s="15" t="s">
        <v>1067</v>
      </c>
      <c r="E34" s="16" t="s">
        <v>1068</v>
      </c>
      <c r="F34" s="16" t="s">
        <v>20</v>
      </c>
      <c r="G34" s="16" t="s">
        <v>718</v>
      </c>
      <c r="H34" s="16" t="s">
        <v>1069</v>
      </c>
      <c r="I34" s="16" t="s">
        <v>1070</v>
      </c>
      <c r="J34" s="16" t="s">
        <v>1071</v>
      </c>
      <c r="K34" s="16" t="s">
        <v>42</v>
      </c>
      <c r="L34" s="16" t="s">
        <v>27</v>
      </c>
      <c r="M34" s="16" t="s">
        <v>198</v>
      </c>
      <c r="N34" s="16">
        <v>717995</v>
      </c>
      <c r="O34" s="16">
        <v>628769</v>
      </c>
      <c r="P34" s="17">
        <v>1</v>
      </c>
      <c r="Q34" s="20"/>
      <c r="R34" s="2"/>
      <c r="S34" s="3"/>
      <c r="T34" s="18">
        <f t="shared" si="2"/>
        <v>0</v>
      </c>
      <c r="U34" s="19">
        <f t="shared" si="3"/>
        <v>0</v>
      </c>
    </row>
    <row r="35" spans="1:21" x14ac:dyDescent="0.25">
      <c r="A35" s="15" t="s">
        <v>1072</v>
      </c>
      <c r="B35" s="15" t="s">
        <v>17</v>
      </c>
      <c r="C35" s="15">
        <v>4850503</v>
      </c>
      <c r="D35" s="15" t="s">
        <v>1073</v>
      </c>
      <c r="E35" s="16" t="s">
        <v>1074</v>
      </c>
      <c r="F35" s="16" t="s">
        <v>20</v>
      </c>
      <c r="G35" s="16" t="s">
        <v>718</v>
      </c>
      <c r="H35" s="16" t="s">
        <v>1069</v>
      </c>
      <c r="I35" s="16" t="s">
        <v>1075</v>
      </c>
      <c r="J35" s="16" t="s">
        <v>1076</v>
      </c>
      <c r="K35" s="16" t="s">
        <v>42</v>
      </c>
      <c r="L35" s="16" t="s">
        <v>27</v>
      </c>
      <c r="M35" s="16" t="s">
        <v>159</v>
      </c>
      <c r="N35" s="16">
        <v>716799</v>
      </c>
      <c r="O35" s="16">
        <v>626396</v>
      </c>
      <c r="P35" s="17">
        <v>1</v>
      </c>
      <c r="Q35" s="20"/>
      <c r="R35" s="2"/>
      <c r="S35" s="3"/>
      <c r="T35" s="18">
        <f t="shared" si="2"/>
        <v>0</v>
      </c>
      <c r="U35" s="19">
        <f t="shared" si="3"/>
        <v>0</v>
      </c>
    </row>
    <row r="36" spans="1:21" x14ac:dyDescent="0.25">
      <c r="A36" s="15" t="s">
        <v>1077</v>
      </c>
      <c r="B36" s="15" t="s">
        <v>17</v>
      </c>
      <c r="C36" s="15">
        <v>4850521</v>
      </c>
      <c r="D36" s="15" t="s">
        <v>1078</v>
      </c>
      <c r="E36" s="16" t="s">
        <v>1079</v>
      </c>
      <c r="F36" s="16" t="s">
        <v>20</v>
      </c>
      <c r="G36" s="16" t="s">
        <v>718</v>
      </c>
      <c r="H36" s="16" t="s">
        <v>1069</v>
      </c>
      <c r="I36" s="16" t="s">
        <v>1080</v>
      </c>
      <c r="J36" s="16" t="s">
        <v>1081</v>
      </c>
      <c r="K36" s="16" t="s">
        <v>42</v>
      </c>
      <c r="L36" s="16" t="s">
        <v>27</v>
      </c>
      <c r="M36" s="16" t="s">
        <v>236</v>
      </c>
      <c r="N36" s="16">
        <v>726708</v>
      </c>
      <c r="O36" s="16">
        <v>633011</v>
      </c>
      <c r="P36" s="17">
        <v>1</v>
      </c>
      <c r="Q36" s="20"/>
      <c r="R36" s="2"/>
      <c r="S36" s="3"/>
      <c r="T36" s="18">
        <f t="shared" si="2"/>
        <v>0</v>
      </c>
      <c r="U36" s="19">
        <f t="shared" si="3"/>
        <v>0</v>
      </c>
    </row>
    <row r="37" spans="1:21" x14ac:dyDescent="0.25">
      <c r="A37" s="15" t="s">
        <v>1174</v>
      </c>
      <c r="B37" s="15" t="s">
        <v>17</v>
      </c>
      <c r="C37" s="15">
        <v>4763100</v>
      </c>
      <c r="D37" s="15" t="s">
        <v>1175</v>
      </c>
      <c r="E37" s="16" t="s">
        <v>1176</v>
      </c>
      <c r="F37" s="16" t="s">
        <v>20</v>
      </c>
      <c r="G37" s="16" t="s">
        <v>1177</v>
      </c>
      <c r="H37" s="16" t="s">
        <v>1178</v>
      </c>
      <c r="I37" s="16" t="s">
        <v>1179</v>
      </c>
      <c r="J37" s="16" t="s">
        <v>1180</v>
      </c>
      <c r="K37" s="16" t="s">
        <v>42</v>
      </c>
      <c r="L37" s="16" t="s">
        <v>27</v>
      </c>
      <c r="M37" s="16" t="s">
        <v>1181</v>
      </c>
      <c r="N37" s="16">
        <v>761226</v>
      </c>
      <c r="O37" s="16">
        <v>666854</v>
      </c>
      <c r="P37" s="17">
        <v>1</v>
      </c>
      <c r="Q37" s="20"/>
      <c r="R37" s="2"/>
      <c r="S37" s="3"/>
      <c r="T37" s="18">
        <f t="shared" si="2"/>
        <v>0</v>
      </c>
      <c r="U37" s="19">
        <f t="shared" si="3"/>
        <v>0</v>
      </c>
    </row>
    <row r="38" spans="1:21" x14ac:dyDescent="0.25">
      <c r="A38" s="15" t="s">
        <v>1182</v>
      </c>
      <c r="B38" s="15" t="s">
        <v>17</v>
      </c>
      <c r="C38" s="15">
        <v>4763378</v>
      </c>
      <c r="D38" s="15" t="s">
        <v>1183</v>
      </c>
      <c r="E38" s="16" t="s">
        <v>1184</v>
      </c>
      <c r="F38" s="16" t="s">
        <v>20</v>
      </c>
      <c r="G38" s="16" t="s">
        <v>1177</v>
      </c>
      <c r="H38" s="16" t="s">
        <v>1178</v>
      </c>
      <c r="I38" s="16" t="s">
        <v>1185</v>
      </c>
      <c r="J38" s="16" t="s">
        <v>1186</v>
      </c>
      <c r="K38" s="16" t="s">
        <v>42</v>
      </c>
      <c r="L38" s="16" t="s">
        <v>27</v>
      </c>
      <c r="M38" s="16" t="s">
        <v>1187</v>
      </c>
      <c r="N38" s="16">
        <v>752122</v>
      </c>
      <c r="O38" s="16">
        <v>680742</v>
      </c>
      <c r="P38" s="17">
        <v>1</v>
      </c>
      <c r="Q38" s="20"/>
      <c r="R38" s="2"/>
      <c r="S38" s="3"/>
      <c r="T38" s="18">
        <f t="shared" si="2"/>
        <v>0</v>
      </c>
      <c r="U38" s="19">
        <f t="shared" si="3"/>
        <v>0</v>
      </c>
    </row>
    <row r="39" spans="1:21" x14ac:dyDescent="0.25">
      <c r="A39" s="15" t="s">
        <v>1188</v>
      </c>
      <c r="B39" s="15" t="s">
        <v>17</v>
      </c>
      <c r="C39" s="15">
        <v>4763527</v>
      </c>
      <c r="D39" s="15" t="s">
        <v>1189</v>
      </c>
      <c r="E39" s="16" t="s">
        <v>1190</v>
      </c>
      <c r="F39" s="16" t="s">
        <v>20</v>
      </c>
      <c r="G39" s="16" t="s">
        <v>1177</v>
      </c>
      <c r="H39" s="16" t="s">
        <v>1178</v>
      </c>
      <c r="I39" s="16" t="s">
        <v>1191</v>
      </c>
      <c r="J39" s="16" t="s">
        <v>1192</v>
      </c>
      <c r="K39" s="16" t="s">
        <v>42</v>
      </c>
      <c r="L39" s="16" t="s">
        <v>27</v>
      </c>
      <c r="M39" s="16" t="s">
        <v>913</v>
      </c>
      <c r="N39" s="16">
        <v>753485</v>
      </c>
      <c r="O39" s="16">
        <v>677965</v>
      </c>
      <c r="P39" s="17">
        <v>1</v>
      </c>
      <c r="Q39" s="20"/>
      <c r="R39" s="2"/>
      <c r="S39" s="3"/>
      <c r="T39" s="18">
        <f t="shared" si="2"/>
        <v>0</v>
      </c>
      <c r="U39" s="19">
        <f t="shared" si="3"/>
        <v>0</v>
      </c>
    </row>
    <row r="40" spans="1:21" x14ac:dyDescent="0.25">
      <c r="A40" s="15" t="s">
        <v>1193</v>
      </c>
      <c r="B40" s="15" t="s">
        <v>17</v>
      </c>
      <c r="C40" s="15">
        <v>4763530</v>
      </c>
      <c r="D40" s="15" t="s">
        <v>1194</v>
      </c>
      <c r="E40" s="16" t="s">
        <v>1195</v>
      </c>
      <c r="F40" s="16" t="s">
        <v>20</v>
      </c>
      <c r="G40" s="16" t="s">
        <v>1177</v>
      </c>
      <c r="H40" s="16" t="s">
        <v>1178</v>
      </c>
      <c r="I40" s="16" t="s">
        <v>1191</v>
      </c>
      <c r="J40" s="16" t="s">
        <v>1192</v>
      </c>
      <c r="K40" s="16" t="s">
        <v>42</v>
      </c>
      <c r="L40" s="16" t="s">
        <v>27</v>
      </c>
      <c r="M40" s="16" t="s">
        <v>346</v>
      </c>
      <c r="N40" s="16">
        <v>753332</v>
      </c>
      <c r="O40" s="16">
        <v>677900</v>
      </c>
      <c r="P40" s="17">
        <v>1</v>
      </c>
      <c r="Q40" s="20"/>
      <c r="R40" s="2"/>
      <c r="S40" s="3"/>
      <c r="T40" s="18">
        <f t="shared" si="2"/>
        <v>0</v>
      </c>
      <c r="U40" s="19">
        <f t="shared" si="3"/>
        <v>0</v>
      </c>
    </row>
    <row r="41" spans="1:21" x14ac:dyDescent="0.25">
      <c r="A41" s="15" t="s">
        <v>1196</v>
      </c>
      <c r="B41" s="15" t="s">
        <v>17</v>
      </c>
      <c r="C41" s="15">
        <v>4763663</v>
      </c>
      <c r="D41" s="15" t="s">
        <v>1197</v>
      </c>
      <c r="E41" s="16" t="s">
        <v>1198</v>
      </c>
      <c r="F41" s="16" t="s">
        <v>20</v>
      </c>
      <c r="G41" s="16" t="s">
        <v>1177</v>
      </c>
      <c r="H41" s="16" t="s">
        <v>1178</v>
      </c>
      <c r="I41" s="16" t="s">
        <v>1199</v>
      </c>
      <c r="J41" s="16" t="s">
        <v>1200</v>
      </c>
      <c r="K41" s="16" t="s">
        <v>42</v>
      </c>
      <c r="L41" s="16" t="s">
        <v>27</v>
      </c>
      <c r="M41" s="16" t="s">
        <v>346</v>
      </c>
      <c r="N41" s="16">
        <v>766791</v>
      </c>
      <c r="O41" s="16">
        <v>665653</v>
      </c>
      <c r="P41" s="17">
        <v>1</v>
      </c>
      <c r="Q41" s="20"/>
      <c r="R41" s="2"/>
      <c r="S41" s="3"/>
      <c r="T41" s="18">
        <f t="shared" si="2"/>
        <v>0</v>
      </c>
      <c r="U41" s="19">
        <f t="shared" si="3"/>
        <v>0</v>
      </c>
    </row>
    <row r="42" spans="1:21" x14ac:dyDescent="0.25">
      <c r="A42" s="15" t="s">
        <v>1201</v>
      </c>
      <c r="B42" s="15" t="s">
        <v>17</v>
      </c>
      <c r="C42" s="15">
        <v>8003025</v>
      </c>
      <c r="D42" s="15" t="s">
        <v>1202</v>
      </c>
      <c r="E42" s="16" t="s">
        <v>1203</v>
      </c>
      <c r="F42" s="16" t="s">
        <v>20</v>
      </c>
      <c r="G42" s="16" t="s">
        <v>1177</v>
      </c>
      <c r="H42" s="16" t="s">
        <v>1178</v>
      </c>
      <c r="I42" s="16" t="s">
        <v>1204</v>
      </c>
      <c r="J42" s="16" t="s">
        <v>1205</v>
      </c>
      <c r="K42" s="16" t="s">
        <v>42</v>
      </c>
      <c r="L42" s="16" t="s">
        <v>27</v>
      </c>
      <c r="M42" s="16" t="s">
        <v>187</v>
      </c>
      <c r="N42" s="16">
        <v>756457</v>
      </c>
      <c r="O42" s="16">
        <v>664969</v>
      </c>
      <c r="P42" s="17">
        <v>1</v>
      </c>
      <c r="Q42" s="20"/>
      <c r="R42" s="2"/>
      <c r="S42" s="3"/>
      <c r="T42" s="18">
        <f t="shared" si="2"/>
        <v>0</v>
      </c>
      <c r="U42" s="19">
        <f t="shared" si="3"/>
        <v>0</v>
      </c>
    </row>
    <row r="43" spans="1:21" x14ac:dyDescent="0.25">
      <c r="A43" s="15" t="s">
        <v>1206</v>
      </c>
      <c r="B43" s="15" t="s">
        <v>17</v>
      </c>
      <c r="C43" s="15">
        <v>4764001</v>
      </c>
      <c r="D43" s="15" t="s">
        <v>1207</v>
      </c>
      <c r="E43" s="16" t="s">
        <v>1208</v>
      </c>
      <c r="F43" s="16" t="s">
        <v>20</v>
      </c>
      <c r="G43" s="16" t="s">
        <v>1177</v>
      </c>
      <c r="H43" s="16" t="s">
        <v>1178</v>
      </c>
      <c r="I43" s="16" t="s">
        <v>1209</v>
      </c>
      <c r="J43" s="16" t="s">
        <v>1210</v>
      </c>
      <c r="K43" s="16" t="s">
        <v>42</v>
      </c>
      <c r="L43" s="16" t="s">
        <v>27</v>
      </c>
      <c r="M43" s="16" t="s">
        <v>56</v>
      </c>
      <c r="N43" s="16">
        <v>749353</v>
      </c>
      <c r="O43" s="16">
        <v>672430</v>
      </c>
      <c r="P43" s="17">
        <v>1</v>
      </c>
      <c r="Q43" s="20"/>
      <c r="R43" s="2"/>
      <c r="S43" s="3"/>
      <c r="T43" s="18">
        <f t="shared" si="2"/>
        <v>0</v>
      </c>
      <c r="U43" s="19">
        <f t="shared" si="3"/>
        <v>0</v>
      </c>
    </row>
    <row r="44" spans="1:21" x14ac:dyDescent="0.25">
      <c r="A44" s="15" t="s">
        <v>1211</v>
      </c>
      <c r="B44" s="15" t="s">
        <v>17</v>
      </c>
      <c r="C44" s="15">
        <v>9633199</v>
      </c>
      <c r="D44" s="15" t="s">
        <v>1212</v>
      </c>
      <c r="E44" s="16" t="s">
        <v>1213</v>
      </c>
      <c r="F44" s="16" t="s">
        <v>20</v>
      </c>
      <c r="G44" s="16" t="s">
        <v>1177</v>
      </c>
      <c r="H44" s="16" t="s">
        <v>1178</v>
      </c>
      <c r="I44" s="16" t="s">
        <v>1214</v>
      </c>
      <c r="J44" s="16" t="s">
        <v>1215</v>
      </c>
      <c r="K44" s="16" t="s">
        <v>42</v>
      </c>
      <c r="L44" s="16" t="s">
        <v>27</v>
      </c>
      <c r="M44" s="16" t="s">
        <v>56</v>
      </c>
      <c r="N44" s="16">
        <v>756408</v>
      </c>
      <c r="O44" s="16">
        <v>669896</v>
      </c>
      <c r="P44" s="17">
        <v>1</v>
      </c>
      <c r="Q44" s="20"/>
      <c r="R44" s="2"/>
      <c r="S44" s="3"/>
      <c r="T44" s="18">
        <f t="shared" si="2"/>
        <v>0</v>
      </c>
      <c r="U44" s="19">
        <f t="shared" si="3"/>
        <v>0</v>
      </c>
    </row>
    <row r="45" spans="1:21" x14ac:dyDescent="0.25">
      <c r="A45" s="15" t="s">
        <v>1216</v>
      </c>
      <c r="B45" s="15" t="s">
        <v>17</v>
      </c>
      <c r="C45" s="15">
        <v>7714553</v>
      </c>
      <c r="D45" s="15" t="s">
        <v>1217</v>
      </c>
      <c r="E45" s="16" t="s">
        <v>1218</v>
      </c>
      <c r="F45" s="16" t="s">
        <v>20</v>
      </c>
      <c r="G45" s="16" t="s">
        <v>280</v>
      </c>
      <c r="H45" s="16" t="s">
        <v>1219</v>
      </c>
      <c r="I45" s="16" t="s">
        <v>1220</v>
      </c>
      <c r="J45" s="16" t="s">
        <v>1219</v>
      </c>
      <c r="K45" s="16" t="s">
        <v>1221</v>
      </c>
      <c r="L45" s="16" t="s">
        <v>1222</v>
      </c>
      <c r="M45" s="16" t="s">
        <v>56</v>
      </c>
      <c r="N45" s="16">
        <v>739022</v>
      </c>
      <c r="O45" s="16">
        <v>698856</v>
      </c>
      <c r="P45" s="17">
        <v>1</v>
      </c>
      <c r="Q45" s="20"/>
      <c r="R45" s="2"/>
      <c r="S45" s="3"/>
      <c r="T45" s="18">
        <f t="shared" si="2"/>
        <v>0</v>
      </c>
      <c r="U45" s="19">
        <f t="shared" si="3"/>
        <v>0</v>
      </c>
    </row>
    <row r="46" spans="1:21" x14ac:dyDescent="0.25">
      <c r="A46" s="15" t="s">
        <v>1223</v>
      </c>
      <c r="B46" s="15" t="s">
        <v>17</v>
      </c>
      <c r="C46" s="15">
        <v>4765039</v>
      </c>
      <c r="D46" s="15" t="s">
        <v>1224</v>
      </c>
      <c r="E46" s="16" t="s">
        <v>1225</v>
      </c>
      <c r="F46" s="16" t="s">
        <v>20</v>
      </c>
      <c r="G46" s="16" t="s">
        <v>1177</v>
      </c>
      <c r="H46" s="16" t="s">
        <v>1226</v>
      </c>
      <c r="I46" s="16" t="s">
        <v>1227</v>
      </c>
      <c r="J46" s="16" t="s">
        <v>1226</v>
      </c>
      <c r="K46" s="16" t="s">
        <v>552</v>
      </c>
      <c r="L46" s="16" t="s">
        <v>553</v>
      </c>
      <c r="M46" s="16" t="s">
        <v>441</v>
      </c>
      <c r="N46" s="16">
        <v>751960</v>
      </c>
      <c r="O46" s="16">
        <v>663465</v>
      </c>
      <c r="P46" s="17">
        <v>1</v>
      </c>
      <c r="Q46" s="20"/>
      <c r="R46" s="2"/>
      <c r="S46" s="3"/>
      <c r="T46" s="18">
        <f t="shared" si="2"/>
        <v>0</v>
      </c>
      <c r="U46" s="19">
        <f t="shared" si="3"/>
        <v>0</v>
      </c>
    </row>
    <row r="47" spans="1:21" x14ac:dyDescent="0.25">
      <c r="A47" s="15" t="s">
        <v>1228</v>
      </c>
      <c r="B47" s="15" t="s">
        <v>17</v>
      </c>
      <c r="C47" s="15">
        <v>9633198</v>
      </c>
      <c r="D47" s="15" t="s">
        <v>1229</v>
      </c>
      <c r="E47" s="16" t="s">
        <v>1230</v>
      </c>
      <c r="F47" s="16" t="s">
        <v>20</v>
      </c>
      <c r="G47" s="16" t="s">
        <v>1177</v>
      </c>
      <c r="H47" s="16" t="s">
        <v>1226</v>
      </c>
      <c r="I47" s="16" t="s">
        <v>1231</v>
      </c>
      <c r="J47" s="16" t="s">
        <v>1232</v>
      </c>
      <c r="K47" s="16" t="s">
        <v>42</v>
      </c>
      <c r="L47" s="16" t="s">
        <v>27</v>
      </c>
      <c r="M47" s="16" t="s">
        <v>802</v>
      </c>
      <c r="N47" s="16">
        <v>749843</v>
      </c>
      <c r="O47" s="16">
        <v>657859</v>
      </c>
      <c r="P47" s="17">
        <v>1</v>
      </c>
      <c r="Q47" s="20"/>
      <c r="R47" s="2"/>
      <c r="S47" s="3"/>
      <c r="T47" s="18">
        <f t="shared" si="2"/>
        <v>0</v>
      </c>
      <c r="U47" s="19">
        <f t="shared" si="3"/>
        <v>0</v>
      </c>
    </row>
    <row r="48" spans="1:21" x14ac:dyDescent="0.25">
      <c r="A48" s="15" t="s">
        <v>1233</v>
      </c>
      <c r="B48" s="15" t="s">
        <v>17</v>
      </c>
      <c r="C48" s="15">
        <v>4765540</v>
      </c>
      <c r="D48" s="15" t="s">
        <v>1234</v>
      </c>
      <c r="E48" s="16" t="s">
        <v>1235</v>
      </c>
      <c r="F48" s="16" t="s">
        <v>20</v>
      </c>
      <c r="G48" s="16" t="s">
        <v>1177</v>
      </c>
      <c r="H48" s="16" t="s">
        <v>1226</v>
      </c>
      <c r="I48" s="16" t="s">
        <v>1236</v>
      </c>
      <c r="J48" s="16" t="s">
        <v>1237</v>
      </c>
      <c r="K48" s="16" t="s">
        <v>42</v>
      </c>
      <c r="L48" s="16" t="s">
        <v>27</v>
      </c>
      <c r="M48" s="16" t="s">
        <v>333</v>
      </c>
      <c r="N48" s="16">
        <v>746466</v>
      </c>
      <c r="O48" s="16">
        <v>666260</v>
      </c>
      <c r="P48" s="17">
        <v>1</v>
      </c>
      <c r="Q48" s="20"/>
      <c r="R48" s="2"/>
      <c r="S48" s="3"/>
      <c r="T48" s="18">
        <f t="shared" si="2"/>
        <v>0</v>
      </c>
      <c r="U48" s="19">
        <f t="shared" si="3"/>
        <v>0</v>
      </c>
    </row>
    <row r="49" spans="1:21" x14ac:dyDescent="0.25">
      <c r="A49" s="15" t="s">
        <v>1238</v>
      </c>
      <c r="B49" s="15" t="s">
        <v>17</v>
      </c>
      <c r="C49" s="15">
        <v>4766098</v>
      </c>
      <c r="D49" s="15" t="s">
        <v>1239</v>
      </c>
      <c r="E49" s="16" t="s">
        <v>1240</v>
      </c>
      <c r="F49" s="16" t="s">
        <v>20</v>
      </c>
      <c r="G49" s="16" t="s">
        <v>1177</v>
      </c>
      <c r="H49" s="16" t="s">
        <v>1226</v>
      </c>
      <c r="I49" s="16" t="s">
        <v>1241</v>
      </c>
      <c r="J49" s="16" t="s">
        <v>1242</v>
      </c>
      <c r="K49" s="16" t="s">
        <v>42</v>
      </c>
      <c r="L49" s="16" t="s">
        <v>27</v>
      </c>
      <c r="M49" s="16" t="s">
        <v>802</v>
      </c>
      <c r="N49" s="16">
        <v>754340</v>
      </c>
      <c r="O49" s="16">
        <v>656942</v>
      </c>
      <c r="P49" s="17">
        <v>1</v>
      </c>
      <c r="Q49" s="20"/>
      <c r="R49" s="2"/>
      <c r="S49" s="3"/>
      <c r="T49" s="18">
        <f t="shared" si="2"/>
        <v>0</v>
      </c>
      <c r="U49" s="19">
        <f t="shared" si="3"/>
        <v>0</v>
      </c>
    </row>
    <row r="50" spans="1:21" x14ac:dyDescent="0.25">
      <c r="A50" s="15" t="s">
        <v>1243</v>
      </c>
      <c r="B50" s="15" t="s">
        <v>17</v>
      </c>
      <c r="C50" s="15">
        <v>8696470</v>
      </c>
      <c r="D50" s="15" t="s">
        <v>1244</v>
      </c>
      <c r="E50" s="16" t="s">
        <v>1245</v>
      </c>
      <c r="F50" s="16" t="s">
        <v>20</v>
      </c>
      <c r="G50" s="16" t="s">
        <v>280</v>
      </c>
      <c r="H50" s="16" t="s">
        <v>1246</v>
      </c>
      <c r="I50" s="16" t="s">
        <v>1247</v>
      </c>
      <c r="J50" s="16" t="s">
        <v>1246</v>
      </c>
      <c r="K50" s="16" t="s">
        <v>1248</v>
      </c>
      <c r="L50" s="16" t="s">
        <v>1249</v>
      </c>
      <c r="M50" s="16" t="s">
        <v>420</v>
      </c>
      <c r="N50" s="16">
        <v>736440</v>
      </c>
      <c r="O50" s="16">
        <v>707815</v>
      </c>
      <c r="P50" s="17">
        <v>1</v>
      </c>
      <c r="Q50" s="20"/>
      <c r="R50" s="2"/>
      <c r="S50" s="3"/>
      <c r="T50" s="18">
        <f t="shared" si="2"/>
        <v>0</v>
      </c>
      <c r="U50" s="19">
        <f t="shared" si="3"/>
        <v>0</v>
      </c>
    </row>
    <row r="51" spans="1:21" x14ac:dyDescent="0.25">
      <c r="A51" s="15" t="s">
        <v>1250</v>
      </c>
      <c r="B51" s="15" t="s">
        <v>17</v>
      </c>
      <c r="C51" s="15">
        <v>9633197</v>
      </c>
      <c r="D51" s="15" t="s">
        <v>1251</v>
      </c>
      <c r="E51" s="16" t="s">
        <v>1252</v>
      </c>
      <c r="F51" s="16" t="s">
        <v>20</v>
      </c>
      <c r="G51" s="16" t="s">
        <v>1253</v>
      </c>
      <c r="H51" s="16" t="s">
        <v>1254</v>
      </c>
      <c r="I51" s="16" t="s">
        <v>1255</v>
      </c>
      <c r="J51" s="16" t="s">
        <v>1254</v>
      </c>
      <c r="K51" s="16" t="s">
        <v>42</v>
      </c>
      <c r="L51" s="16" t="s">
        <v>27</v>
      </c>
      <c r="M51" s="16" t="s">
        <v>1181</v>
      </c>
      <c r="N51" s="16">
        <v>785015</v>
      </c>
      <c r="O51" s="16">
        <v>694901</v>
      </c>
      <c r="P51" s="17">
        <v>1</v>
      </c>
      <c r="Q51" s="20"/>
      <c r="R51" s="2"/>
      <c r="S51" s="3"/>
      <c r="T51" s="18">
        <f t="shared" si="2"/>
        <v>0</v>
      </c>
      <c r="U51" s="19">
        <f t="shared" si="3"/>
        <v>0</v>
      </c>
    </row>
    <row r="52" spans="1:21" x14ac:dyDescent="0.25">
      <c r="A52" s="15" t="s">
        <v>1256</v>
      </c>
      <c r="B52" s="15" t="s">
        <v>17</v>
      </c>
      <c r="C52" s="15">
        <v>4907180</v>
      </c>
      <c r="D52" s="15" t="s">
        <v>1257</v>
      </c>
      <c r="E52" s="16" t="s">
        <v>1258</v>
      </c>
      <c r="F52" s="16" t="s">
        <v>20</v>
      </c>
      <c r="G52" s="16" t="s">
        <v>1253</v>
      </c>
      <c r="H52" s="16" t="s">
        <v>1254</v>
      </c>
      <c r="I52" s="16" t="s">
        <v>1259</v>
      </c>
      <c r="J52" s="16" t="s">
        <v>1254</v>
      </c>
      <c r="K52" s="16" t="s">
        <v>42</v>
      </c>
      <c r="L52" s="16" t="s">
        <v>27</v>
      </c>
      <c r="M52" s="16" t="s">
        <v>1181</v>
      </c>
      <c r="N52" s="16">
        <v>785011</v>
      </c>
      <c r="O52" s="16">
        <v>694917</v>
      </c>
      <c r="P52" s="17">
        <v>1</v>
      </c>
      <c r="Q52" s="20"/>
      <c r="R52" s="2"/>
      <c r="S52" s="3"/>
      <c r="T52" s="18">
        <f t="shared" si="2"/>
        <v>0</v>
      </c>
      <c r="U52" s="19">
        <f t="shared" si="3"/>
        <v>0</v>
      </c>
    </row>
    <row r="53" spans="1:21" x14ac:dyDescent="0.25">
      <c r="A53" s="15" t="s">
        <v>1260</v>
      </c>
      <c r="B53" s="15" t="s">
        <v>17</v>
      </c>
      <c r="C53" s="15">
        <v>4907281</v>
      </c>
      <c r="D53" s="15" t="s">
        <v>1261</v>
      </c>
      <c r="E53" s="16" t="s">
        <v>1262</v>
      </c>
      <c r="F53" s="16" t="s">
        <v>20</v>
      </c>
      <c r="G53" s="16" t="s">
        <v>1253</v>
      </c>
      <c r="H53" s="16" t="s">
        <v>1254</v>
      </c>
      <c r="I53" s="16" t="s">
        <v>1263</v>
      </c>
      <c r="J53" s="16" t="s">
        <v>1264</v>
      </c>
      <c r="K53" s="16" t="s">
        <v>42</v>
      </c>
      <c r="L53" s="16" t="s">
        <v>27</v>
      </c>
      <c r="M53" s="16" t="s">
        <v>428</v>
      </c>
      <c r="N53" s="16">
        <v>778541</v>
      </c>
      <c r="O53" s="16">
        <v>695262</v>
      </c>
      <c r="P53" s="17">
        <v>1</v>
      </c>
      <c r="Q53" s="20"/>
      <c r="R53" s="2"/>
      <c r="S53" s="3"/>
      <c r="T53" s="18">
        <f t="shared" si="2"/>
        <v>0</v>
      </c>
      <c r="U53" s="19">
        <f t="shared" si="3"/>
        <v>0</v>
      </c>
    </row>
    <row r="54" spans="1:21" x14ac:dyDescent="0.25">
      <c r="A54" s="15" t="s">
        <v>1265</v>
      </c>
      <c r="B54" s="15" t="s">
        <v>17</v>
      </c>
      <c r="C54" s="15">
        <v>4953884</v>
      </c>
      <c r="D54" s="15" t="s">
        <v>1266</v>
      </c>
      <c r="E54" s="16" t="s">
        <v>1267</v>
      </c>
      <c r="F54" s="16" t="s">
        <v>20</v>
      </c>
      <c r="G54" s="16" t="s">
        <v>280</v>
      </c>
      <c r="H54" s="16" t="s">
        <v>1268</v>
      </c>
      <c r="I54" s="16" t="s">
        <v>1269</v>
      </c>
      <c r="J54" s="16" t="s">
        <v>1268</v>
      </c>
      <c r="K54" s="16" t="s">
        <v>1270</v>
      </c>
      <c r="L54" s="16" t="s">
        <v>1271</v>
      </c>
      <c r="M54" s="16" t="s">
        <v>1026</v>
      </c>
      <c r="N54" s="16">
        <v>755031</v>
      </c>
      <c r="O54" s="16">
        <v>711746</v>
      </c>
      <c r="P54" s="17">
        <v>1</v>
      </c>
      <c r="Q54" s="20"/>
      <c r="R54" s="2"/>
      <c r="S54" s="3"/>
      <c r="T54" s="18">
        <f t="shared" si="2"/>
        <v>0</v>
      </c>
      <c r="U54" s="19">
        <f t="shared" si="3"/>
        <v>0</v>
      </c>
    </row>
    <row r="55" spans="1:21" x14ac:dyDescent="0.25">
      <c r="A55" s="15" t="s">
        <v>1272</v>
      </c>
      <c r="B55" s="15" t="s">
        <v>17</v>
      </c>
      <c r="C55" s="15">
        <v>4954223</v>
      </c>
      <c r="D55" s="15" t="s">
        <v>1273</v>
      </c>
      <c r="E55" s="16" t="s">
        <v>1274</v>
      </c>
      <c r="F55" s="16" t="s">
        <v>20</v>
      </c>
      <c r="G55" s="16" t="s">
        <v>280</v>
      </c>
      <c r="H55" s="16" t="s">
        <v>1268</v>
      </c>
      <c r="I55" s="16" t="s">
        <v>1275</v>
      </c>
      <c r="J55" s="16" t="s">
        <v>1276</v>
      </c>
      <c r="K55" s="16" t="s">
        <v>42</v>
      </c>
      <c r="L55" s="16" t="s">
        <v>27</v>
      </c>
      <c r="M55" s="16" t="s">
        <v>333</v>
      </c>
      <c r="N55" s="16">
        <v>756040</v>
      </c>
      <c r="O55" s="16">
        <v>708329</v>
      </c>
      <c r="P55" s="17">
        <v>1</v>
      </c>
      <c r="Q55" s="20"/>
      <c r="R55" s="2"/>
      <c r="S55" s="3"/>
      <c r="T55" s="18">
        <f t="shared" si="2"/>
        <v>0</v>
      </c>
      <c r="U55" s="19">
        <f t="shared" si="3"/>
        <v>0</v>
      </c>
    </row>
    <row r="56" spans="1:21" x14ac:dyDescent="0.25">
      <c r="A56" s="15" t="s">
        <v>1277</v>
      </c>
      <c r="B56" s="15" t="s">
        <v>17</v>
      </c>
      <c r="C56" s="15">
        <v>4908563</v>
      </c>
      <c r="D56" s="15" t="s">
        <v>1278</v>
      </c>
      <c r="E56" s="16" t="s">
        <v>1279</v>
      </c>
      <c r="F56" s="16" t="s">
        <v>20</v>
      </c>
      <c r="G56" s="16" t="s">
        <v>1253</v>
      </c>
      <c r="H56" s="16" t="s">
        <v>1280</v>
      </c>
      <c r="I56" s="16" t="s">
        <v>1281</v>
      </c>
      <c r="J56" s="16" t="s">
        <v>1280</v>
      </c>
      <c r="K56" s="16" t="s">
        <v>1282</v>
      </c>
      <c r="L56" s="16" t="s">
        <v>1283</v>
      </c>
      <c r="M56" s="16" t="s">
        <v>946</v>
      </c>
      <c r="N56" s="16">
        <v>774535</v>
      </c>
      <c r="O56" s="16">
        <v>702487</v>
      </c>
      <c r="P56" s="17">
        <v>1</v>
      </c>
      <c r="Q56" s="20"/>
      <c r="R56" s="2"/>
      <c r="S56" s="3"/>
      <c r="T56" s="18">
        <f t="shared" si="2"/>
        <v>0</v>
      </c>
      <c r="U56" s="19">
        <f t="shared" si="3"/>
        <v>0</v>
      </c>
    </row>
    <row r="57" spans="1:21" x14ac:dyDescent="0.25">
      <c r="A57" s="15" t="s">
        <v>1285</v>
      </c>
      <c r="B57" s="15" t="s">
        <v>17</v>
      </c>
      <c r="C57" s="15">
        <v>4767601</v>
      </c>
      <c r="D57" s="15" t="s">
        <v>1286</v>
      </c>
      <c r="E57" s="16" t="s">
        <v>1287</v>
      </c>
      <c r="F57" s="16" t="s">
        <v>20</v>
      </c>
      <c r="G57" s="16" t="s">
        <v>1177</v>
      </c>
      <c r="H57" s="16" t="s">
        <v>1284</v>
      </c>
      <c r="I57" s="16" t="s">
        <v>1288</v>
      </c>
      <c r="J57" s="16" t="s">
        <v>1289</v>
      </c>
      <c r="K57" s="16" t="s">
        <v>42</v>
      </c>
      <c r="L57" s="16" t="s">
        <v>27</v>
      </c>
      <c r="M57" s="16" t="s">
        <v>56</v>
      </c>
      <c r="N57" s="16">
        <v>799274</v>
      </c>
      <c r="O57" s="16">
        <v>661147</v>
      </c>
      <c r="P57" s="17">
        <v>1</v>
      </c>
      <c r="Q57" s="20"/>
      <c r="R57" s="2"/>
      <c r="S57" s="3"/>
      <c r="T57" s="18">
        <f t="shared" si="2"/>
        <v>0</v>
      </c>
      <c r="U57" s="19">
        <f t="shared" si="3"/>
        <v>0</v>
      </c>
    </row>
    <row r="58" spans="1:21" x14ac:dyDescent="0.25">
      <c r="A58" s="15" t="s">
        <v>1290</v>
      </c>
      <c r="B58" s="15" t="s">
        <v>17</v>
      </c>
      <c r="C58" s="15">
        <v>4768419</v>
      </c>
      <c r="D58" s="15" t="s">
        <v>1291</v>
      </c>
      <c r="E58" s="16" t="s">
        <v>1292</v>
      </c>
      <c r="F58" s="16" t="s">
        <v>20</v>
      </c>
      <c r="G58" s="16" t="s">
        <v>1177</v>
      </c>
      <c r="H58" s="16" t="s">
        <v>463</v>
      </c>
      <c r="I58" s="16" t="s">
        <v>1293</v>
      </c>
      <c r="J58" s="16" t="s">
        <v>1294</v>
      </c>
      <c r="K58" s="16" t="s">
        <v>42</v>
      </c>
      <c r="L58" s="16" t="s">
        <v>27</v>
      </c>
      <c r="M58" s="16" t="s">
        <v>1055</v>
      </c>
      <c r="N58" s="16">
        <v>767983</v>
      </c>
      <c r="O58" s="16">
        <v>687702</v>
      </c>
      <c r="P58" s="17">
        <v>1</v>
      </c>
      <c r="Q58" s="20"/>
      <c r="R58" s="2"/>
      <c r="S58" s="3"/>
      <c r="T58" s="18">
        <f t="shared" si="2"/>
        <v>0</v>
      </c>
      <c r="U58" s="19">
        <f t="shared" si="3"/>
        <v>0</v>
      </c>
    </row>
    <row r="59" spans="1:21" x14ac:dyDescent="0.25">
      <c r="A59" s="15" t="s">
        <v>1295</v>
      </c>
      <c r="B59" s="15" t="s">
        <v>17</v>
      </c>
      <c r="C59" s="15">
        <v>4768549</v>
      </c>
      <c r="D59" s="15" t="s">
        <v>1296</v>
      </c>
      <c r="E59" s="16" t="s">
        <v>1297</v>
      </c>
      <c r="F59" s="16" t="s">
        <v>20</v>
      </c>
      <c r="G59" s="16" t="s">
        <v>1177</v>
      </c>
      <c r="H59" s="16" t="s">
        <v>463</v>
      </c>
      <c r="I59" s="16" t="s">
        <v>1298</v>
      </c>
      <c r="J59" s="16" t="s">
        <v>463</v>
      </c>
      <c r="K59" s="16" t="s">
        <v>42</v>
      </c>
      <c r="L59" s="16" t="s">
        <v>27</v>
      </c>
      <c r="M59" s="16" t="s">
        <v>187</v>
      </c>
      <c r="N59" s="16">
        <v>761069</v>
      </c>
      <c r="O59" s="16">
        <v>681361</v>
      </c>
      <c r="P59" s="17">
        <v>1</v>
      </c>
      <c r="Q59" s="20"/>
      <c r="R59" s="2"/>
      <c r="S59" s="3"/>
      <c r="T59" s="18">
        <f t="shared" si="2"/>
        <v>0</v>
      </c>
      <c r="U59" s="19">
        <f t="shared" si="3"/>
        <v>0</v>
      </c>
    </row>
    <row r="60" spans="1:21" x14ac:dyDescent="0.25">
      <c r="A60" s="15" t="s">
        <v>1299</v>
      </c>
      <c r="B60" s="15" t="s">
        <v>17</v>
      </c>
      <c r="C60" s="15">
        <v>9633196</v>
      </c>
      <c r="D60" s="15" t="s">
        <v>1300</v>
      </c>
      <c r="E60" s="16" t="s">
        <v>1301</v>
      </c>
      <c r="F60" s="16" t="s">
        <v>20</v>
      </c>
      <c r="G60" s="16" t="s">
        <v>1177</v>
      </c>
      <c r="H60" s="16" t="s">
        <v>463</v>
      </c>
      <c r="I60" s="16" t="s">
        <v>1302</v>
      </c>
      <c r="J60" s="16" t="s">
        <v>463</v>
      </c>
      <c r="K60" s="16" t="s">
        <v>42</v>
      </c>
      <c r="L60" s="16" t="s">
        <v>27</v>
      </c>
      <c r="M60" s="16" t="s">
        <v>187</v>
      </c>
      <c r="N60" s="16">
        <v>761044</v>
      </c>
      <c r="O60" s="16">
        <v>681356</v>
      </c>
      <c r="P60" s="17">
        <v>1</v>
      </c>
      <c r="Q60" s="20"/>
      <c r="R60" s="2"/>
      <c r="S60" s="3"/>
      <c r="T60" s="18">
        <f t="shared" si="2"/>
        <v>0</v>
      </c>
      <c r="U60" s="19">
        <f t="shared" si="3"/>
        <v>0</v>
      </c>
    </row>
    <row r="61" spans="1:21" x14ac:dyDescent="0.25">
      <c r="A61" s="15" t="s">
        <v>1303</v>
      </c>
      <c r="B61" s="15" t="s">
        <v>17</v>
      </c>
      <c r="C61" s="15">
        <v>4768611</v>
      </c>
      <c r="D61" s="15" t="s">
        <v>1304</v>
      </c>
      <c r="E61" s="16" t="s">
        <v>1305</v>
      </c>
      <c r="F61" s="16" t="s">
        <v>20</v>
      </c>
      <c r="G61" s="16" t="s">
        <v>1177</v>
      </c>
      <c r="H61" s="16" t="s">
        <v>463</v>
      </c>
      <c r="I61" s="16" t="s">
        <v>1306</v>
      </c>
      <c r="J61" s="16" t="s">
        <v>1307</v>
      </c>
      <c r="K61" s="16" t="s">
        <v>42</v>
      </c>
      <c r="L61" s="16" t="s">
        <v>27</v>
      </c>
      <c r="M61" s="16" t="s">
        <v>994</v>
      </c>
      <c r="N61" s="16">
        <v>759364</v>
      </c>
      <c r="O61" s="16">
        <v>685756</v>
      </c>
      <c r="P61" s="17">
        <v>1</v>
      </c>
      <c r="Q61" s="20"/>
      <c r="R61" s="2"/>
      <c r="S61" s="3"/>
      <c r="T61" s="18">
        <f t="shared" si="2"/>
        <v>0</v>
      </c>
      <c r="U61" s="19">
        <f t="shared" si="3"/>
        <v>0</v>
      </c>
    </row>
    <row r="62" spans="1:21" x14ac:dyDescent="0.25">
      <c r="A62" s="15" t="s">
        <v>1308</v>
      </c>
      <c r="B62" s="15" t="s">
        <v>17</v>
      </c>
      <c r="C62" s="15">
        <v>4769446</v>
      </c>
      <c r="D62" s="15" t="s">
        <v>1309</v>
      </c>
      <c r="E62" s="16" t="s">
        <v>1310</v>
      </c>
      <c r="F62" s="16" t="s">
        <v>20</v>
      </c>
      <c r="G62" s="16" t="s">
        <v>1177</v>
      </c>
      <c r="H62" s="16" t="s">
        <v>1311</v>
      </c>
      <c r="I62" s="16" t="s">
        <v>1312</v>
      </c>
      <c r="J62" s="16" t="s">
        <v>1313</v>
      </c>
      <c r="K62" s="16" t="s">
        <v>42</v>
      </c>
      <c r="L62" s="16" t="s">
        <v>27</v>
      </c>
      <c r="M62" s="16" t="s">
        <v>1314</v>
      </c>
      <c r="N62" s="16">
        <v>791705</v>
      </c>
      <c r="O62" s="16">
        <v>675831</v>
      </c>
      <c r="P62" s="17">
        <v>1</v>
      </c>
      <c r="Q62" s="20"/>
      <c r="R62" s="2"/>
      <c r="S62" s="3"/>
      <c r="T62" s="18">
        <f t="shared" si="2"/>
        <v>0</v>
      </c>
      <c r="U62" s="19">
        <f t="shared" si="3"/>
        <v>0</v>
      </c>
    </row>
    <row r="63" spans="1:21" x14ac:dyDescent="0.25">
      <c r="A63" s="15" t="s">
        <v>1315</v>
      </c>
      <c r="B63" s="15" t="s">
        <v>17</v>
      </c>
      <c r="C63" s="15">
        <v>4769911</v>
      </c>
      <c r="D63" s="15" t="s">
        <v>1316</v>
      </c>
      <c r="E63" s="16" t="s">
        <v>1317</v>
      </c>
      <c r="F63" s="16" t="s">
        <v>20</v>
      </c>
      <c r="G63" s="16" t="s">
        <v>1177</v>
      </c>
      <c r="H63" s="16" t="s">
        <v>1311</v>
      </c>
      <c r="I63" s="16" t="s">
        <v>1318</v>
      </c>
      <c r="J63" s="16" t="s">
        <v>1311</v>
      </c>
      <c r="K63" s="16" t="s">
        <v>42</v>
      </c>
      <c r="L63" s="16" t="s">
        <v>27</v>
      </c>
      <c r="M63" s="16" t="s">
        <v>522</v>
      </c>
      <c r="N63" s="16">
        <v>780167</v>
      </c>
      <c r="O63" s="16">
        <v>679589</v>
      </c>
      <c r="P63" s="17">
        <v>1</v>
      </c>
      <c r="Q63" s="20"/>
      <c r="R63" s="2"/>
      <c r="S63" s="3"/>
      <c r="T63" s="18">
        <f t="shared" si="2"/>
        <v>0</v>
      </c>
      <c r="U63" s="19">
        <f t="shared" si="3"/>
        <v>0</v>
      </c>
    </row>
    <row r="64" spans="1:21" x14ac:dyDescent="0.25">
      <c r="A64" s="15" t="s">
        <v>1319</v>
      </c>
      <c r="B64" s="15" t="s">
        <v>17</v>
      </c>
      <c r="C64" s="15">
        <v>4955027</v>
      </c>
      <c r="D64" s="15" t="s">
        <v>1320</v>
      </c>
      <c r="E64" s="16" t="s">
        <v>1321</v>
      </c>
      <c r="F64" s="16" t="s">
        <v>20</v>
      </c>
      <c r="G64" s="16" t="s">
        <v>280</v>
      </c>
      <c r="H64" s="16" t="s">
        <v>1322</v>
      </c>
      <c r="I64" s="16" t="s">
        <v>1323</v>
      </c>
      <c r="J64" s="16" t="s">
        <v>1324</v>
      </c>
      <c r="K64" s="16" t="s">
        <v>42</v>
      </c>
      <c r="L64" s="16" t="s">
        <v>27</v>
      </c>
      <c r="M64" s="16" t="s">
        <v>56</v>
      </c>
      <c r="N64" s="16">
        <v>746249</v>
      </c>
      <c r="O64" s="16">
        <v>711504</v>
      </c>
      <c r="P64" s="17">
        <v>1</v>
      </c>
      <c r="Q64" s="20"/>
      <c r="R64" s="2"/>
      <c r="S64" s="3"/>
      <c r="T64" s="18">
        <f t="shared" si="2"/>
        <v>0</v>
      </c>
      <c r="U64" s="19">
        <f t="shared" si="3"/>
        <v>0</v>
      </c>
    </row>
    <row r="65" spans="1:21" x14ac:dyDescent="0.25">
      <c r="A65" s="15" t="s">
        <v>1325</v>
      </c>
      <c r="B65" s="15" t="s">
        <v>17</v>
      </c>
      <c r="C65" s="15">
        <v>4955362</v>
      </c>
      <c r="D65" s="15" t="s">
        <v>1326</v>
      </c>
      <c r="E65" s="16" t="s">
        <v>1327</v>
      </c>
      <c r="F65" s="16" t="s">
        <v>20</v>
      </c>
      <c r="G65" s="16" t="s">
        <v>280</v>
      </c>
      <c r="H65" s="16" t="s">
        <v>1322</v>
      </c>
      <c r="I65" s="16" t="s">
        <v>1328</v>
      </c>
      <c r="J65" s="16" t="s">
        <v>1322</v>
      </c>
      <c r="K65" s="16" t="s">
        <v>1329</v>
      </c>
      <c r="L65" s="16" t="s">
        <v>1330</v>
      </c>
      <c r="M65" s="16" t="s">
        <v>190</v>
      </c>
      <c r="N65" s="16">
        <v>738014</v>
      </c>
      <c r="O65" s="16">
        <v>715674</v>
      </c>
      <c r="P65" s="17">
        <v>1</v>
      </c>
      <c r="Q65" s="20"/>
      <c r="R65" s="2"/>
      <c r="S65" s="3"/>
      <c r="T65" s="18">
        <f t="shared" si="2"/>
        <v>0</v>
      </c>
      <c r="U65" s="19">
        <f t="shared" si="3"/>
        <v>0</v>
      </c>
    </row>
    <row r="66" spans="1:21" x14ac:dyDescent="0.25">
      <c r="A66" s="15" t="s">
        <v>1331</v>
      </c>
      <c r="B66" s="15" t="s">
        <v>17</v>
      </c>
      <c r="C66" s="15">
        <v>4909971</v>
      </c>
      <c r="D66" s="15" t="s">
        <v>1332</v>
      </c>
      <c r="E66" s="16" t="s">
        <v>1333</v>
      </c>
      <c r="F66" s="16" t="s">
        <v>20</v>
      </c>
      <c r="G66" s="16" t="s">
        <v>1253</v>
      </c>
      <c r="H66" s="16" t="s">
        <v>1334</v>
      </c>
      <c r="I66" s="16" t="s">
        <v>1335</v>
      </c>
      <c r="J66" s="16" t="s">
        <v>1334</v>
      </c>
      <c r="K66" s="16" t="s">
        <v>1336</v>
      </c>
      <c r="L66" s="16" t="s">
        <v>1337</v>
      </c>
      <c r="M66" s="16" t="s">
        <v>212</v>
      </c>
      <c r="N66" s="16">
        <v>772247</v>
      </c>
      <c r="O66" s="16">
        <v>717480</v>
      </c>
      <c r="P66" s="17">
        <v>1</v>
      </c>
      <c r="Q66" s="20"/>
      <c r="R66" s="2"/>
      <c r="S66" s="3"/>
      <c r="T66" s="18">
        <f t="shared" si="2"/>
        <v>0</v>
      </c>
      <c r="U66" s="19">
        <f t="shared" si="3"/>
        <v>0</v>
      </c>
    </row>
    <row r="67" spans="1:21" x14ac:dyDescent="0.25">
      <c r="A67" s="15" t="s">
        <v>1338</v>
      </c>
      <c r="B67" s="15" t="s">
        <v>17</v>
      </c>
      <c r="C67" s="15">
        <v>4910301</v>
      </c>
      <c r="D67" s="15" t="s">
        <v>1339</v>
      </c>
      <c r="E67" s="16" t="s">
        <v>1340</v>
      </c>
      <c r="F67" s="16" t="s">
        <v>20</v>
      </c>
      <c r="G67" s="16" t="s">
        <v>1253</v>
      </c>
      <c r="H67" s="16" t="s">
        <v>1334</v>
      </c>
      <c r="I67" s="16" t="s">
        <v>1341</v>
      </c>
      <c r="J67" s="16" t="s">
        <v>1342</v>
      </c>
      <c r="K67" s="16" t="s">
        <v>42</v>
      </c>
      <c r="L67" s="16" t="s">
        <v>27</v>
      </c>
      <c r="M67" s="16" t="s">
        <v>686</v>
      </c>
      <c r="N67" s="16">
        <v>781222</v>
      </c>
      <c r="O67" s="16">
        <v>713129</v>
      </c>
      <c r="P67" s="17">
        <v>1</v>
      </c>
      <c r="Q67" s="20"/>
      <c r="R67" s="2"/>
      <c r="S67" s="3"/>
      <c r="T67" s="18">
        <f t="shared" si="2"/>
        <v>0</v>
      </c>
      <c r="U67" s="19">
        <f t="shared" si="3"/>
        <v>0</v>
      </c>
    </row>
    <row r="68" spans="1:21" x14ac:dyDescent="0.25">
      <c r="A68" s="15" t="s">
        <v>1344</v>
      </c>
      <c r="B68" s="15" t="s">
        <v>17</v>
      </c>
      <c r="C68" s="15">
        <v>4955985</v>
      </c>
      <c r="D68" s="15" t="s">
        <v>1345</v>
      </c>
      <c r="E68" s="16" t="s">
        <v>1346</v>
      </c>
      <c r="F68" s="16" t="s">
        <v>20</v>
      </c>
      <c r="G68" s="16" t="s">
        <v>280</v>
      </c>
      <c r="H68" s="16" t="s">
        <v>1343</v>
      </c>
      <c r="I68" s="16" t="s">
        <v>1347</v>
      </c>
      <c r="J68" s="16" t="s">
        <v>1348</v>
      </c>
      <c r="K68" s="16" t="s">
        <v>42</v>
      </c>
      <c r="L68" s="16" t="s">
        <v>27</v>
      </c>
      <c r="M68" s="16" t="s">
        <v>63</v>
      </c>
      <c r="N68" s="16">
        <v>752080</v>
      </c>
      <c r="O68" s="16">
        <v>686741</v>
      </c>
      <c r="P68" s="17">
        <v>1</v>
      </c>
      <c r="Q68" s="20"/>
      <c r="R68" s="2"/>
      <c r="S68" s="3"/>
      <c r="T68" s="18">
        <f t="shared" si="2"/>
        <v>0</v>
      </c>
      <c r="U68" s="19">
        <f t="shared" si="3"/>
        <v>0</v>
      </c>
    </row>
    <row r="69" spans="1:21" x14ac:dyDescent="0.25">
      <c r="A69" s="15" t="s">
        <v>1349</v>
      </c>
      <c r="B69" s="15" t="s">
        <v>17</v>
      </c>
      <c r="C69" s="15">
        <v>4956686</v>
      </c>
      <c r="D69" s="15" t="s">
        <v>1350</v>
      </c>
      <c r="E69" s="16" t="s">
        <v>1351</v>
      </c>
      <c r="F69" s="16" t="s">
        <v>20</v>
      </c>
      <c r="G69" s="16" t="s">
        <v>280</v>
      </c>
      <c r="H69" s="16" t="s">
        <v>1343</v>
      </c>
      <c r="I69" s="16" t="s">
        <v>1352</v>
      </c>
      <c r="J69" s="16" t="s">
        <v>1343</v>
      </c>
      <c r="K69" s="16" t="s">
        <v>881</v>
      </c>
      <c r="L69" s="16" t="s">
        <v>882</v>
      </c>
      <c r="M69" s="16" t="s">
        <v>56</v>
      </c>
      <c r="N69" s="16">
        <v>748181</v>
      </c>
      <c r="O69" s="16">
        <v>686506</v>
      </c>
      <c r="P69" s="17">
        <v>1</v>
      </c>
      <c r="Q69" s="20"/>
      <c r="R69" s="2"/>
      <c r="S69" s="3"/>
      <c r="T69" s="18">
        <f t="shared" si="2"/>
        <v>0</v>
      </c>
      <c r="U69" s="19">
        <f t="shared" si="3"/>
        <v>0</v>
      </c>
    </row>
    <row r="70" spans="1:21" x14ac:dyDescent="0.25">
      <c r="A70" s="15" t="s">
        <v>1353</v>
      </c>
      <c r="B70" s="15" t="s">
        <v>17</v>
      </c>
      <c r="C70" s="15">
        <v>9633195</v>
      </c>
      <c r="D70" s="15" t="s">
        <v>1354</v>
      </c>
      <c r="E70" s="16" t="s">
        <v>1355</v>
      </c>
      <c r="F70" s="16" t="s">
        <v>20</v>
      </c>
      <c r="G70" s="16" t="s">
        <v>280</v>
      </c>
      <c r="H70" s="16" t="s">
        <v>1343</v>
      </c>
      <c r="I70" s="16" t="s">
        <v>1356</v>
      </c>
      <c r="J70" s="16" t="s">
        <v>1357</v>
      </c>
      <c r="K70" s="16" t="s">
        <v>42</v>
      </c>
      <c r="L70" s="16" t="s">
        <v>27</v>
      </c>
      <c r="M70" s="16" t="s">
        <v>333</v>
      </c>
      <c r="N70" s="16">
        <v>749688</v>
      </c>
      <c r="O70" s="16">
        <v>685558</v>
      </c>
      <c r="P70" s="17">
        <v>1</v>
      </c>
      <c r="Q70" s="20"/>
      <c r="R70" s="2"/>
      <c r="S70" s="3"/>
      <c r="T70" s="18">
        <f t="shared" si="2"/>
        <v>0</v>
      </c>
      <c r="U70" s="19">
        <f t="shared" si="3"/>
        <v>0</v>
      </c>
    </row>
    <row r="71" spans="1:21" x14ac:dyDescent="0.25">
      <c r="A71" s="15" t="s">
        <v>1358</v>
      </c>
      <c r="B71" s="15" t="s">
        <v>17</v>
      </c>
      <c r="C71" s="15">
        <v>4957034</v>
      </c>
      <c r="D71" s="15" t="s">
        <v>1359</v>
      </c>
      <c r="E71" s="16" t="s">
        <v>1360</v>
      </c>
      <c r="F71" s="16" t="s">
        <v>20</v>
      </c>
      <c r="G71" s="16" t="s">
        <v>280</v>
      </c>
      <c r="H71" s="16" t="s">
        <v>1343</v>
      </c>
      <c r="I71" s="16" t="s">
        <v>1361</v>
      </c>
      <c r="J71" s="16" t="s">
        <v>1362</v>
      </c>
      <c r="K71" s="16" t="s">
        <v>42</v>
      </c>
      <c r="L71" s="16" t="s">
        <v>27</v>
      </c>
      <c r="M71" s="16" t="s">
        <v>301</v>
      </c>
      <c r="N71" s="16">
        <v>748814</v>
      </c>
      <c r="O71" s="16">
        <v>682465</v>
      </c>
      <c r="P71" s="17">
        <v>1</v>
      </c>
      <c r="Q71" s="20"/>
      <c r="R71" s="2"/>
      <c r="S71" s="3"/>
      <c r="T71" s="18">
        <f t="shared" si="2"/>
        <v>0</v>
      </c>
      <c r="U71" s="19">
        <f t="shared" si="3"/>
        <v>0</v>
      </c>
    </row>
    <row r="72" spans="1:21" x14ac:dyDescent="0.25">
      <c r="A72" s="15" t="s">
        <v>1363</v>
      </c>
      <c r="B72" s="15" t="s">
        <v>17</v>
      </c>
      <c r="C72" s="15">
        <v>4957719</v>
      </c>
      <c r="D72" s="15" t="s">
        <v>1364</v>
      </c>
      <c r="E72" s="16" t="s">
        <v>1365</v>
      </c>
      <c r="F72" s="16" t="s">
        <v>20</v>
      </c>
      <c r="G72" s="16" t="s">
        <v>280</v>
      </c>
      <c r="H72" s="16" t="s">
        <v>1366</v>
      </c>
      <c r="I72" s="16" t="s">
        <v>1367</v>
      </c>
      <c r="J72" s="16" t="s">
        <v>1366</v>
      </c>
      <c r="K72" s="16" t="s">
        <v>128</v>
      </c>
      <c r="L72" s="16" t="s">
        <v>129</v>
      </c>
      <c r="M72" s="16" t="s">
        <v>206</v>
      </c>
      <c r="N72" s="16">
        <v>758175</v>
      </c>
      <c r="O72" s="16">
        <v>725341</v>
      </c>
      <c r="P72" s="17">
        <v>1</v>
      </c>
      <c r="Q72" s="20"/>
      <c r="R72" s="2"/>
      <c r="S72" s="3"/>
      <c r="T72" s="18">
        <f t="shared" si="2"/>
        <v>0</v>
      </c>
      <c r="U72" s="19">
        <f t="shared" si="3"/>
        <v>0</v>
      </c>
    </row>
    <row r="73" spans="1:21" x14ac:dyDescent="0.25">
      <c r="A73" s="15" t="s">
        <v>1368</v>
      </c>
      <c r="B73" s="15" t="s">
        <v>17</v>
      </c>
      <c r="C73" s="15">
        <v>4911227</v>
      </c>
      <c r="D73" s="15" t="s">
        <v>1369</v>
      </c>
      <c r="E73" s="16" t="s">
        <v>1370</v>
      </c>
      <c r="F73" s="16" t="s">
        <v>20</v>
      </c>
      <c r="G73" s="16" t="s">
        <v>1253</v>
      </c>
      <c r="H73" s="16" t="s">
        <v>1371</v>
      </c>
      <c r="I73" s="16" t="s">
        <v>1372</v>
      </c>
      <c r="J73" s="16" t="s">
        <v>1373</v>
      </c>
      <c r="K73" s="16" t="s">
        <v>42</v>
      </c>
      <c r="L73" s="16" t="s">
        <v>27</v>
      </c>
      <c r="M73" s="16" t="s">
        <v>176</v>
      </c>
      <c r="N73" s="16">
        <v>783800</v>
      </c>
      <c r="O73" s="16">
        <v>713915</v>
      </c>
      <c r="P73" s="17">
        <v>1</v>
      </c>
      <c r="Q73" s="20"/>
      <c r="R73" s="2"/>
      <c r="S73" s="3"/>
      <c r="T73" s="18">
        <f t="shared" si="2"/>
        <v>0</v>
      </c>
      <c r="U73" s="19">
        <f t="shared" si="3"/>
        <v>0</v>
      </c>
    </row>
    <row r="74" spans="1:21" x14ac:dyDescent="0.25">
      <c r="A74" s="15" t="s">
        <v>1374</v>
      </c>
      <c r="B74" s="15" t="s">
        <v>17</v>
      </c>
      <c r="C74" s="15">
        <v>4911446</v>
      </c>
      <c r="D74" s="15" t="s">
        <v>1375</v>
      </c>
      <c r="E74" s="16" t="s">
        <v>1376</v>
      </c>
      <c r="F74" s="16" t="s">
        <v>20</v>
      </c>
      <c r="G74" s="16" t="s">
        <v>1253</v>
      </c>
      <c r="H74" s="16" t="s">
        <v>1371</v>
      </c>
      <c r="I74" s="16" t="s">
        <v>1377</v>
      </c>
      <c r="J74" s="16" t="s">
        <v>1378</v>
      </c>
      <c r="K74" s="16" t="s">
        <v>42</v>
      </c>
      <c r="L74" s="16" t="s">
        <v>27</v>
      </c>
      <c r="M74" s="16" t="s">
        <v>109</v>
      </c>
      <c r="N74" s="16">
        <v>788190</v>
      </c>
      <c r="O74" s="16">
        <v>702510</v>
      </c>
      <c r="P74" s="17">
        <v>1</v>
      </c>
      <c r="Q74" s="20"/>
      <c r="R74" s="2"/>
      <c r="S74" s="3"/>
      <c r="T74" s="18">
        <f t="shared" si="2"/>
        <v>0</v>
      </c>
      <c r="U74" s="19">
        <f t="shared" si="3"/>
        <v>0</v>
      </c>
    </row>
    <row r="75" spans="1:21" x14ac:dyDescent="0.25">
      <c r="A75" s="15" t="s">
        <v>1379</v>
      </c>
      <c r="B75" s="15" t="s">
        <v>17</v>
      </c>
      <c r="C75" s="15">
        <v>4959072</v>
      </c>
      <c r="D75" s="15" t="s">
        <v>1380</v>
      </c>
      <c r="E75" s="16" t="s">
        <v>1381</v>
      </c>
      <c r="F75" s="16" t="s">
        <v>20</v>
      </c>
      <c r="G75" s="16" t="s">
        <v>280</v>
      </c>
      <c r="H75" s="16" t="s">
        <v>1382</v>
      </c>
      <c r="I75" s="16" t="s">
        <v>1383</v>
      </c>
      <c r="J75" s="16" t="s">
        <v>1384</v>
      </c>
      <c r="K75" s="16" t="s">
        <v>42</v>
      </c>
      <c r="L75" s="16" t="s">
        <v>27</v>
      </c>
      <c r="M75" s="16" t="s">
        <v>854</v>
      </c>
      <c r="N75" s="16">
        <v>766535</v>
      </c>
      <c r="O75" s="16">
        <v>698198</v>
      </c>
      <c r="P75" s="17">
        <v>1</v>
      </c>
      <c r="Q75" s="20"/>
      <c r="R75" s="2"/>
      <c r="S75" s="3"/>
      <c r="T75" s="18">
        <f t="shared" si="2"/>
        <v>0</v>
      </c>
      <c r="U75" s="19">
        <f t="shared" si="3"/>
        <v>0</v>
      </c>
    </row>
    <row r="76" spans="1:21" x14ac:dyDescent="0.25">
      <c r="A76" s="15" t="s">
        <v>1385</v>
      </c>
      <c r="B76" s="15" t="s">
        <v>17</v>
      </c>
      <c r="C76" s="15">
        <v>4959694</v>
      </c>
      <c r="D76" s="15" t="s">
        <v>1386</v>
      </c>
      <c r="E76" s="16" t="s">
        <v>1387</v>
      </c>
      <c r="F76" s="16" t="s">
        <v>20</v>
      </c>
      <c r="G76" s="16" t="s">
        <v>280</v>
      </c>
      <c r="H76" s="16" t="s">
        <v>1382</v>
      </c>
      <c r="I76" s="16" t="s">
        <v>1388</v>
      </c>
      <c r="J76" s="16" t="s">
        <v>1389</v>
      </c>
      <c r="K76" s="16" t="s">
        <v>42</v>
      </c>
      <c r="L76" s="16" t="s">
        <v>27</v>
      </c>
      <c r="M76" s="16" t="s">
        <v>1390</v>
      </c>
      <c r="N76" s="16">
        <v>763134</v>
      </c>
      <c r="O76" s="16">
        <v>703021</v>
      </c>
      <c r="P76" s="17">
        <v>1</v>
      </c>
      <c r="Q76" s="20"/>
      <c r="R76" s="2"/>
      <c r="S76" s="3"/>
      <c r="T76" s="18">
        <f t="shared" si="2"/>
        <v>0</v>
      </c>
      <c r="U76" s="19">
        <f t="shared" si="3"/>
        <v>0</v>
      </c>
    </row>
    <row r="77" spans="1:21" x14ac:dyDescent="0.25">
      <c r="A77" s="15" t="s">
        <v>1391</v>
      </c>
      <c r="B77" s="15" t="s">
        <v>17</v>
      </c>
      <c r="C77" s="15">
        <v>4960677</v>
      </c>
      <c r="D77" s="15" t="s">
        <v>1392</v>
      </c>
      <c r="E77" s="16" t="s">
        <v>1393</v>
      </c>
      <c r="F77" s="16" t="s">
        <v>20</v>
      </c>
      <c r="G77" s="16" t="s">
        <v>280</v>
      </c>
      <c r="H77" s="16" t="s">
        <v>1382</v>
      </c>
      <c r="I77" s="16" t="s">
        <v>1394</v>
      </c>
      <c r="J77" s="16" t="s">
        <v>1395</v>
      </c>
      <c r="K77" s="16" t="s">
        <v>42</v>
      </c>
      <c r="L77" s="16" t="s">
        <v>27</v>
      </c>
      <c r="M77" s="16" t="s">
        <v>176</v>
      </c>
      <c r="N77" s="16">
        <v>754243</v>
      </c>
      <c r="O77" s="16">
        <v>693838</v>
      </c>
      <c r="P77" s="17">
        <v>1</v>
      </c>
      <c r="Q77" s="20"/>
      <c r="R77" s="2"/>
      <c r="S77" s="3"/>
      <c r="T77" s="18">
        <f t="shared" si="2"/>
        <v>0</v>
      </c>
      <c r="U77" s="19">
        <f t="shared" si="3"/>
        <v>0</v>
      </c>
    </row>
    <row r="78" spans="1:21" x14ac:dyDescent="0.25">
      <c r="A78" s="15" t="s">
        <v>1396</v>
      </c>
      <c r="B78" s="15" t="s">
        <v>17</v>
      </c>
      <c r="C78" s="15">
        <v>4960752</v>
      </c>
      <c r="D78" s="15" t="s">
        <v>1397</v>
      </c>
      <c r="E78" s="16" t="s">
        <v>1398</v>
      </c>
      <c r="F78" s="16" t="s">
        <v>20</v>
      </c>
      <c r="G78" s="16" t="s">
        <v>280</v>
      </c>
      <c r="H78" s="16" t="s">
        <v>1382</v>
      </c>
      <c r="I78" s="16" t="s">
        <v>1399</v>
      </c>
      <c r="J78" s="16" t="s">
        <v>1400</v>
      </c>
      <c r="K78" s="16" t="s">
        <v>42</v>
      </c>
      <c r="L78" s="16" t="s">
        <v>27</v>
      </c>
      <c r="M78" s="16" t="s">
        <v>824</v>
      </c>
      <c r="N78" s="16">
        <v>749241</v>
      </c>
      <c r="O78" s="16">
        <v>697597</v>
      </c>
      <c r="P78" s="17">
        <v>1</v>
      </c>
      <c r="Q78" s="20"/>
      <c r="R78" s="2"/>
      <c r="S78" s="3"/>
      <c r="T78" s="18">
        <f t="shared" si="2"/>
        <v>0</v>
      </c>
      <c r="U78" s="19">
        <f t="shared" si="3"/>
        <v>0</v>
      </c>
    </row>
    <row r="79" spans="1:21" x14ac:dyDescent="0.25">
      <c r="A79" s="15" t="s">
        <v>1401</v>
      </c>
      <c r="B79" s="15" t="s">
        <v>17</v>
      </c>
      <c r="C79" s="15">
        <v>4770928</v>
      </c>
      <c r="D79" s="15" t="s">
        <v>1402</v>
      </c>
      <c r="E79" s="16" t="s">
        <v>1403</v>
      </c>
      <c r="F79" s="16" t="s">
        <v>20</v>
      </c>
      <c r="G79" s="16" t="s">
        <v>1177</v>
      </c>
      <c r="H79" s="16" t="s">
        <v>1404</v>
      </c>
      <c r="I79" s="16" t="s">
        <v>1405</v>
      </c>
      <c r="J79" s="16" t="s">
        <v>1406</v>
      </c>
      <c r="K79" s="16" t="s">
        <v>42</v>
      </c>
      <c r="L79" s="16" t="s">
        <v>27</v>
      </c>
      <c r="M79" s="16" t="s">
        <v>1407</v>
      </c>
      <c r="N79" s="16">
        <v>765986</v>
      </c>
      <c r="O79" s="16">
        <v>651901</v>
      </c>
      <c r="P79" s="17">
        <v>1</v>
      </c>
      <c r="Q79" s="20"/>
      <c r="R79" s="2"/>
      <c r="S79" s="3"/>
      <c r="T79" s="18">
        <f t="shared" ref="T79:T96" si="4">S79*0.23</f>
        <v>0</v>
      </c>
      <c r="U79" s="19">
        <f t="shared" ref="U79:U96" si="5">SUM(S79:T79)</f>
        <v>0</v>
      </c>
    </row>
    <row r="80" spans="1:21" x14ac:dyDescent="0.25">
      <c r="A80" s="15" t="s">
        <v>1408</v>
      </c>
      <c r="B80" s="15" t="s">
        <v>17</v>
      </c>
      <c r="C80" s="15">
        <v>4771280</v>
      </c>
      <c r="D80" s="15" t="s">
        <v>1409</v>
      </c>
      <c r="E80" s="16" t="s">
        <v>1410</v>
      </c>
      <c r="F80" s="16" t="s">
        <v>20</v>
      </c>
      <c r="G80" s="16" t="s">
        <v>1177</v>
      </c>
      <c r="H80" s="16" t="s">
        <v>1404</v>
      </c>
      <c r="I80" s="16" t="s">
        <v>1411</v>
      </c>
      <c r="J80" s="16" t="s">
        <v>1412</v>
      </c>
      <c r="K80" s="16" t="s">
        <v>42</v>
      </c>
      <c r="L80" s="16" t="s">
        <v>27</v>
      </c>
      <c r="M80" s="16" t="s">
        <v>802</v>
      </c>
      <c r="N80" s="16">
        <v>760350</v>
      </c>
      <c r="O80" s="16">
        <v>651103</v>
      </c>
      <c r="P80" s="17">
        <v>1</v>
      </c>
      <c r="Q80" s="20"/>
      <c r="R80" s="2"/>
      <c r="S80" s="3"/>
      <c r="T80" s="18">
        <f t="shared" si="4"/>
        <v>0</v>
      </c>
      <c r="U80" s="19">
        <f t="shared" si="5"/>
        <v>0</v>
      </c>
    </row>
    <row r="81" spans="1:21" x14ac:dyDescent="0.25">
      <c r="A81" s="15" t="s">
        <v>1413</v>
      </c>
      <c r="B81" s="15" t="s">
        <v>17</v>
      </c>
      <c r="C81" s="15">
        <v>4771555</v>
      </c>
      <c r="D81" s="15" t="s">
        <v>1414</v>
      </c>
      <c r="E81" s="16" t="s">
        <v>1415</v>
      </c>
      <c r="F81" s="16" t="s">
        <v>20</v>
      </c>
      <c r="G81" s="16" t="s">
        <v>1177</v>
      </c>
      <c r="H81" s="16" t="s">
        <v>1404</v>
      </c>
      <c r="I81" s="16" t="s">
        <v>1416</v>
      </c>
      <c r="J81" s="16" t="s">
        <v>1417</v>
      </c>
      <c r="K81" s="16" t="s">
        <v>42</v>
      </c>
      <c r="L81" s="16" t="s">
        <v>27</v>
      </c>
      <c r="M81" s="16" t="s">
        <v>262</v>
      </c>
      <c r="N81" s="16">
        <v>776628</v>
      </c>
      <c r="O81" s="16">
        <v>659579</v>
      </c>
      <c r="P81" s="17">
        <v>1</v>
      </c>
      <c r="Q81" s="20"/>
      <c r="R81" s="2"/>
      <c r="S81" s="3"/>
      <c r="T81" s="18">
        <f t="shared" si="4"/>
        <v>0</v>
      </c>
      <c r="U81" s="19">
        <f t="shared" si="5"/>
        <v>0</v>
      </c>
    </row>
    <row r="82" spans="1:21" x14ac:dyDescent="0.25">
      <c r="A82" s="15" t="s">
        <v>1418</v>
      </c>
      <c r="B82" s="15" t="s">
        <v>17</v>
      </c>
      <c r="C82" s="15">
        <v>4771935</v>
      </c>
      <c r="D82" s="15" t="s">
        <v>1419</v>
      </c>
      <c r="E82" s="16" t="s">
        <v>1420</v>
      </c>
      <c r="F82" s="16" t="s">
        <v>20</v>
      </c>
      <c r="G82" s="16" t="s">
        <v>1177</v>
      </c>
      <c r="H82" s="16" t="s">
        <v>1404</v>
      </c>
      <c r="I82" s="16" t="s">
        <v>1421</v>
      </c>
      <c r="J82" s="16" t="s">
        <v>1404</v>
      </c>
      <c r="K82" s="16" t="s">
        <v>552</v>
      </c>
      <c r="L82" s="16" t="s">
        <v>553</v>
      </c>
      <c r="M82" s="16" t="s">
        <v>366</v>
      </c>
      <c r="N82" s="16">
        <v>770467</v>
      </c>
      <c r="O82" s="16">
        <v>654512</v>
      </c>
      <c r="P82" s="17">
        <v>1</v>
      </c>
      <c r="Q82" s="20"/>
      <c r="R82" s="2"/>
      <c r="S82" s="3"/>
      <c r="T82" s="18">
        <f t="shared" si="4"/>
        <v>0</v>
      </c>
      <c r="U82" s="19">
        <f t="shared" si="5"/>
        <v>0</v>
      </c>
    </row>
    <row r="83" spans="1:21" x14ac:dyDescent="0.25">
      <c r="A83" s="15" t="s">
        <v>1423</v>
      </c>
      <c r="B83" s="15" t="s">
        <v>17</v>
      </c>
      <c r="C83" s="15">
        <v>7730148</v>
      </c>
      <c r="D83" s="15" t="s">
        <v>1424</v>
      </c>
      <c r="E83" s="16" t="s">
        <v>1425</v>
      </c>
      <c r="F83" s="16" t="s">
        <v>20</v>
      </c>
      <c r="G83" s="16" t="s">
        <v>280</v>
      </c>
      <c r="H83" s="16" t="s">
        <v>1422</v>
      </c>
      <c r="I83" s="16" t="s">
        <v>1426</v>
      </c>
      <c r="J83" s="16" t="s">
        <v>1427</v>
      </c>
      <c r="K83" s="16" t="s">
        <v>42</v>
      </c>
      <c r="L83" s="16" t="s">
        <v>27</v>
      </c>
      <c r="M83" s="16" t="s">
        <v>1020</v>
      </c>
      <c r="N83" s="16">
        <v>766335</v>
      </c>
      <c r="O83" s="16">
        <v>708935</v>
      </c>
      <c r="P83" s="17">
        <v>1</v>
      </c>
      <c r="Q83" s="20"/>
      <c r="R83" s="2"/>
      <c r="S83" s="3"/>
      <c r="T83" s="18">
        <f t="shared" si="4"/>
        <v>0</v>
      </c>
      <c r="U83" s="19">
        <f t="shared" si="5"/>
        <v>0</v>
      </c>
    </row>
    <row r="84" spans="1:21" x14ac:dyDescent="0.25">
      <c r="A84" s="15" t="s">
        <v>1428</v>
      </c>
      <c r="B84" s="15" t="s">
        <v>17</v>
      </c>
      <c r="C84" s="15">
        <v>4962294</v>
      </c>
      <c r="D84" s="15" t="s">
        <v>1429</v>
      </c>
      <c r="E84" s="16" t="s">
        <v>1430</v>
      </c>
      <c r="F84" s="16" t="s">
        <v>20</v>
      </c>
      <c r="G84" s="16" t="s">
        <v>280</v>
      </c>
      <c r="H84" s="16" t="s">
        <v>1422</v>
      </c>
      <c r="I84" s="16" t="s">
        <v>1431</v>
      </c>
      <c r="J84" s="16" t="s">
        <v>1432</v>
      </c>
      <c r="K84" s="16" t="s">
        <v>42</v>
      </c>
      <c r="L84" s="16" t="s">
        <v>27</v>
      </c>
      <c r="M84" s="16" t="s">
        <v>668</v>
      </c>
      <c r="N84" s="16">
        <v>766080</v>
      </c>
      <c r="O84" s="16">
        <v>717417</v>
      </c>
      <c r="P84" s="17">
        <v>1</v>
      </c>
      <c r="Q84" s="20"/>
      <c r="R84" s="2"/>
      <c r="S84" s="3"/>
      <c r="T84" s="18">
        <f t="shared" si="4"/>
        <v>0</v>
      </c>
      <c r="U84" s="19">
        <f t="shared" si="5"/>
        <v>0</v>
      </c>
    </row>
    <row r="85" spans="1:21" x14ac:dyDescent="0.25">
      <c r="A85" s="15" t="s">
        <v>1433</v>
      </c>
      <c r="B85" s="15" t="s">
        <v>17</v>
      </c>
      <c r="C85" s="15">
        <v>4962549</v>
      </c>
      <c r="D85" s="15" t="s">
        <v>1434</v>
      </c>
      <c r="E85" s="16" t="s">
        <v>1435</v>
      </c>
      <c r="F85" s="16" t="s">
        <v>20</v>
      </c>
      <c r="G85" s="16" t="s">
        <v>280</v>
      </c>
      <c r="H85" s="16" t="s">
        <v>1422</v>
      </c>
      <c r="I85" s="16" t="s">
        <v>1436</v>
      </c>
      <c r="J85" s="16" t="s">
        <v>1437</v>
      </c>
      <c r="K85" s="16" t="s">
        <v>42</v>
      </c>
      <c r="L85" s="16" t="s">
        <v>27</v>
      </c>
      <c r="M85" s="16" t="s">
        <v>176</v>
      </c>
      <c r="N85" s="16">
        <v>760265</v>
      </c>
      <c r="O85" s="16">
        <v>708078</v>
      </c>
      <c r="P85" s="17">
        <v>1</v>
      </c>
      <c r="Q85" s="20"/>
      <c r="R85" s="2"/>
      <c r="S85" s="3"/>
      <c r="T85" s="18">
        <f t="shared" si="4"/>
        <v>0</v>
      </c>
      <c r="U85" s="19">
        <f t="shared" si="5"/>
        <v>0</v>
      </c>
    </row>
    <row r="86" spans="1:21" x14ac:dyDescent="0.25">
      <c r="A86" s="15" t="s">
        <v>1438</v>
      </c>
      <c r="B86" s="15" t="s">
        <v>17</v>
      </c>
      <c r="C86" s="15">
        <v>4963190</v>
      </c>
      <c r="D86" s="15" t="s">
        <v>1439</v>
      </c>
      <c r="E86" s="16" t="s">
        <v>1440</v>
      </c>
      <c r="F86" s="16" t="s">
        <v>20</v>
      </c>
      <c r="G86" s="16" t="s">
        <v>280</v>
      </c>
      <c r="H86" s="16" t="s">
        <v>1441</v>
      </c>
      <c r="I86" s="16" t="s">
        <v>1442</v>
      </c>
      <c r="J86" s="16" t="s">
        <v>1441</v>
      </c>
      <c r="K86" s="16" t="s">
        <v>1443</v>
      </c>
      <c r="L86" s="16" t="s">
        <v>1444</v>
      </c>
      <c r="M86" s="16" t="s">
        <v>1445</v>
      </c>
      <c r="N86" s="16">
        <v>751314</v>
      </c>
      <c r="O86" s="16">
        <v>728571</v>
      </c>
      <c r="P86" s="17">
        <v>1</v>
      </c>
      <c r="Q86" s="20"/>
      <c r="R86" s="2"/>
      <c r="S86" s="3"/>
      <c r="T86" s="18">
        <f t="shared" si="4"/>
        <v>0</v>
      </c>
      <c r="U86" s="19">
        <f t="shared" si="5"/>
        <v>0</v>
      </c>
    </row>
    <row r="87" spans="1:21" x14ac:dyDescent="0.25">
      <c r="A87" s="15" t="s">
        <v>1541</v>
      </c>
      <c r="B87" s="15" t="s">
        <v>17</v>
      </c>
      <c r="C87" s="15">
        <v>4898628</v>
      </c>
      <c r="D87" s="15" t="s">
        <v>1542</v>
      </c>
      <c r="E87" s="16" t="s">
        <v>1543</v>
      </c>
      <c r="F87" s="16" t="s">
        <v>20</v>
      </c>
      <c r="G87" s="16" t="s">
        <v>274</v>
      </c>
      <c r="H87" s="16" t="s">
        <v>317</v>
      </c>
      <c r="I87" s="16" t="s">
        <v>1544</v>
      </c>
      <c r="J87" s="16" t="s">
        <v>317</v>
      </c>
      <c r="K87" s="16" t="s">
        <v>188</v>
      </c>
      <c r="L87" s="16" t="s">
        <v>189</v>
      </c>
      <c r="M87" s="16" t="s">
        <v>320</v>
      </c>
      <c r="N87" s="16">
        <v>761413</v>
      </c>
      <c r="O87" s="16">
        <v>612150</v>
      </c>
      <c r="P87" s="17">
        <v>1</v>
      </c>
      <c r="Q87" s="20"/>
      <c r="R87" s="2"/>
      <c r="S87" s="3"/>
      <c r="T87" s="18">
        <f t="shared" si="4"/>
        <v>0</v>
      </c>
      <c r="U87" s="19">
        <f t="shared" si="5"/>
        <v>0</v>
      </c>
    </row>
    <row r="88" spans="1:21" x14ac:dyDescent="0.25">
      <c r="A88" s="15" t="s">
        <v>1573</v>
      </c>
      <c r="B88" s="15" t="s">
        <v>17</v>
      </c>
      <c r="C88" s="15">
        <v>4902798</v>
      </c>
      <c r="D88" s="15" t="s">
        <v>1574</v>
      </c>
      <c r="E88" s="16" t="s">
        <v>1575</v>
      </c>
      <c r="F88" s="16" t="s">
        <v>20</v>
      </c>
      <c r="G88" s="16" t="s">
        <v>274</v>
      </c>
      <c r="H88" s="16" t="s">
        <v>398</v>
      </c>
      <c r="I88" s="16" t="s">
        <v>1572</v>
      </c>
      <c r="J88" s="16" t="s">
        <v>398</v>
      </c>
      <c r="K88" s="16" t="s">
        <v>1576</v>
      </c>
      <c r="L88" s="16" t="s">
        <v>1577</v>
      </c>
      <c r="M88" s="16" t="s">
        <v>212</v>
      </c>
      <c r="N88" s="16">
        <v>752816</v>
      </c>
      <c r="O88" s="16">
        <v>622416</v>
      </c>
      <c r="P88" s="17">
        <v>1</v>
      </c>
      <c r="Q88" s="20"/>
      <c r="R88" s="2"/>
      <c r="S88" s="3"/>
      <c r="T88" s="18">
        <f t="shared" si="4"/>
        <v>0</v>
      </c>
      <c r="U88" s="19">
        <f t="shared" si="5"/>
        <v>0</v>
      </c>
    </row>
    <row r="89" spans="1:21" x14ac:dyDescent="0.25">
      <c r="A89" s="15" t="s">
        <v>1646</v>
      </c>
      <c r="B89" s="15" t="s">
        <v>17</v>
      </c>
      <c r="C89" s="15">
        <v>4894630</v>
      </c>
      <c r="D89" s="15" t="s">
        <v>1647</v>
      </c>
      <c r="E89" s="16" t="s">
        <v>1648</v>
      </c>
      <c r="F89" s="16" t="s">
        <v>20</v>
      </c>
      <c r="G89" s="16" t="s">
        <v>274</v>
      </c>
      <c r="H89" s="16" t="s">
        <v>697</v>
      </c>
      <c r="I89" s="16" t="s">
        <v>1649</v>
      </c>
      <c r="J89" s="16" t="s">
        <v>697</v>
      </c>
      <c r="K89" s="16" t="s">
        <v>1650</v>
      </c>
      <c r="L89" s="16" t="s">
        <v>1651</v>
      </c>
      <c r="M89" s="16" t="s">
        <v>236</v>
      </c>
      <c r="N89" s="16">
        <v>747420</v>
      </c>
      <c r="O89" s="16">
        <v>631108</v>
      </c>
      <c r="P89" s="17">
        <v>1</v>
      </c>
      <c r="Q89" s="20"/>
      <c r="R89" s="2"/>
      <c r="S89" s="3"/>
      <c r="T89" s="18">
        <f t="shared" si="4"/>
        <v>0</v>
      </c>
      <c r="U89" s="19">
        <f t="shared" si="5"/>
        <v>0</v>
      </c>
    </row>
    <row r="90" spans="1:21" x14ac:dyDescent="0.25">
      <c r="A90" s="15" t="s">
        <v>1652</v>
      </c>
      <c r="B90" s="15" t="s">
        <v>17</v>
      </c>
      <c r="C90" s="15">
        <v>4894423</v>
      </c>
      <c r="D90" s="15" t="s">
        <v>1653</v>
      </c>
      <c r="E90" s="16" t="s">
        <v>1654</v>
      </c>
      <c r="F90" s="16" t="s">
        <v>20</v>
      </c>
      <c r="G90" s="16" t="s">
        <v>274</v>
      </c>
      <c r="H90" s="16" t="s">
        <v>697</v>
      </c>
      <c r="I90" s="16" t="s">
        <v>1649</v>
      </c>
      <c r="J90" s="16" t="s">
        <v>697</v>
      </c>
      <c r="K90" s="16" t="s">
        <v>1655</v>
      </c>
      <c r="L90" s="16" t="s">
        <v>1656</v>
      </c>
      <c r="M90" s="16" t="s">
        <v>759</v>
      </c>
      <c r="N90" s="16">
        <v>747787</v>
      </c>
      <c r="O90" s="16">
        <v>631580</v>
      </c>
      <c r="P90" s="17">
        <v>1</v>
      </c>
      <c r="Q90" s="20"/>
      <c r="R90" s="2"/>
      <c r="S90" s="3"/>
      <c r="T90" s="18">
        <f t="shared" si="4"/>
        <v>0</v>
      </c>
      <c r="U90" s="19">
        <f t="shared" si="5"/>
        <v>0</v>
      </c>
    </row>
    <row r="91" spans="1:21" x14ac:dyDescent="0.25">
      <c r="A91" s="15" t="s">
        <v>1658</v>
      </c>
      <c r="B91" s="15" t="s">
        <v>17</v>
      </c>
      <c r="C91" s="15">
        <v>4841983</v>
      </c>
      <c r="D91" s="15" t="s">
        <v>1659</v>
      </c>
      <c r="E91" s="16" t="s">
        <v>1660</v>
      </c>
      <c r="F91" s="16" t="s">
        <v>20</v>
      </c>
      <c r="G91" s="16" t="s">
        <v>718</v>
      </c>
      <c r="H91" s="16" t="s">
        <v>719</v>
      </c>
      <c r="I91" s="16" t="s">
        <v>1657</v>
      </c>
      <c r="J91" s="16" t="s">
        <v>719</v>
      </c>
      <c r="K91" s="16" t="s">
        <v>1661</v>
      </c>
      <c r="L91" s="16" t="s">
        <v>1662</v>
      </c>
      <c r="M91" s="16" t="s">
        <v>190</v>
      </c>
      <c r="N91" s="16">
        <v>728090</v>
      </c>
      <c r="O91" s="16">
        <v>648160</v>
      </c>
      <c r="P91" s="17">
        <v>1</v>
      </c>
      <c r="Q91" s="20"/>
      <c r="R91" s="2"/>
      <c r="S91" s="3"/>
      <c r="T91" s="18">
        <f t="shared" si="4"/>
        <v>0</v>
      </c>
      <c r="U91" s="19">
        <f t="shared" si="5"/>
        <v>0</v>
      </c>
    </row>
    <row r="92" spans="1:21" x14ac:dyDescent="0.25">
      <c r="A92" s="15" t="s">
        <v>1680</v>
      </c>
      <c r="B92" s="15" t="s">
        <v>17</v>
      </c>
      <c r="C92" s="15">
        <v>4849342</v>
      </c>
      <c r="D92" s="15" t="s">
        <v>1681</v>
      </c>
      <c r="E92" s="16" t="s">
        <v>1682</v>
      </c>
      <c r="F92" s="16" t="s">
        <v>20</v>
      </c>
      <c r="G92" s="16" t="s">
        <v>718</v>
      </c>
      <c r="H92" s="16" t="s">
        <v>945</v>
      </c>
      <c r="I92" s="16" t="s">
        <v>1679</v>
      </c>
      <c r="J92" s="16" t="s">
        <v>945</v>
      </c>
      <c r="K92" s="16" t="s">
        <v>1683</v>
      </c>
      <c r="L92" s="16" t="s">
        <v>1684</v>
      </c>
      <c r="M92" s="16" t="s">
        <v>56</v>
      </c>
      <c r="N92" s="16">
        <v>717348</v>
      </c>
      <c r="O92" s="16">
        <v>638832</v>
      </c>
      <c r="P92" s="17">
        <v>1</v>
      </c>
      <c r="Q92" s="20"/>
      <c r="R92" s="2"/>
      <c r="S92" s="3"/>
      <c r="T92" s="18">
        <f t="shared" si="4"/>
        <v>0</v>
      </c>
      <c r="U92" s="19">
        <f t="shared" si="5"/>
        <v>0</v>
      </c>
    </row>
    <row r="93" spans="1:21" x14ac:dyDescent="0.25">
      <c r="A93" s="15" t="s">
        <v>1703</v>
      </c>
      <c r="B93" s="15" t="s">
        <v>17</v>
      </c>
      <c r="C93" s="15">
        <v>4906557</v>
      </c>
      <c r="D93" s="15" t="s">
        <v>1704</v>
      </c>
      <c r="E93" s="16" t="s">
        <v>1705</v>
      </c>
      <c r="F93" s="16" t="s">
        <v>20</v>
      </c>
      <c r="G93" s="16" t="s">
        <v>1253</v>
      </c>
      <c r="H93" s="16" t="s">
        <v>1371</v>
      </c>
      <c r="I93" s="16" t="s">
        <v>1702</v>
      </c>
      <c r="J93" s="16" t="s">
        <v>1371</v>
      </c>
      <c r="K93" s="16" t="s">
        <v>1706</v>
      </c>
      <c r="L93" s="16" t="s">
        <v>1707</v>
      </c>
      <c r="M93" s="16" t="s">
        <v>1708</v>
      </c>
      <c r="N93" s="16">
        <v>784341</v>
      </c>
      <c r="O93" s="16">
        <v>702945</v>
      </c>
      <c r="P93" s="17">
        <v>1</v>
      </c>
      <c r="Q93" s="20"/>
      <c r="R93" s="2"/>
      <c r="S93" s="3"/>
      <c r="T93" s="18">
        <f t="shared" si="4"/>
        <v>0</v>
      </c>
      <c r="U93" s="19">
        <f t="shared" si="5"/>
        <v>0</v>
      </c>
    </row>
    <row r="94" spans="1:21" x14ac:dyDescent="0.25">
      <c r="A94" s="15" t="s">
        <v>1709</v>
      </c>
      <c r="B94" s="15" t="s">
        <v>17</v>
      </c>
      <c r="C94" s="15">
        <v>4906596</v>
      </c>
      <c r="D94" s="15" t="s">
        <v>1710</v>
      </c>
      <c r="E94" s="16" t="s">
        <v>1711</v>
      </c>
      <c r="F94" s="16" t="s">
        <v>20</v>
      </c>
      <c r="G94" s="16" t="s">
        <v>1253</v>
      </c>
      <c r="H94" s="16" t="s">
        <v>1371</v>
      </c>
      <c r="I94" s="16" t="s">
        <v>1702</v>
      </c>
      <c r="J94" s="16" t="s">
        <v>1371</v>
      </c>
      <c r="K94" s="16" t="s">
        <v>412</v>
      </c>
      <c r="L94" s="16" t="s">
        <v>413</v>
      </c>
      <c r="M94" s="16" t="s">
        <v>320</v>
      </c>
      <c r="N94" s="16">
        <v>784141</v>
      </c>
      <c r="O94" s="16">
        <v>703175</v>
      </c>
      <c r="P94" s="17">
        <v>1</v>
      </c>
      <c r="Q94" s="20"/>
      <c r="R94" s="2"/>
      <c r="S94" s="3"/>
      <c r="T94" s="18">
        <f t="shared" si="4"/>
        <v>0</v>
      </c>
      <c r="U94" s="19">
        <f t="shared" si="5"/>
        <v>0</v>
      </c>
    </row>
    <row r="95" spans="1:21" x14ac:dyDescent="0.25">
      <c r="A95" s="15" t="s">
        <v>1712</v>
      </c>
      <c r="B95" s="15" t="s">
        <v>17</v>
      </c>
      <c r="C95" s="15">
        <v>4906633</v>
      </c>
      <c r="D95" s="15" t="s">
        <v>1713</v>
      </c>
      <c r="E95" s="16" t="s">
        <v>1714</v>
      </c>
      <c r="F95" s="16" t="s">
        <v>20</v>
      </c>
      <c r="G95" s="16" t="s">
        <v>1253</v>
      </c>
      <c r="H95" s="16" t="s">
        <v>1371</v>
      </c>
      <c r="I95" s="16" t="s">
        <v>1702</v>
      </c>
      <c r="J95" s="16" t="s">
        <v>1371</v>
      </c>
      <c r="K95" s="16" t="s">
        <v>1282</v>
      </c>
      <c r="L95" s="16" t="s">
        <v>1283</v>
      </c>
      <c r="M95" s="16" t="s">
        <v>121</v>
      </c>
      <c r="N95" s="16">
        <v>783691</v>
      </c>
      <c r="O95" s="16">
        <v>702350</v>
      </c>
      <c r="P95" s="17">
        <v>1</v>
      </c>
      <c r="Q95" s="20"/>
      <c r="R95" s="2"/>
      <c r="S95" s="3"/>
      <c r="T95" s="18">
        <f t="shared" si="4"/>
        <v>0</v>
      </c>
      <c r="U95" s="19">
        <f t="shared" si="5"/>
        <v>0</v>
      </c>
    </row>
    <row r="96" spans="1:21" x14ac:dyDescent="0.25">
      <c r="A96" s="15" t="s">
        <v>1730</v>
      </c>
      <c r="B96" s="15" t="s">
        <v>17</v>
      </c>
      <c r="C96" s="15">
        <v>4850913</v>
      </c>
      <c r="D96" s="15" t="s">
        <v>1731</v>
      </c>
      <c r="E96" s="16" t="s">
        <v>1732</v>
      </c>
      <c r="F96" s="16" t="s">
        <v>20</v>
      </c>
      <c r="G96" s="16" t="s">
        <v>718</v>
      </c>
      <c r="H96" s="16" t="s">
        <v>1069</v>
      </c>
      <c r="I96" s="16" t="s">
        <v>1733</v>
      </c>
      <c r="J96" s="16" t="s">
        <v>1069</v>
      </c>
      <c r="K96" s="16" t="s">
        <v>107</v>
      </c>
      <c r="L96" s="16" t="s">
        <v>108</v>
      </c>
      <c r="M96" s="16" t="s">
        <v>458</v>
      </c>
      <c r="N96" s="16">
        <v>719608</v>
      </c>
      <c r="O96" s="16">
        <v>633230</v>
      </c>
      <c r="P96" s="17">
        <v>1</v>
      </c>
      <c r="Q96" s="20"/>
      <c r="R96" s="2"/>
      <c r="S96" s="3"/>
      <c r="T96" s="18">
        <f t="shared" si="4"/>
        <v>0</v>
      </c>
      <c r="U96" s="19">
        <f t="shared" si="5"/>
        <v>0</v>
      </c>
    </row>
  </sheetData>
  <sheetProtection algorithmName="SHA-512" hashValue="jZCFa1FYrWo2R52WjcgWN1PL0Qx/dvSXd4wWhaSp9rRLpeuZLMZ/DZMw4DFYECMAQDKKbBVMdlsj/i8gvZzkdA==" saltValue="KR/OR3bwKgR8ByijKsmDNg==" spinCount="100000" sheet="1" objects="1" scenarios="1" formatCells="0" formatColumns="0" formatRows="0" sort="0" autoFilter="0"/>
  <mergeCells count="20">
    <mergeCell ref="A7:E7"/>
    <mergeCell ref="A8:E8"/>
    <mergeCell ref="A12:O12"/>
    <mergeCell ref="A6:E6"/>
    <mergeCell ref="O4:P4"/>
    <mergeCell ref="A4:E4"/>
    <mergeCell ref="O5:P5"/>
    <mergeCell ref="A5:E5"/>
    <mergeCell ref="O6:P6"/>
    <mergeCell ref="J10:R10"/>
    <mergeCell ref="G2:I2"/>
    <mergeCell ref="F9:I10"/>
    <mergeCell ref="J2:L2"/>
    <mergeCell ref="J5:L5"/>
    <mergeCell ref="J7:L7"/>
    <mergeCell ref="J8:L8"/>
    <mergeCell ref="O7:P7"/>
    <mergeCell ref="Q7:U7"/>
    <mergeCell ref="Q5:U5"/>
    <mergeCell ref="Q6:U6"/>
  </mergeCells>
  <pageMargins left="0.7" right="0.7" top="0.75" bottom="0.75" header="0.3" footer="0.3"/>
  <pageSetup paperSize="9" scale="41" orientation="portrait" r:id="rId1"/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zoomScaleNormal="100" workbookViewId="0">
      <selection activeCell="D10" sqref="D10"/>
    </sheetView>
  </sheetViews>
  <sheetFormatPr defaultColWidth="9.140625" defaultRowHeight="15" x14ac:dyDescent="0.25"/>
  <cols>
    <col min="1" max="5" width="8.7109375" style="21" customWidth="1"/>
    <col min="6" max="6" width="12.28515625" style="21" customWidth="1"/>
    <col min="7" max="7" width="15" style="21" customWidth="1"/>
    <col min="8" max="11" width="8.7109375" style="21" customWidth="1"/>
    <col min="12" max="12" width="15" style="21" customWidth="1"/>
    <col min="13" max="16" width="8.7109375" style="21" customWidth="1"/>
    <col min="17" max="17" width="10.85546875" style="21" customWidth="1"/>
    <col min="18" max="18" width="16.7109375" style="21" customWidth="1"/>
    <col min="19" max="19" width="16.5703125" style="21" customWidth="1"/>
    <col min="20" max="20" width="8.7109375" style="21" customWidth="1"/>
    <col min="21" max="21" width="14.5703125" style="21" customWidth="1"/>
    <col min="22" max="1024" width="8.7109375" style="21" customWidth="1"/>
    <col min="1025" max="16384" width="9.140625" style="21"/>
  </cols>
  <sheetData>
    <row r="1" spans="1:21" ht="15.75" thickBot="1" x14ac:dyDescent="0.3">
      <c r="A1" s="4" t="s">
        <v>1735</v>
      </c>
      <c r="B1" s="4" t="s">
        <v>1736</v>
      </c>
      <c r="C1" s="4" t="s">
        <v>1737</v>
      </c>
      <c r="D1" s="4"/>
      <c r="E1" s="4"/>
      <c r="F1" s="4"/>
      <c r="G1" s="4"/>
      <c r="H1" s="4"/>
      <c r="I1" s="5"/>
      <c r="J1" s="5"/>
      <c r="K1" s="6"/>
      <c r="L1" s="4"/>
      <c r="M1" s="4"/>
      <c r="N1" s="4"/>
      <c r="O1" s="4"/>
      <c r="P1" s="4"/>
      <c r="Q1" s="4"/>
    </row>
    <row r="2" spans="1:21" ht="15.75" thickTop="1" x14ac:dyDescent="0.25">
      <c r="A2" s="4" t="s">
        <v>1756</v>
      </c>
      <c r="B2" s="4">
        <f>P12</f>
        <v>56</v>
      </c>
      <c r="C2" s="4" t="s">
        <v>1754</v>
      </c>
      <c r="D2" s="4"/>
      <c r="E2" s="4"/>
      <c r="F2" s="4"/>
      <c r="G2" s="49" t="s">
        <v>1765</v>
      </c>
      <c r="H2" s="50"/>
      <c r="I2" s="51"/>
      <c r="J2" s="58" t="s">
        <v>1766</v>
      </c>
      <c r="K2" s="59"/>
      <c r="L2" s="60"/>
    </row>
    <row r="3" spans="1:21" x14ac:dyDescent="0.25">
      <c r="A3" s="4"/>
      <c r="B3" s="4"/>
      <c r="C3" s="4"/>
      <c r="D3" s="4"/>
      <c r="E3" s="4"/>
      <c r="F3" s="8" t="s">
        <v>1739</v>
      </c>
      <c r="G3" s="35" t="s">
        <v>1740</v>
      </c>
      <c r="H3" s="4" t="s">
        <v>1741</v>
      </c>
      <c r="I3" s="36" t="s">
        <v>1742</v>
      </c>
      <c r="J3" s="41" t="str">
        <f>G3</f>
        <v>Netto</v>
      </c>
      <c r="K3" s="42" t="str">
        <f>H3</f>
        <v>VAT</v>
      </c>
      <c r="L3" s="43" t="str">
        <f>I3</f>
        <v>Brutto</v>
      </c>
      <c r="O3" s="6" t="s">
        <v>1738</v>
      </c>
      <c r="P3" s="4"/>
      <c r="Q3" s="4"/>
      <c r="R3" s="4"/>
      <c r="S3" s="4"/>
      <c r="T3" s="4"/>
      <c r="U3" s="4"/>
    </row>
    <row r="4" spans="1:21" ht="31.5" customHeight="1" x14ac:dyDescent="0.25">
      <c r="A4" s="74" t="s">
        <v>1759</v>
      </c>
      <c r="B4" s="74"/>
      <c r="C4" s="74"/>
      <c r="D4" s="74"/>
      <c r="E4" s="74"/>
      <c r="F4" s="9" t="s">
        <v>1745</v>
      </c>
      <c r="G4" s="37">
        <f>SUM(S14:S69)/$P$12</f>
        <v>0</v>
      </c>
      <c r="H4" s="1">
        <f>G4*0.23</f>
        <v>0</v>
      </c>
      <c r="I4" s="38">
        <f>G4+H4</f>
        <v>0</v>
      </c>
      <c r="J4" s="41">
        <f>G4*P12*60</f>
        <v>0</v>
      </c>
      <c r="K4" s="44">
        <f>J4*0.23</f>
        <v>0</v>
      </c>
      <c r="L4" s="45">
        <f>J4+K4</f>
        <v>0</v>
      </c>
      <c r="O4" s="73" t="s">
        <v>1743</v>
      </c>
      <c r="P4" s="73"/>
      <c r="Q4" s="4" t="s">
        <v>1744</v>
      </c>
      <c r="R4" s="4"/>
      <c r="S4" s="4"/>
      <c r="T4" s="4"/>
      <c r="U4" s="4"/>
    </row>
    <row r="5" spans="1:21" ht="32.450000000000003" customHeight="1" x14ac:dyDescent="0.25">
      <c r="A5" s="75" t="s">
        <v>1760</v>
      </c>
      <c r="B5" s="75"/>
      <c r="C5" s="75"/>
      <c r="D5" s="75"/>
      <c r="E5" s="75"/>
      <c r="F5" s="34" t="s">
        <v>1764</v>
      </c>
      <c r="G5" s="39"/>
      <c r="H5" s="1">
        <f t="shared" ref="H5:H8" si="0">G5*0.23</f>
        <v>0</v>
      </c>
      <c r="I5" s="40">
        <f t="shared" ref="I5:I8" si="1">G5+H5</f>
        <v>0</v>
      </c>
      <c r="J5" s="61" t="s">
        <v>1767</v>
      </c>
      <c r="K5" s="62"/>
      <c r="L5" s="63"/>
      <c r="O5" s="70"/>
      <c r="P5" s="70"/>
      <c r="Q5" s="70"/>
      <c r="R5" s="70"/>
      <c r="S5" s="70"/>
      <c r="T5" s="70"/>
      <c r="U5" s="70"/>
    </row>
    <row r="6" spans="1:21" ht="42.95" customHeight="1" x14ac:dyDescent="0.25">
      <c r="A6" s="77" t="s">
        <v>1761</v>
      </c>
      <c r="B6" s="77"/>
      <c r="C6" s="77"/>
      <c r="D6" s="77"/>
      <c r="E6" s="77"/>
      <c r="F6" s="6" t="s">
        <v>1746</v>
      </c>
      <c r="G6" s="39"/>
      <c r="H6" s="1">
        <f t="shared" si="0"/>
        <v>0</v>
      </c>
      <c r="I6" s="40">
        <f t="shared" si="1"/>
        <v>0</v>
      </c>
      <c r="J6" s="41">
        <f>G6*P12</f>
        <v>0</v>
      </c>
      <c r="K6" s="44">
        <f>J6*0.23</f>
        <v>0</v>
      </c>
      <c r="L6" s="46">
        <f>J6+K6</f>
        <v>0</v>
      </c>
      <c r="O6" s="76"/>
      <c r="P6" s="76"/>
      <c r="Q6" s="70"/>
      <c r="R6" s="70"/>
      <c r="S6" s="70"/>
      <c r="T6" s="70"/>
      <c r="U6" s="70"/>
    </row>
    <row r="7" spans="1:21" ht="32.450000000000003" customHeight="1" x14ac:dyDescent="0.25">
      <c r="A7" s="71" t="s">
        <v>1762</v>
      </c>
      <c r="B7" s="71"/>
      <c r="C7" s="71"/>
      <c r="D7" s="71"/>
      <c r="E7" s="71"/>
      <c r="F7" s="6" t="s">
        <v>1747</v>
      </c>
      <c r="G7" s="39"/>
      <c r="H7" s="1">
        <f t="shared" si="0"/>
        <v>0</v>
      </c>
      <c r="I7" s="40">
        <f t="shared" si="1"/>
        <v>0</v>
      </c>
      <c r="J7" s="64" t="s">
        <v>1767</v>
      </c>
      <c r="K7" s="65"/>
      <c r="L7" s="66"/>
      <c r="M7" s="4"/>
      <c r="N7" s="4"/>
      <c r="O7" s="76"/>
      <c r="P7" s="76"/>
      <c r="Q7" s="70"/>
      <c r="R7" s="70"/>
      <c r="S7" s="70"/>
      <c r="T7" s="70"/>
      <c r="U7" s="70"/>
    </row>
    <row r="8" spans="1:21" ht="43.5" customHeight="1" thickBot="1" x14ac:dyDescent="0.3">
      <c r="A8" s="71" t="s">
        <v>1763</v>
      </c>
      <c r="B8" s="71"/>
      <c r="C8" s="71"/>
      <c r="D8" s="71"/>
      <c r="E8" s="71"/>
      <c r="F8" s="6" t="s">
        <v>1748</v>
      </c>
      <c r="G8" s="39"/>
      <c r="H8" s="1">
        <f t="shared" si="0"/>
        <v>0</v>
      </c>
      <c r="I8" s="40">
        <f t="shared" si="1"/>
        <v>0</v>
      </c>
      <c r="J8" s="67" t="s">
        <v>1767</v>
      </c>
      <c r="K8" s="68"/>
      <c r="L8" s="69"/>
      <c r="M8" s="4"/>
      <c r="N8" s="4"/>
      <c r="O8" s="4"/>
      <c r="P8" s="4"/>
      <c r="Q8" s="4"/>
    </row>
    <row r="9" spans="1:21" ht="21.6" customHeight="1" thickTop="1" x14ac:dyDescent="0.25">
      <c r="A9" s="10"/>
      <c r="B9" s="10"/>
      <c r="C9" s="10"/>
      <c r="D9" s="10"/>
      <c r="E9" s="10"/>
      <c r="F9" s="52"/>
      <c r="G9" s="53"/>
      <c r="H9" s="53"/>
      <c r="I9" s="54"/>
      <c r="J9" s="47" t="s">
        <v>1768</v>
      </c>
      <c r="K9" s="48"/>
      <c r="L9" s="42"/>
      <c r="M9" s="42"/>
      <c r="N9" s="42"/>
      <c r="O9" s="42"/>
      <c r="P9" s="42"/>
      <c r="Q9" s="42"/>
    </row>
    <row r="10" spans="1:21" ht="21.6" customHeight="1" thickBot="1" x14ac:dyDescent="0.3">
      <c r="A10" s="10"/>
      <c r="B10" s="10"/>
      <c r="C10" s="10"/>
      <c r="D10" s="10"/>
      <c r="E10" s="11" t="s">
        <v>1749</v>
      </c>
      <c r="F10" s="55"/>
      <c r="G10" s="56"/>
      <c r="H10" s="56"/>
      <c r="I10" s="57"/>
      <c r="J10" s="78" t="s">
        <v>1770</v>
      </c>
      <c r="K10" s="79"/>
      <c r="L10" s="79"/>
      <c r="M10" s="79"/>
      <c r="N10" s="79"/>
      <c r="O10" s="79"/>
      <c r="P10" s="79"/>
      <c r="Q10" s="79"/>
      <c r="R10" s="79"/>
    </row>
    <row r="11" spans="1:21" ht="15.75" thickTop="1" x14ac:dyDescent="0.25"/>
    <row r="12" spans="1:21" s="22" customFormat="1" ht="11.25" x14ac:dyDescent="0.2">
      <c r="A12" s="72" t="s">
        <v>0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33">
        <f>SUM(P14:P69)</f>
        <v>56</v>
      </c>
    </row>
    <row r="13" spans="1:21" s="22" customFormat="1" ht="80.25" customHeight="1" x14ac:dyDescent="0.2">
      <c r="A13" s="13" t="s">
        <v>1</v>
      </c>
      <c r="B13" s="13" t="s">
        <v>2</v>
      </c>
      <c r="C13" s="13" t="s">
        <v>3</v>
      </c>
      <c r="D13" s="13" t="s">
        <v>4</v>
      </c>
      <c r="E13" s="13" t="s">
        <v>5</v>
      </c>
      <c r="F13" s="23" t="s">
        <v>6</v>
      </c>
      <c r="G13" s="24" t="s">
        <v>7</v>
      </c>
      <c r="H13" s="24" t="s">
        <v>8</v>
      </c>
      <c r="I13" s="24" t="s">
        <v>9</v>
      </c>
      <c r="J13" s="24" t="s">
        <v>10</v>
      </c>
      <c r="K13" s="24" t="s">
        <v>11</v>
      </c>
      <c r="L13" s="24" t="s">
        <v>12</v>
      </c>
      <c r="M13" s="24" t="s">
        <v>13</v>
      </c>
      <c r="N13" s="24" t="s">
        <v>14</v>
      </c>
      <c r="O13" s="24" t="s">
        <v>15</v>
      </c>
      <c r="P13" s="25" t="s">
        <v>1734</v>
      </c>
      <c r="Q13" s="14" t="s">
        <v>1750</v>
      </c>
      <c r="R13" s="14" t="s">
        <v>1769</v>
      </c>
      <c r="S13" s="14" t="s">
        <v>1751</v>
      </c>
      <c r="T13" s="14" t="s">
        <v>1752</v>
      </c>
      <c r="U13" s="14" t="s">
        <v>1753</v>
      </c>
    </row>
    <row r="14" spans="1:21" s="22" customFormat="1" x14ac:dyDescent="0.25">
      <c r="A14" s="26" t="s">
        <v>701</v>
      </c>
      <c r="B14" s="26" t="s">
        <v>17</v>
      </c>
      <c r="C14" s="26">
        <v>4870944</v>
      </c>
      <c r="D14" s="26" t="s">
        <v>702</v>
      </c>
      <c r="E14" s="27" t="s">
        <v>703</v>
      </c>
      <c r="F14" s="27" t="s">
        <v>20</v>
      </c>
      <c r="G14" s="27" t="s">
        <v>704</v>
      </c>
      <c r="H14" s="27" t="s">
        <v>705</v>
      </c>
      <c r="I14" s="27" t="s">
        <v>706</v>
      </c>
      <c r="J14" s="27" t="s">
        <v>705</v>
      </c>
      <c r="K14" s="27" t="s">
        <v>128</v>
      </c>
      <c r="L14" s="27" t="s">
        <v>129</v>
      </c>
      <c r="M14" s="27" t="s">
        <v>109</v>
      </c>
      <c r="N14" s="27">
        <v>709296</v>
      </c>
      <c r="O14" s="27">
        <v>627227</v>
      </c>
      <c r="P14" s="28">
        <v>1</v>
      </c>
      <c r="Q14" s="20"/>
      <c r="R14" s="2"/>
      <c r="S14" s="3"/>
      <c r="T14" s="18">
        <f>S14*0.23</f>
        <v>0</v>
      </c>
      <c r="U14" s="19">
        <f>SUM(S14:T14)</f>
        <v>0</v>
      </c>
    </row>
    <row r="15" spans="1:21" s="22" customFormat="1" x14ac:dyDescent="0.25">
      <c r="A15" s="26" t="s">
        <v>707</v>
      </c>
      <c r="B15" s="26" t="s">
        <v>17</v>
      </c>
      <c r="C15" s="26">
        <v>4871124</v>
      </c>
      <c r="D15" s="26" t="s">
        <v>708</v>
      </c>
      <c r="E15" s="27" t="s">
        <v>709</v>
      </c>
      <c r="F15" s="27" t="s">
        <v>20</v>
      </c>
      <c r="G15" s="27" t="s">
        <v>704</v>
      </c>
      <c r="H15" s="27" t="s">
        <v>705</v>
      </c>
      <c r="I15" s="27" t="s">
        <v>710</v>
      </c>
      <c r="J15" s="27" t="s">
        <v>711</v>
      </c>
      <c r="K15" s="27" t="s">
        <v>42</v>
      </c>
      <c r="L15" s="27"/>
      <c r="M15" s="27" t="s">
        <v>712</v>
      </c>
      <c r="N15" s="27">
        <v>709053</v>
      </c>
      <c r="O15" s="27">
        <v>622987</v>
      </c>
      <c r="P15" s="28">
        <v>1</v>
      </c>
      <c r="Q15" s="20"/>
      <c r="R15" s="2"/>
      <c r="S15" s="3"/>
      <c r="T15" s="18">
        <f t="shared" ref="T15:T69" si="2">S15*0.23</f>
        <v>0</v>
      </c>
      <c r="U15" s="19">
        <f t="shared" ref="U15:U69" si="3">SUM(S15:T15)</f>
        <v>0</v>
      </c>
    </row>
    <row r="16" spans="1:21" s="22" customFormat="1" x14ac:dyDescent="0.25">
      <c r="A16" s="26" t="s">
        <v>713</v>
      </c>
      <c r="B16" s="26" t="s">
        <v>17</v>
      </c>
      <c r="C16" s="26">
        <v>4871411</v>
      </c>
      <c r="D16" s="26" t="s">
        <v>714</v>
      </c>
      <c r="E16" s="27" t="s">
        <v>715</v>
      </c>
      <c r="F16" s="27" t="s">
        <v>20</v>
      </c>
      <c r="G16" s="27" t="s">
        <v>704</v>
      </c>
      <c r="H16" s="27" t="s">
        <v>705</v>
      </c>
      <c r="I16" s="27" t="s">
        <v>716</v>
      </c>
      <c r="J16" s="27" t="s">
        <v>717</v>
      </c>
      <c r="K16" s="27" t="s">
        <v>42</v>
      </c>
      <c r="L16" s="27"/>
      <c r="M16" s="27" t="s">
        <v>270</v>
      </c>
      <c r="N16" s="27">
        <v>712916</v>
      </c>
      <c r="O16" s="27">
        <v>631235</v>
      </c>
      <c r="P16" s="28">
        <v>1</v>
      </c>
      <c r="Q16" s="20"/>
      <c r="R16" s="2"/>
      <c r="S16" s="3"/>
      <c r="T16" s="18">
        <f t="shared" si="2"/>
        <v>0</v>
      </c>
      <c r="U16" s="19">
        <f t="shared" si="3"/>
        <v>0</v>
      </c>
    </row>
    <row r="17" spans="1:21" s="22" customFormat="1" x14ac:dyDescent="0.25">
      <c r="A17" s="26" t="s">
        <v>760</v>
      </c>
      <c r="B17" s="26" t="s">
        <v>17</v>
      </c>
      <c r="C17" s="26">
        <v>4871662</v>
      </c>
      <c r="D17" s="26" t="s">
        <v>761</v>
      </c>
      <c r="E17" s="27" t="s">
        <v>762</v>
      </c>
      <c r="F17" s="27" t="s">
        <v>20</v>
      </c>
      <c r="G17" s="27" t="s">
        <v>704</v>
      </c>
      <c r="H17" s="27" t="s">
        <v>763</v>
      </c>
      <c r="I17" s="27" t="s">
        <v>764</v>
      </c>
      <c r="J17" s="27" t="s">
        <v>765</v>
      </c>
      <c r="K17" s="27" t="s">
        <v>42</v>
      </c>
      <c r="L17" s="27"/>
      <c r="M17" s="27" t="s">
        <v>722</v>
      </c>
      <c r="N17" s="27">
        <v>697441</v>
      </c>
      <c r="O17" s="27">
        <v>615811</v>
      </c>
      <c r="P17" s="28">
        <v>1</v>
      </c>
      <c r="Q17" s="20"/>
      <c r="R17" s="2"/>
      <c r="S17" s="3"/>
      <c r="T17" s="18">
        <f t="shared" si="2"/>
        <v>0</v>
      </c>
      <c r="U17" s="19">
        <f t="shared" si="3"/>
        <v>0</v>
      </c>
    </row>
    <row r="18" spans="1:21" s="22" customFormat="1" x14ac:dyDescent="0.25">
      <c r="A18" s="26" t="s">
        <v>766</v>
      </c>
      <c r="B18" s="26" t="s">
        <v>17</v>
      </c>
      <c r="C18" s="26">
        <v>4873378</v>
      </c>
      <c r="D18" s="26" t="s">
        <v>767</v>
      </c>
      <c r="E18" s="27" t="s">
        <v>768</v>
      </c>
      <c r="F18" s="27" t="s">
        <v>20</v>
      </c>
      <c r="G18" s="27" t="s">
        <v>704</v>
      </c>
      <c r="H18" s="27" t="s">
        <v>763</v>
      </c>
      <c r="I18" s="27" t="s">
        <v>769</v>
      </c>
      <c r="J18" s="27" t="s">
        <v>770</v>
      </c>
      <c r="K18" s="27" t="s">
        <v>42</v>
      </c>
      <c r="L18" s="27"/>
      <c r="M18" s="27" t="s">
        <v>187</v>
      </c>
      <c r="N18" s="27">
        <v>693680</v>
      </c>
      <c r="O18" s="27">
        <v>627211</v>
      </c>
      <c r="P18" s="28">
        <v>1</v>
      </c>
      <c r="Q18" s="20"/>
      <c r="R18" s="2"/>
      <c r="S18" s="3"/>
      <c r="T18" s="18">
        <f t="shared" si="2"/>
        <v>0</v>
      </c>
      <c r="U18" s="19">
        <f t="shared" si="3"/>
        <v>0</v>
      </c>
    </row>
    <row r="19" spans="1:21" s="22" customFormat="1" x14ac:dyDescent="0.25">
      <c r="A19" s="26" t="s">
        <v>771</v>
      </c>
      <c r="B19" s="26" t="s">
        <v>17</v>
      </c>
      <c r="C19" s="26">
        <v>4873693</v>
      </c>
      <c r="D19" s="26" t="s">
        <v>772</v>
      </c>
      <c r="E19" s="27" t="s">
        <v>773</v>
      </c>
      <c r="F19" s="27" t="s">
        <v>20</v>
      </c>
      <c r="G19" s="27" t="s">
        <v>704</v>
      </c>
      <c r="H19" s="27" t="s">
        <v>763</v>
      </c>
      <c r="I19" s="27" t="s">
        <v>774</v>
      </c>
      <c r="J19" s="27" t="s">
        <v>775</v>
      </c>
      <c r="K19" s="27" t="s">
        <v>42</v>
      </c>
      <c r="L19" s="27"/>
      <c r="M19" s="27" t="s">
        <v>776</v>
      </c>
      <c r="N19" s="27">
        <v>701503</v>
      </c>
      <c r="O19" s="27">
        <v>618310</v>
      </c>
      <c r="P19" s="28">
        <v>1</v>
      </c>
      <c r="Q19" s="20"/>
      <c r="R19" s="2"/>
      <c r="S19" s="3"/>
      <c r="T19" s="18">
        <f t="shared" si="2"/>
        <v>0</v>
      </c>
      <c r="U19" s="19">
        <f t="shared" si="3"/>
        <v>0</v>
      </c>
    </row>
    <row r="20" spans="1:21" s="22" customFormat="1" x14ac:dyDescent="0.25">
      <c r="A20" s="26" t="s">
        <v>805</v>
      </c>
      <c r="B20" s="26" t="s">
        <v>17</v>
      </c>
      <c r="C20" s="26">
        <v>4873799</v>
      </c>
      <c r="D20" s="26" t="s">
        <v>806</v>
      </c>
      <c r="E20" s="27" t="s">
        <v>807</v>
      </c>
      <c r="F20" s="27" t="s">
        <v>20</v>
      </c>
      <c r="G20" s="27" t="s">
        <v>704</v>
      </c>
      <c r="H20" s="27" t="s">
        <v>808</v>
      </c>
      <c r="I20" s="27" t="s">
        <v>809</v>
      </c>
      <c r="J20" s="27" t="s">
        <v>810</v>
      </c>
      <c r="K20" s="27" t="s">
        <v>42</v>
      </c>
      <c r="L20" s="27"/>
      <c r="M20" s="27" t="s">
        <v>34</v>
      </c>
      <c r="N20" s="27">
        <v>700151</v>
      </c>
      <c r="O20" s="27">
        <v>604214</v>
      </c>
      <c r="P20" s="28">
        <v>1</v>
      </c>
      <c r="Q20" s="20"/>
      <c r="R20" s="2"/>
      <c r="S20" s="3"/>
      <c r="T20" s="18">
        <f t="shared" si="2"/>
        <v>0</v>
      </c>
      <c r="U20" s="19">
        <f t="shared" si="3"/>
        <v>0</v>
      </c>
    </row>
    <row r="21" spans="1:21" s="22" customFormat="1" x14ac:dyDescent="0.25">
      <c r="A21" s="26" t="s">
        <v>811</v>
      </c>
      <c r="B21" s="26" t="s">
        <v>17</v>
      </c>
      <c r="C21" s="26">
        <v>4874452</v>
      </c>
      <c r="D21" s="26" t="s">
        <v>812</v>
      </c>
      <c r="E21" s="27" t="s">
        <v>813</v>
      </c>
      <c r="F21" s="27" t="s">
        <v>20</v>
      </c>
      <c r="G21" s="27" t="s">
        <v>704</v>
      </c>
      <c r="H21" s="27" t="s">
        <v>808</v>
      </c>
      <c r="I21" s="27" t="s">
        <v>814</v>
      </c>
      <c r="J21" s="27" t="s">
        <v>815</v>
      </c>
      <c r="K21" s="27" t="s">
        <v>476</v>
      </c>
      <c r="L21" s="27" t="s">
        <v>477</v>
      </c>
      <c r="M21" s="27" t="s">
        <v>56</v>
      </c>
      <c r="N21" s="27">
        <v>705389</v>
      </c>
      <c r="O21" s="27">
        <v>605175</v>
      </c>
      <c r="P21" s="28">
        <v>1</v>
      </c>
      <c r="Q21" s="20"/>
      <c r="R21" s="2"/>
      <c r="S21" s="3"/>
      <c r="T21" s="18">
        <f t="shared" si="2"/>
        <v>0</v>
      </c>
      <c r="U21" s="19">
        <f t="shared" si="3"/>
        <v>0</v>
      </c>
    </row>
    <row r="22" spans="1:21" s="22" customFormat="1" x14ac:dyDescent="0.25">
      <c r="A22" s="26" t="s">
        <v>928</v>
      </c>
      <c r="B22" s="26" t="s">
        <v>17</v>
      </c>
      <c r="C22" s="26">
        <v>4875623</v>
      </c>
      <c r="D22" s="26" t="s">
        <v>929</v>
      </c>
      <c r="E22" s="27" t="s">
        <v>930</v>
      </c>
      <c r="F22" s="27" t="s">
        <v>20</v>
      </c>
      <c r="G22" s="27" t="s">
        <v>704</v>
      </c>
      <c r="H22" s="27" t="s">
        <v>931</v>
      </c>
      <c r="I22" s="27" t="s">
        <v>932</v>
      </c>
      <c r="J22" s="27" t="s">
        <v>933</v>
      </c>
      <c r="K22" s="27" t="s">
        <v>42</v>
      </c>
      <c r="L22" s="27"/>
      <c r="M22" s="27" t="s">
        <v>56</v>
      </c>
      <c r="N22" s="27">
        <v>707765</v>
      </c>
      <c r="O22" s="27">
        <v>613903</v>
      </c>
      <c r="P22" s="28">
        <v>1</v>
      </c>
      <c r="Q22" s="20"/>
      <c r="R22" s="2"/>
      <c r="S22" s="3"/>
      <c r="T22" s="18">
        <f t="shared" si="2"/>
        <v>0</v>
      </c>
      <c r="U22" s="19">
        <f t="shared" si="3"/>
        <v>0</v>
      </c>
    </row>
    <row r="23" spans="1:21" s="22" customFormat="1" x14ac:dyDescent="0.25">
      <c r="A23" s="26" t="s">
        <v>934</v>
      </c>
      <c r="B23" s="26" t="s">
        <v>17</v>
      </c>
      <c r="C23" s="26">
        <v>4875800</v>
      </c>
      <c r="D23" s="26" t="s">
        <v>935</v>
      </c>
      <c r="E23" s="27" t="s">
        <v>936</v>
      </c>
      <c r="F23" s="27" t="s">
        <v>20</v>
      </c>
      <c r="G23" s="27" t="s">
        <v>704</v>
      </c>
      <c r="H23" s="27" t="s">
        <v>931</v>
      </c>
      <c r="I23" s="27" t="s">
        <v>937</v>
      </c>
      <c r="J23" s="27" t="s">
        <v>938</v>
      </c>
      <c r="K23" s="27" t="s">
        <v>42</v>
      </c>
      <c r="L23" s="27"/>
      <c r="M23" s="27" t="s">
        <v>56</v>
      </c>
      <c r="N23" s="27">
        <v>705608</v>
      </c>
      <c r="O23" s="27">
        <v>617119</v>
      </c>
      <c r="P23" s="28">
        <v>1</v>
      </c>
      <c r="Q23" s="20"/>
      <c r="R23" s="2"/>
      <c r="S23" s="3"/>
      <c r="T23" s="18">
        <f t="shared" si="2"/>
        <v>0</v>
      </c>
      <c r="U23" s="19">
        <f t="shared" si="3"/>
        <v>0</v>
      </c>
    </row>
    <row r="24" spans="1:21" s="22" customFormat="1" x14ac:dyDescent="0.25">
      <c r="A24" s="26" t="s">
        <v>939</v>
      </c>
      <c r="B24" s="26" t="s">
        <v>17</v>
      </c>
      <c r="C24" s="26">
        <v>4875940</v>
      </c>
      <c r="D24" s="26" t="s">
        <v>940</v>
      </c>
      <c r="E24" s="27" t="s">
        <v>941</v>
      </c>
      <c r="F24" s="27" t="s">
        <v>20</v>
      </c>
      <c r="G24" s="27" t="s">
        <v>704</v>
      </c>
      <c r="H24" s="27" t="s">
        <v>931</v>
      </c>
      <c r="I24" s="27" t="s">
        <v>942</v>
      </c>
      <c r="J24" s="27" t="s">
        <v>943</v>
      </c>
      <c r="K24" s="27" t="s">
        <v>42</v>
      </c>
      <c r="L24" s="27"/>
      <c r="M24" s="27" t="s">
        <v>944</v>
      </c>
      <c r="N24" s="27">
        <v>713590</v>
      </c>
      <c r="O24" s="27">
        <v>610965</v>
      </c>
      <c r="P24" s="28">
        <v>1</v>
      </c>
      <c r="Q24" s="20"/>
      <c r="R24" s="2"/>
      <c r="S24" s="3"/>
      <c r="T24" s="18">
        <f t="shared" si="2"/>
        <v>0</v>
      </c>
      <c r="U24" s="19">
        <f t="shared" si="3"/>
        <v>0</v>
      </c>
    </row>
    <row r="25" spans="1:21" s="22" customFormat="1" x14ac:dyDescent="0.25">
      <c r="A25" s="26" t="s">
        <v>1033</v>
      </c>
      <c r="B25" s="26" t="s">
        <v>17</v>
      </c>
      <c r="C25" s="26">
        <v>4877089</v>
      </c>
      <c r="D25" s="26" t="s">
        <v>1034</v>
      </c>
      <c r="E25" s="27" t="s">
        <v>1035</v>
      </c>
      <c r="F25" s="27" t="s">
        <v>20</v>
      </c>
      <c r="G25" s="27" t="s">
        <v>704</v>
      </c>
      <c r="H25" s="27" t="s">
        <v>1036</v>
      </c>
      <c r="I25" s="27" t="s">
        <v>1037</v>
      </c>
      <c r="J25" s="27" t="s">
        <v>1038</v>
      </c>
      <c r="K25" s="27" t="s">
        <v>42</v>
      </c>
      <c r="L25" s="27"/>
      <c r="M25" s="27" t="s">
        <v>487</v>
      </c>
      <c r="N25" s="27">
        <v>674256</v>
      </c>
      <c r="O25" s="27">
        <v>623666</v>
      </c>
      <c r="P25" s="28">
        <v>1</v>
      </c>
      <c r="Q25" s="20"/>
      <c r="R25" s="2"/>
      <c r="S25" s="3"/>
      <c r="T25" s="18">
        <f t="shared" si="2"/>
        <v>0</v>
      </c>
      <c r="U25" s="19">
        <f t="shared" si="3"/>
        <v>0</v>
      </c>
    </row>
    <row r="26" spans="1:21" s="22" customFormat="1" x14ac:dyDescent="0.25">
      <c r="A26" s="26" t="s">
        <v>1039</v>
      </c>
      <c r="B26" s="26" t="s">
        <v>17</v>
      </c>
      <c r="C26" s="26">
        <v>4877254</v>
      </c>
      <c r="D26" s="26" t="s">
        <v>1040</v>
      </c>
      <c r="E26" s="27" t="s">
        <v>1041</v>
      </c>
      <c r="F26" s="27" t="s">
        <v>20</v>
      </c>
      <c r="G26" s="27" t="s">
        <v>704</v>
      </c>
      <c r="H26" s="27" t="s">
        <v>1036</v>
      </c>
      <c r="I26" s="27" t="s">
        <v>1042</v>
      </c>
      <c r="J26" s="27" t="s">
        <v>1043</v>
      </c>
      <c r="K26" s="27" t="s">
        <v>42</v>
      </c>
      <c r="L26" s="27"/>
      <c r="M26" s="27" t="s">
        <v>346</v>
      </c>
      <c r="N26" s="27">
        <v>677177</v>
      </c>
      <c r="O26" s="27">
        <v>625553</v>
      </c>
      <c r="P26" s="28">
        <v>1</v>
      </c>
      <c r="Q26" s="20"/>
      <c r="R26" s="2"/>
      <c r="S26" s="3"/>
      <c r="T26" s="18">
        <f t="shared" si="2"/>
        <v>0</v>
      </c>
      <c r="U26" s="19">
        <f t="shared" si="3"/>
        <v>0</v>
      </c>
    </row>
    <row r="27" spans="1:21" s="22" customFormat="1" x14ac:dyDescent="0.25">
      <c r="A27" s="26" t="s">
        <v>1044</v>
      </c>
      <c r="B27" s="26" t="s">
        <v>17</v>
      </c>
      <c r="C27" s="26">
        <v>4877339</v>
      </c>
      <c r="D27" s="26" t="s">
        <v>1045</v>
      </c>
      <c r="E27" s="27" t="s">
        <v>1046</v>
      </c>
      <c r="F27" s="27" t="s">
        <v>20</v>
      </c>
      <c r="G27" s="27" t="s">
        <v>704</v>
      </c>
      <c r="H27" s="27" t="s">
        <v>1036</v>
      </c>
      <c r="I27" s="27" t="s">
        <v>1047</v>
      </c>
      <c r="J27" s="27" t="s">
        <v>1048</v>
      </c>
      <c r="K27" s="27" t="s">
        <v>42</v>
      </c>
      <c r="L27" s="27"/>
      <c r="M27" s="27" t="s">
        <v>1049</v>
      </c>
      <c r="N27" s="27">
        <v>682483</v>
      </c>
      <c r="O27" s="27">
        <v>625542</v>
      </c>
      <c r="P27" s="28">
        <v>1</v>
      </c>
      <c r="Q27" s="20"/>
      <c r="R27" s="2"/>
      <c r="S27" s="3"/>
      <c r="T27" s="18">
        <f t="shared" si="2"/>
        <v>0</v>
      </c>
      <c r="U27" s="19">
        <f t="shared" si="3"/>
        <v>0</v>
      </c>
    </row>
    <row r="28" spans="1:21" s="22" customFormat="1" x14ac:dyDescent="0.25">
      <c r="A28" s="26" t="s">
        <v>1050</v>
      </c>
      <c r="B28" s="26" t="s">
        <v>17</v>
      </c>
      <c r="C28" s="26">
        <v>4877561</v>
      </c>
      <c r="D28" s="26" t="s">
        <v>1051</v>
      </c>
      <c r="E28" s="27" t="s">
        <v>1052</v>
      </c>
      <c r="F28" s="27" t="s">
        <v>20</v>
      </c>
      <c r="G28" s="27" t="s">
        <v>704</v>
      </c>
      <c r="H28" s="27" t="s">
        <v>1036</v>
      </c>
      <c r="I28" s="27" t="s">
        <v>1053</v>
      </c>
      <c r="J28" s="27" t="s">
        <v>1054</v>
      </c>
      <c r="K28" s="27" t="s">
        <v>42</v>
      </c>
      <c r="L28" s="27"/>
      <c r="M28" s="27" t="s">
        <v>1055</v>
      </c>
      <c r="N28" s="27">
        <v>685891</v>
      </c>
      <c r="O28" s="27">
        <v>617756</v>
      </c>
      <c r="P28" s="28">
        <v>1</v>
      </c>
      <c r="Q28" s="20"/>
      <c r="R28" s="2"/>
      <c r="S28" s="3"/>
      <c r="T28" s="18">
        <f t="shared" si="2"/>
        <v>0</v>
      </c>
      <c r="U28" s="19">
        <f t="shared" si="3"/>
        <v>0</v>
      </c>
    </row>
    <row r="29" spans="1:21" s="22" customFormat="1" x14ac:dyDescent="0.25">
      <c r="A29" s="26" t="s">
        <v>1056</v>
      </c>
      <c r="B29" s="26" t="s">
        <v>17</v>
      </c>
      <c r="C29" s="26">
        <v>4877892</v>
      </c>
      <c r="D29" s="26" t="s">
        <v>1057</v>
      </c>
      <c r="E29" s="27" t="s">
        <v>1058</v>
      </c>
      <c r="F29" s="27" t="s">
        <v>20</v>
      </c>
      <c r="G29" s="27" t="s">
        <v>704</v>
      </c>
      <c r="H29" s="27" t="s">
        <v>1036</v>
      </c>
      <c r="I29" s="27" t="s">
        <v>1059</v>
      </c>
      <c r="J29" s="27" t="s">
        <v>1036</v>
      </c>
      <c r="K29" s="27" t="s">
        <v>1060</v>
      </c>
      <c r="L29" s="27" t="s">
        <v>1061</v>
      </c>
      <c r="M29" s="27" t="s">
        <v>860</v>
      </c>
      <c r="N29" s="27">
        <v>681223</v>
      </c>
      <c r="O29" s="27">
        <v>617158</v>
      </c>
      <c r="P29" s="28">
        <v>1</v>
      </c>
      <c r="Q29" s="20"/>
      <c r="R29" s="2"/>
      <c r="S29" s="3"/>
      <c r="T29" s="18">
        <f t="shared" si="2"/>
        <v>0</v>
      </c>
      <c r="U29" s="19">
        <f t="shared" si="3"/>
        <v>0</v>
      </c>
    </row>
    <row r="30" spans="1:21" s="22" customFormat="1" x14ac:dyDescent="0.25">
      <c r="A30" s="26" t="s">
        <v>1062</v>
      </c>
      <c r="B30" s="26" t="s">
        <v>17</v>
      </c>
      <c r="C30" s="26">
        <v>4877893</v>
      </c>
      <c r="D30" s="26" t="s">
        <v>1063</v>
      </c>
      <c r="E30" s="27" t="s">
        <v>1064</v>
      </c>
      <c r="F30" s="27" t="s">
        <v>20</v>
      </c>
      <c r="G30" s="27" t="s">
        <v>704</v>
      </c>
      <c r="H30" s="27" t="s">
        <v>1036</v>
      </c>
      <c r="I30" s="27" t="s">
        <v>1059</v>
      </c>
      <c r="J30" s="27" t="s">
        <v>1036</v>
      </c>
      <c r="K30" s="27" t="s">
        <v>1060</v>
      </c>
      <c r="L30" s="27" t="s">
        <v>1061</v>
      </c>
      <c r="M30" s="27" t="s">
        <v>1065</v>
      </c>
      <c r="N30" s="27">
        <v>681191</v>
      </c>
      <c r="O30" s="27">
        <v>617118</v>
      </c>
      <c r="P30" s="28">
        <v>1</v>
      </c>
      <c r="Q30" s="20"/>
      <c r="R30" s="2"/>
      <c r="S30" s="3"/>
      <c r="T30" s="18">
        <f t="shared" si="2"/>
        <v>0</v>
      </c>
      <c r="U30" s="19">
        <f t="shared" si="3"/>
        <v>0</v>
      </c>
    </row>
    <row r="31" spans="1:21" s="22" customFormat="1" x14ac:dyDescent="0.25">
      <c r="A31" s="26" t="s">
        <v>1672</v>
      </c>
      <c r="B31" s="26" t="s">
        <v>17</v>
      </c>
      <c r="C31" s="26">
        <v>4875529</v>
      </c>
      <c r="D31" s="26" t="s">
        <v>1673</v>
      </c>
      <c r="E31" s="27" t="s">
        <v>1674</v>
      </c>
      <c r="F31" s="27" t="s">
        <v>20</v>
      </c>
      <c r="G31" s="27" t="s">
        <v>704</v>
      </c>
      <c r="H31" s="27" t="s">
        <v>931</v>
      </c>
      <c r="I31" s="27" t="s">
        <v>1675</v>
      </c>
      <c r="J31" s="27" t="s">
        <v>931</v>
      </c>
      <c r="K31" s="27" t="s">
        <v>1465</v>
      </c>
      <c r="L31" s="27" t="s">
        <v>1466</v>
      </c>
      <c r="M31" s="27" t="s">
        <v>206</v>
      </c>
      <c r="N31" s="27">
        <v>710040</v>
      </c>
      <c r="O31" s="27">
        <v>617498</v>
      </c>
      <c r="P31" s="28">
        <v>1</v>
      </c>
      <c r="Q31" s="20"/>
      <c r="R31" s="2"/>
      <c r="S31" s="3"/>
      <c r="T31" s="18">
        <f t="shared" si="2"/>
        <v>0</v>
      </c>
      <c r="U31" s="19">
        <f t="shared" si="3"/>
        <v>0</v>
      </c>
    </row>
    <row r="32" spans="1:21" s="22" customFormat="1" x14ac:dyDescent="0.25">
      <c r="A32" s="26" t="s">
        <v>1676</v>
      </c>
      <c r="B32" s="26" t="s">
        <v>17</v>
      </c>
      <c r="C32" s="26">
        <v>4875532</v>
      </c>
      <c r="D32" s="26" t="s">
        <v>1677</v>
      </c>
      <c r="E32" s="27" t="s">
        <v>1678</v>
      </c>
      <c r="F32" s="27" t="s">
        <v>20</v>
      </c>
      <c r="G32" s="27" t="s">
        <v>704</v>
      </c>
      <c r="H32" s="27" t="s">
        <v>931</v>
      </c>
      <c r="I32" s="27" t="s">
        <v>1675</v>
      </c>
      <c r="J32" s="27" t="s">
        <v>931</v>
      </c>
      <c r="K32" s="27" t="s">
        <v>1465</v>
      </c>
      <c r="L32" s="27" t="s">
        <v>1466</v>
      </c>
      <c r="M32" s="27" t="s">
        <v>779</v>
      </c>
      <c r="N32" s="27">
        <v>710260</v>
      </c>
      <c r="O32" s="27">
        <v>617623</v>
      </c>
      <c r="P32" s="28">
        <v>1</v>
      </c>
      <c r="Q32" s="20"/>
      <c r="R32" s="2"/>
      <c r="S32" s="3"/>
      <c r="T32" s="18">
        <f t="shared" si="2"/>
        <v>0</v>
      </c>
      <c r="U32" s="19">
        <f t="shared" si="3"/>
        <v>0</v>
      </c>
    </row>
    <row r="33" spans="1:21" s="22" customFormat="1" x14ac:dyDescent="0.25">
      <c r="A33" s="26" t="s">
        <v>1725</v>
      </c>
      <c r="B33" s="26" t="s">
        <v>17</v>
      </c>
      <c r="C33" s="26">
        <v>4876582</v>
      </c>
      <c r="D33" s="26" t="s">
        <v>1726</v>
      </c>
      <c r="E33" s="27" t="s">
        <v>1727</v>
      </c>
      <c r="F33" s="27" t="s">
        <v>20</v>
      </c>
      <c r="G33" s="27" t="s">
        <v>704</v>
      </c>
      <c r="H33" s="27" t="s">
        <v>931</v>
      </c>
      <c r="I33" s="27" t="s">
        <v>1728</v>
      </c>
      <c r="J33" s="27" t="s">
        <v>1729</v>
      </c>
      <c r="K33" s="27" t="s">
        <v>128</v>
      </c>
      <c r="L33" s="27" t="s">
        <v>129</v>
      </c>
      <c r="M33" s="27" t="s">
        <v>165</v>
      </c>
      <c r="N33" s="27">
        <v>704087</v>
      </c>
      <c r="O33" s="27">
        <v>614495</v>
      </c>
      <c r="P33" s="28">
        <v>1</v>
      </c>
      <c r="Q33" s="20"/>
      <c r="R33" s="2"/>
      <c r="S33" s="3"/>
      <c r="T33" s="18">
        <f t="shared" si="2"/>
        <v>0</v>
      </c>
      <c r="U33" s="19">
        <f t="shared" si="3"/>
        <v>0</v>
      </c>
    </row>
    <row r="34" spans="1:21" s="22" customFormat="1" x14ac:dyDescent="0.25">
      <c r="A34" s="26" t="s">
        <v>728</v>
      </c>
      <c r="B34" s="26" t="s">
        <v>17</v>
      </c>
      <c r="C34" s="26">
        <v>4879092</v>
      </c>
      <c r="D34" s="26" t="s">
        <v>729</v>
      </c>
      <c r="E34" s="27" t="s">
        <v>730</v>
      </c>
      <c r="F34" s="27" t="s">
        <v>20</v>
      </c>
      <c r="G34" s="27" t="s">
        <v>28</v>
      </c>
      <c r="H34" s="27" t="s">
        <v>731</v>
      </c>
      <c r="I34" s="27" t="s">
        <v>732</v>
      </c>
      <c r="J34" s="27" t="s">
        <v>733</v>
      </c>
      <c r="K34" s="27" t="s">
        <v>42</v>
      </c>
      <c r="L34" s="27"/>
      <c r="M34" s="27" t="s">
        <v>26</v>
      </c>
      <c r="N34" s="27">
        <v>729093</v>
      </c>
      <c r="O34" s="27">
        <v>611721</v>
      </c>
      <c r="P34" s="28">
        <v>1</v>
      </c>
      <c r="Q34" s="20"/>
      <c r="R34" s="2"/>
      <c r="S34" s="3"/>
      <c r="T34" s="18">
        <f t="shared" si="2"/>
        <v>0</v>
      </c>
      <c r="U34" s="19">
        <f t="shared" si="3"/>
        <v>0</v>
      </c>
    </row>
    <row r="35" spans="1:21" s="22" customFormat="1" x14ac:dyDescent="0.25">
      <c r="A35" s="26" t="s">
        <v>785</v>
      </c>
      <c r="B35" s="26" t="s">
        <v>17</v>
      </c>
      <c r="C35" s="26">
        <v>4879684</v>
      </c>
      <c r="D35" s="26" t="s">
        <v>786</v>
      </c>
      <c r="E35" s="27" t="s">
        <v>787</v>
      </c>
      <c r="F35" s="27" t="s">
        <v>20</v>
      </c>
      <c r="G35" s="27" t="s">
        <v>28</v>
      </c>
      <c r="H35" s="27" t="s">
        <v>788</v>
      </c>
      <c r="I35" s="27" t="s">
        <v>789</v>
      </c>
      <c r="J35" s="27" t="s">
        <v>790</v>
      </c>
      <c r="K35" s="27" t="s">
        <v>42</v>
      </c>
      <c r="L35" s="27"/>
      <c r="M35" s="27" t="s">
        <v>262</v>
      </c>
      <c r="N35" s="27">
        <v>700720</v>
      </c>
      <c r="O35" s="27">
        <v>586793</v>
      </c>
      <c r="P35" s="28">
        <v>1</v>
      </c>
      <c r="Q35" s="20"/>
      <c r="R35" s="2"/>
      <c r="S35" s="3"/>
      <c r="T35" s="18">
        <f t="shared" si="2"/>
        <v>0</v>
      </c>
      <c r="U35" s="19">
        <f t="shared" si="3"/>
        <v>0</v>
      </c>
    </row>
    <row r="36" spans="1:21" s="22" customFormat="1" x14ac:dyDescent="0.25">
      <c r="A36" s="26" t="s">
        <v>791</v>
      </c>
      <c r="B36" s="26" t="s">
        <v>17</v>
      </c>
      <c r="C36" s="26">
        <v>4881269</v>
      </c>
      <c r="D36" s="26" t="s">
        <v>792</v>
      </c>
      <c r="E36" s="27" t="s">
        <v>793</v>
      </c>
      <c r="F36" s="27" t="s">
        <v>20</v>
      </c>
      <c r="G36" s="27" t="s">
        <v>28</v>
      </c>
      <c r="H36" s="27" t="s">
        <v>788</v>
      </c>
      <c r="I36" s="27" t="s">
        <v>794</v>
      </c>
      <c r="J36" s="27" t="s">
        <v>795</v>
      </c>
      <c r="K36" s="27" t="s">
        <v>42</v>
      </c>
      <c r="L36" s="27"/>
      <c r="M36" s="27" t="s">
        <v>796</v>
      </c>
      <c r="N36" s="27">
        <v>699390</v>
      </c>
      <c r="O36" s="27">
        <v>596619</v>
      </c>
      <c r="P36" s="28">
        <v>1</v>
      </c>
      <c r="Q36" s="20"/>
      <c r="R36" s="2"/>
      <c r="S36" s="3"/>
      <c r="T36" s="18">
        <f t="shared" si="2"/>
        <v>0</v>
      </c>
      <c r="U36" s="19">
        <f t="shared" si="3"/>
        <v>0</v>
      </c>
    </row>
    <row r="37" spans="1:21" s="22" customFormat="1" x14ac:dyDescent="0.25">
      <c r="A37" s="26" t="s">
        <v>797</v>
      </c>
      <c r="B37" s="26" t="s">
        <v>17</v>
      </c>
      <c r="C37" s="26">
        <v>4881735</v>
      </c>
      <c r="D37" s="26" t="s">
        <v>798</v>
      </c>
      <c r="E37" s="27" t="s">
        <v>799</v>
      </c>
      <c r="F37" s="27" t="s">
        <v>20</v>
      </c>
      <c r="G37" s="27" t="s">
        <v>28</v>
      </c>
      <c r="H37" s="27" t="s">
        <v>788</v>
      </c>
      <c r="I37" s="27" t="s">
        <v>800</v>
      </c>
      <c r="J37" s="27" t="s">
        <v>801</v>
      </c>
      <c r="K37" s="27" t="s">
        <v>128</v>
      </c>
      <c r="L37" s="27" t="s">
        <v>129</v>
      </c>
      <c r="M37" s="27" t="s">
        <v>56</v>
      </c>
      <c r="N37" s="27">
        <v>709341</v>
      </c>
      <c r="O37" s="27">
        <v>587314</v>
      </c>
      <c r="P37" s="28">
        <v>1</v>
      </c>
      <c r="Q37" s="20"/>
      <c r="R37" s="2"/>
      <c r="S37" s="3"/>
      <c r="T37" s="18">
        <f t="shared" si="2"/>
        <v>0</v>
      </c>
      <c r="U37" s="19">
        <f t="shared" si="3"/>
        <v>0</v>
      </c>
    </row>
    <row r="38" spans="1:21" s="22" customFormat="1" x14ac:dyDescent="0.25">
      <c r="A38" s="26" t="s">
        <v>816</v>
      </c>
      <c r="B38" s="26" t="s">
        <v>17</v>
      </c>
      <c r="C38" s="26">
        <v>4883930</v>
      </c>
      <c r="D38" s="26" t="s">
        <v>817</v>
      </c>
      <c r="E38" s="27" t="s">
        <v>818</v>
      </c>
      <c r="F38" s="27" t="s">
        <v>20</v>
      </c>
      <c r="G38" s="27" t="s">
        <v>28</v>
      </c>
      <c r="H38" s="27" t="s">
        <v>819</v>
      </c>
      <c r="I38" s="27" t="s">
        <v>820</v>
      </c>
      <c r="J38" s="27" t="s">
        <v>819</v>
      </c>
      <c r="K38" s="27" t="s">
        <v>803</v>
      </c>
      <c r="L38" s="27" t="s">
        <v>804</v>
      </c>
      <c r="M38" s="27" t="s">
        <v>333</v>
      </c>
      <c r="N38" s="27">
        <v>688890</v>
      </c>
      <c r="O38" s="27">
        <v>591191</v>
      </c>
      <c r="P38" s="28">
        <v>1</v>
      </c>
      <c r="Q38" s="20"/>
      <c r="R38" s="2"/>
      <c r="S38" s="3"/>
      <c r="T38" s="18">
        <f t="shared" si="2"/>
        <v>0</v>
      </c>
      <c r="U38" s="19">
        <f t="shared" si="3"/>
        <v>0</v>
      </c>
    </row>
    <row r="39" spans="1:21" s="22" customFormat="1" x14ac:dyDescent="0.25">
      <c r="A39" s="26" t="s">
        <v>821</v>
      </c>
      <c r="B39" s="26" t="s">
        <v>17</v>
      </c>
      <c r="C39" s="26">
        <v>4883933</v>
      </c>
      <c r="D39" s="26" t="s">
        <v>822</v>
      </c>
      <c r="E39" s="27" t="s">
        <v>823</v>
      </c>
      <c r="F39" s="27" t="s">
        <v>20</v>
      </c>
      <c r="G39" s="27" t="s">
        <v>28</v>
      </c>
      <c r="H39" s="27" t="s">
        <v>819</v>
      </c>
      <c r="I39" s="27" t="s">
        <v>820</v>
      </c>
      <c r="J39" s="27" t="s">
        <v>819</v>
      </c>
      <c r="K39" s="27" t="s">
        <v>803</v>
      </c>
      <c r="L39" s="27" t="s">
        <v>804</v>
      </c>
      <c r="M39" s="27" t="s">
        <v>824</v>
      </c>
      <c r="N39" s="27">
        <v>688893</v>
      </c>
      <c r="O39" s="27">
        <v>591133</v>
      </c>
      <c r="P39" s="28">
        <v>1</v>
      </c>
      <c r="Q39" s="20"/>
      <c r="R39" s="2"/>
      <c r="S39" s="3"/>
      <c r="T39" s="18">
        <f t="shared" si="2"/>
        <v>0</v>
      </c>
      <c r="U39" s="19">
        <f t="shared" si="3"/>
        <v>0</v>
      </c>
    </row>
    <row r="40" spans="1:21" s="22" customFormat="1" x14ac:dyDescent="0.25">
      <c r="A40" s="26" t="s">
        <v>827</v>
      </c>
      <c r="B40" s="26" t="s">
        <v>17</v>
      </c>
      <c r="C40" s="26">
        <v>4886940</v>
      </c>
      <c r="D40" s="26" t="s">
        <v>828</v>
      </c>
      <c r="E40" s="27" t="s">
        <v>829</v>
      </c>
      <c r="F40" s="27" t="s">
        <v>20</v>
      </c>
      <c r="G40" s="27" t="s">
        <v>28</v>
      </c>
      <c r="H40" s="27" t="s">
        <v>826</v>
      </c>
      <c r="I40" s="27" t="s">
        <v>830</v>
      </c>
      <c r="J40" s="27" t="s">
        <v>831</v>
      </c>
      <c r="K40" s="27" t="s">
        <v>42</v>
      </c>
      <c r="L40" s="27"/>
      <c r="M40" s="27" t="s">
        <v>510</v>
      </c>
      <c r="N40" s="27">
        <v>710680</v>
      </c>
      <c r="O40" s="27">
        <v>599248</v>
      </c>
      <c r="P40" s="28">
        <v>1</v>
      </c>
      <c r="Q40" s="20"/>
      <c r="R40" s="2"/>
      <c r="S40" s="3"/>
      <c r="T40" s="18">
        <f t="shared" si="2"/>
        <v>0</v>
      </c>
      <c r="U40" s="19">
        <f t="shared" si="3"/>
        <v>0</v>
      </c>
    </row>
    <row r="41" spans="1:21" s="22" customFormat="1" x14ac:dyDescent="0.25">
      <c r="A41" s="26" t="s">
        <v>832</v>
      </c>
      <c r="B41" s="26" t="s">
        <v>17</v>
      </c>
      <c r="C41" s="26">
        <v>4887470</v>
      </c>
      <c r="D41" s="26" t="s">
        <v>833</v>
      </c>
      <c r="E41" s="27" t="s">
        <v>834</v>
      </c>
      <c r="F41" s="27" t="s">
        <v>20</v>
      </c>
      <c r="G41" s="27" t="s">
        <v>28</v>
      </c>
      <c r="H41" s="27" t="s">
        <v>826</v>
      </c>
      <c r="I41" s="27" t="s">
        <v>835</v>
      </c>
      <c r="J41" s="27" t="s">
        <v>836</v>
      </c>
      <c r="K41" s="27" t="s">
        <v>42</v>
      </c>
      <c r="L41" s="27"/>
      <c r="M41" s="27" t="s">
        <v>109</v>
      </c>
      <c r="N41" s="27">
        <v>707162</v>
      </c>
      <c r="O41" s="27">
        <v>598438</v>
      </c>
      <c r="P41" s="28">
        <v>1</v>
      </c>
      <c r="Q41" s="20"/>
      <c r="R41" s="2"/>
      <c r="S41" s="3"/>
      <c r="T41" s="18">
        <f t="shared" si="2"/>
        <v>0</v>
      </c>
      <c r="U41" s="19">
        <f t="shared" si="3"/>
        <v>0</v>
      </c>
    </row>
    <row r="42" spans="1:21" s="22" customFormat="1" x14ac:dyDescent="0.25">
      <c r="A42" s="26" t="s">
        <v>837</v>
      </c>
      <c r="B42" s="26" t="s">
        <v>17</v>
      </c>
      <c r="C42" s="26">
        <v>4887853</v>
      </c>
      <c r="D42" s="26" t="s">
        <v>838</v>
      </c>
      <c r="E42" s="27" t="s">
        <v>839</v>
      </c>
      <c r="F42" s="27" t="s">
        <v>20</v>
      </c>
      <c r="G42" s="27" t="s">
        <v>28</v>
      </c>
      <c r="H42" s="27" t="s">
        <v>826</v>
      </c>
      <c r="I42" s="27" t="s">
        <v>840</v>
      </c>
      <c r="J42" s="27" t="s">
        <v>841</v>
      </c>
      <c r="K42" s="27" t="s">
        <v>842</v>
      </c>
      <c r="L42" s="27" t="s">
        <v>843</v>
      </c>
      <c r="M42" s="27" t="s">
        <v>686</v>
      </c>
      <c r="N42" s="27">
        <v>716894</v>
      </c>
      <c r="O42" s="27">
        <v>599462</v>
      </c>
      <c r="P42" s="28">
        <v>1</v>
      </c>
      <c r="Q42" s="20"/>
      <c r="R42" s="2"/>
      <c r="S42" s="3"/>
      <c r="T42" s="18">
        <f t="shared" si="2"/>
        <v>0</v>
      </c>
      <c r="U42" s="19">
        <f t="shared" si="3"/>
        <v>0</v>
      </c>
    </row>
    <row r="43" spans="1:21" s="22" customFormat="1" x14ac:dyDescent="0.25">
      <c r="A43" s="26" t="s">
        <v>844</v>
      </c>
      <c r="B43" s="26" t="s">
        <v>17</v>
      </c>
      <c r="C43" s="26">
        <v>4888360</v>
      </c>
      <c r="D43" s="26" t="s">
        <v>845</v>
      </c>
      <c r="E43" s="27" t="s">
        <v>846</v>
      </c>
      <c r="F43" s="27" t="s">
        <v>20</v>
      </c>
      <c r="G43" s="27" t="s">
        <v>28</v>
      </c>
      <c r="H43" s="27" t="s">
        <v>826</v>
      </c>
      <c r="I43" s="27" t="s">
        <v>847</v>
      </c>
      <c r="J43" s="27" t="s">
        <v>848</v>
      </c>
      <c r="K43" s="27" t="s">
        <v>128</v>
      </c>
      <c r="L43" s="27" t="s">
        <v>129</v>
      </c>
      <c r="M43" s="27" t="s">
        <v>802</v>
      </c>
      <c r="N43" s="27">
        <v>706716</v>
      </c>
      <c r="O43" s="27">
        <v>596641</v>
      </c>
      <c r="P43" s="28">
        <v>1</v>
      </c>
      <c r="Q43" s="20"/>
      <c r="R43" s="2"/>
      <c r="S43" s="3"/>
      <c r="T43" s="18">
        <f t="shared" si="2"/>
        <v>0</v>
      </c>
      <c r="U43" s="19">
        <f t="shared" si="3"/>
        <v>0</v>
      </c>
    </row>
    <row r="44" spans="1:21" s="22" customFormat="1" x14ac:dyDescent="0.25">
      <c r="A44" s="26" t="s">
        <v>849</v>
      </c>
      <c r="B44" s="26" t="s">
        <v>17</v>
      </c>
      <c r="C44" s="26">
        <v>4888754</v>
      </c>
      <c r="D44" s="26" t="s">
        <v>850</v>
      </c>
      <c r="E44" s="27" t="s">
        <v>851</v>
      </c>
      <c r="F44" s="27" t="s">
        <v>20</v>
      </c>
      <c r="G44" s="27" t="s">
        <v>28</v>
      </c>
      <c r="H44" s="27" t="s">
        <v>826</v>
      </c>
      <c r="I44" s="27" t="s">
        <v>852</v>
      </c>
      <c r="J44" s="27" t="s">
        <v>853</v>
      </c>
      <c r="K44" s="27" t="s">
        <v>42</v>
      </c>
      <c r="L44" s="27"/>
      <c r="M44" s="27" t="s">
        <v>854</v>
      </c>
      <c r="N44" s="27">
        <v>715660</v>
      </c>
      <c r="O44" s="27">
        <v>589585</v>
      </c>
      <c r="P44" s="28">
        <v>1</v>
      </c>
      <c r="Q44" s="20"/>
      <c r="R44" s="2"/>
      <c r="S44" s="3"/>
      <c r="T44" s="18">
        <f t="shared" si="2"/>
        <v>0</v>
      </c>
      <c r="U44" s="19">
        <f t="shared" si="3"/>
        <v>0</v>
      </c>
    </row>
    <row r="45" spans="1:21" s="22" customFormat="1" x14ac:dyDescent="0.25">
      <c r="A45" s="26" t="s">
        <v>855</v>
      </c>
      <c r="B45" s="26" t="s">
        <v>17</v>
      </c>
      <c r="C45" s="26">
        <v>4889471</v>
      </c>
      <c r="D45" s="26" t="s">
        <v>856</v>
      </c>
      <c r="E45" s="27" t="s">
        <v>857</v>
      </c>
      <c r="F45" s="27" t="s">
        <v>20</v>
      </c>
      <c r="G45" s="27" t="s">
        <v>28</v>
      </c>
      <c r="H45" s="27" t="s">
        <v>858</v>
      </c>
      <c r="I45" s="27" t="s">
        <v>859</v>
      </c>
      <c r="J45" s="27" t="s">
        <v>858</v>
      </c>
      <c r="K45" s="27" t="s">
        <v>751</v>
      </c>
      <c r="L45" s="27" t="s">
        <v>752</v>
      </c>
      <c r="M45" s="27" t="s">
        <v>860</v>
      </c>
      <c r="N45" s="27">
        <v>720173</v>
      </c>
      <c r="O45" s="27">
        <v>616546</v>
      </c>
      <c r="P45" s="28">
        <v>1</v>
      </c>
      <c r="Q45" s="20"/>
      <c r="R45" s="2"/>
      <c r="S45" s="3"/>
      <c r="T45" s="18">
        <f t="shared" si="2"/>
        <v>0</v>
      </c>
      <c r="U45" s="19">
        <f t="shared" si="3"/>
        <v>0</v>
      </c>
    </row>
    <row r="46" spans="1:21" s="22" customFormat="1" x14ac:dyDescent="0.25">
      <c r="A46" s="26" t="s">
        <v>861</v>
      </c>
      <c r="B46" s="26" t="s">
        <v>17</v>
      </c>
      <c r="C46" s="26">
        <v>4889642</v>
      </c>
      <c r="D46" s="26" t="s">
        <v>862</v>
      </c>
      <c r="E46" s="27" t="s">
        <v>863</v>
      </c>
      <c r="F46" s="27" t="s">
        <v>20</v>
      </c>
      <c r="G46" s="27" t="s">
        <v>28</v>
      </c>
      <c r="H46" s="27" t="s">
        <v>858</v>
      </c>
      <c r="I46" s="27" t="s">
        <v>864</v>
      </c>
      <c r="J46" s="27" t="s">
        <v>865</v>
      </c>
      <c r="K46" s="27" t="s">
        <v>42</v>
      </c>
      <c r="L46" s="27"/>
      <c r="M46" s="27" t="s">
        <v>824</v>
      </c>
      <c r="N46" s="27">
        <v>724826</v>
      </c>
      <c r="O46" s="27">
        <v>614835</v>
      </c>
      <c r="P46" s="28">
        <v>1</v>
      </c>
      <c r="Q46" s="20"/>
      <c r="R46" s="2"/>
      <c r="S46" s="3"/>
      <c r="T46" s="18">
        <f t="shared" si="2"/>
        <v>0</v>
      </c>
      <c r="U46" s="19">
        <f t="shared" si="3"/>
        <v>0</v>
      </c>
    </row>
    <row r="47" spans="1:21" s="22" customFormat="1" x14ac:dyDescent="0.25">
      <c r="A47" s="26" t="s">
        <v>1004</v>
      </c>
      <c r="B47" s="26" t="s">
        <v>17</v>
      </c>
      <c r="C47" s="26">
        <v>4890737</v>
      </c>
      <c r="D47" s="26" t="s">
        <v>1005</v>
      </c>
      <c r="E47" s="27" t="s">
        <v>1006</v>
      </c>
      <c r="F47" s="27" t="s">
        <v>20</v>
      </c>
      <c r="G47" s="27" t="s">
        <v>28</v>
      </c>
      <c r="H47" s="27" t="s">
        <v>1007</v>
      </c>
      <c r="I47" s="27" t="s">
        <v>1008</v>
      </c>
      <c r="J47" s="27" t="s">
        <v>1009</v>
      </c>
      <c r="K47" s="27" t="s">
        <v>42</v>
      </c>
      <c r="L47" s="27"/>
      <c r="M47" s="27" t="s">
        <v>301</v>
      </c>
      <c r="N47" s="27">
        <v>697291</v>
      </c>
      <c r="O47" s="27">
        <v>588039</v>
      </c>
      <c r="P47" s="28">
        <v>1</v>
      </c>
      <c r="Q47" s="20"/>
      <c r="R47" s="2"/>
      <c r="S47" s="3"/>
      <c r="T47" s="18">
        <f t="shared" si="2"/>
        <v>0</v>
      </c>
      <c r="U47" s="19">
        <f t="shared" si="3"/>
        <v>0</v>
      </c>
    </row>
    <row r="48" spans="1:21" s="22" customFormat="1" x14ac:dyDescent="0.25">
      <c r="A48" s="26" t="s">
        <v>1010</v>
      </c>
      <c r="B48" s="26" t="s">
        <v>17</v>
      </c>
      <c r="C48" s="26">
        <v>4891088</v>
      </c>
      <c r="D48" s="26" t="s">
        <v>1011</v>
      </c>
      <c r="E48" s="27" t="s">
        <v>1012</v>
      </c>
      <c r="F48" s="27" t="s">
        <v>20</v>
      </c>
      <c r="G48" s="27" t="s">
        <v>28</v>
      </c>
      <c r="H48" s="27" t="s">
        <v>1007</v>
      </c>
      <c r="I48" s="27" t="s">
        <v>1013</v>
      </c>
      <c r="J48" s="27" t="s">
        <v>1007</v>
      </c>
      <c r="K48" s="27" t="s">
        <v>803</v>
      </c>
      <c r="L48" s="27" t="s">
        <v>804</v>
      </c>
      <c r="M48" s="27" t="s">
        <v>542</v>
      </c>
      <c r="N48" s="27">
        <v>700471</v>
      </c>
      <c r="O48" s="27">
        <v>579332</v>
      </c>
      <c r="P48" s="28">
        <v>1</v>
      </c>
      <c r="Q48" s="20"/>
      <c r="R48" s="2"/>
      <c r="S48" s="3"/>
      <c r="T48" s="18">
        <f t="shared" si="2"/>
        <v>0</v>
      </c>
      <c r="U48" s="19">
        <f t="shared" si="3"/>
        <v>0</v>
      </c>
    </row>
    <row r="49" spans="1:21" s="22" customFormat="1" x14ac:dyDescent="0.25">
      <c r="A49" s="26" t="s">
        <v>1082</v>
      </c>
      <c r="B49" s="26" t="s">
        <v>17</v>
      </c>
      <c r="C49" s="26">
        <v>4891988</v>
      </c>
      <c r="D49" s="26" t="s">
        <v>1083</v>
      </c>
      <c r="E49" s="27" t="s">
        <v>1084</v>
      </c>
      <c r="F49" s="27" t="s">
        <v>20</v>
      </c>
      <c r="G49" s="27" t="s">
        <v>28</v>
      </c>
      <c r="H49" s="27" t="s">
        <v>1085</v>
      </c>
      <c r="I49" s="27" t="s">
        <v>1086</v>
      </c>
      <c r="J49" s="27" t="s">
        <v>899</v>
      </c>
      <c r="K49" s="27" t="s">
        <v>42</v>
      </c>
      <c r="L49" s="27"/>
      <c r="M49" s="27" t="s">
        <v>34</v>
      </c>
      <c r="N49" s="27">
        <v>723307</v>
      </c>
      <c r="O49" s="27">
        <v>599586</v>
      </c>
      <c r="P49" s="28">
        <v>1</v>
      </c>
      <c r="Q49" s="20"/>
      <c r="R49" s="2"/>
      <c r="S49" s="3"/>
      <c r="T49" s="18">
        <f t="shared" si="2"/>
        <v>0</v>
      </c>
      <c r="U49" s="19">
        <f t="shared" si="3"/>
        <v>0</v>
      </c>
    </row>
    <row r="50" spans="1:21" s="22" customFormat="1" x14ac:dyDescent="0.25">
      <c r="A50" s="26" t="s">
        <v>1087</v>
      </c>
      <c r="B50" s="26" t="s">
        <v>17</v>
      </c>
      <c r="C50" s="26">
        <v>4892211</v>
      </c>
      <c r="D50" s="26" t="s">
        <v>1088</v>
      </c>
      <c r="E50" s="27" t="s">
        <v>1089</v>
      </c>
      <c r="F50" s="27" t="s">
        <v>20</v>
      </c>
      <c r="G50" s="27" t="s">
        <v>28</v>
      </c>
      <c r="H50" s="27" t="s">
        <v>1085</v>
      </c>
      <c r="I50" s="27" t="s">
        <v>1090</v>
      </c>
      <c r="J50" s="27" t="s">
        <v>1091</v>
      </c>
      <c r="K50" s="27" t="s">
        <v>42</v>
      </c>
      <c r="L50" s="27"/>
      <c r="M50" s="27" t="s">
        <v>759</v>
      </c>
      <c r="N50" s="27">
        <v>719890</v>
      </c>
      <c r="O50" s="27">
        <v>596757</v>
      </c>
      <c r="P50" s="28">
        <v>1</v>
      </c>
      <c r="Q50" s="20"/>
      <c r="R50" s="2"/>
      <c r="S50" s="3"/>
      <c r="T50" s="18">
        <f t="shared" si="2"/>
        <v>0</v>
      </c>
      <c r="U50" s="19">
        <f t="shared" si="3"/>
        <v>0</v>
      </c>
    </row>
    <row r="51" spans="1:21" s="22" customFormat="1" x14ac:dyDescent="0.25">
      <c r="A51" s="26" t="s">
        <v>1092</v>
      </c>
      <c r="B51" s="26" t="s">
        <v>17</v>
      </c>
      <c r="C51" s="26">
        <v>4892644</v>
      </c>
      <c r="D51" s="26" t="s">
        <v>1093</v>
      </c>
      <c r="E51" s="27" t="s">
        <v>1094</v>
      </c>
      <c r="F51" s="27" t="s">
        <v>20</v>
      </c>
      <c r="G51" s="27" t="s">
        <v>28</v>
      </c>
      <c r="H51" s="27" t="s">
        <v>1085</v>
      </c>
      <c r="I51" s="27" t="s">
        <v>1095</v>
      </c>
      <c r="J51" s="27" t="s">
        <v>1085</v>
      </c>
      <c r="K51" s="27" t="s">
        <v>1096</v>
      </c>
      <c r="L51" s="27" t="s">
        <v>1097</v>
      </c>
      <c r="M51" s="27" t="s">
        <v>206</v>
      </c>
      <c r="N51" s="27">
        <v>726146</v>
      </c>
      <c r="O51" s="27">
        <v>597207</v>
      </c>
      <c r="P51" s="28">
        <v>1</v>
      </c>
      <c r="Q51" s="20"/>
      <c r="R51" s="2"/>
      <c r="S51" s="3"/>
      <c r="T51" s="18">
        <f t="shared" si="2"/>
        <v>0</v>
      </c>
      <c r="U51" s="19">
        <f t="shared" si="3"/>
        <v>0</v>
      </c>
    </row>
    <row r="52" spans="1:21" s="22" customFormat="1" x14ac:dyDescent="0.25">
      <c r="A52" s="26" t="s">
        <v>1159</v>
      </c>
      <c r="B52" s="26" t="s">
        <v>17</v>
      </c>
      <c r="C52" s="26">
        <v>4893034</v>
      </c>
      <c r="D52" s="26" t="s">
        <v>1160</v>
      </c>
      <c r="E52" s="27" t="s">
        <v>1161</v>
      </c>
      <c r="F52" s="27" t="s">
        <v>20</v>
      </c>
      <c r="G52" s="27" t="s">
        <v>28</v>
      </c>
      <c r="H52" s="27" t="s">
        <v>1162</v>
      </c>
      <c r="I52" s="27" t="s">
        <v>1163</v>
      </c>
      <c r="J52" s="27" t="s">
        <v>1164</v>
      </c>
      <c r="K52" s="27" t="s">
        <v>42</v>
      </c>
      <c r="L52" s="27"/>
      <c r="M52" s="27" t="s">
        <v>528</v>
      </c>
      <c r="N52" s="27">
        <v>690882</v>
      </c>
      <c r="O52" s="27">
        <v>605841</v>
      </c>
      <c r="P52" s="28">
        <v>1</v>
      </c>
      <c r="Q52" s="20"/>
      <c r="R52" s="2"/>
      <c r="S52" s="3"/>
      <c r="T52" s="18">
        <f t="shared" si="2"/>
        <v>0</v>
      </c>
      <c r="U52" s="19">
        <f t="shared" si="3"/>
        <v>0</v>
      </c>
    </row>
    <row r="53" spans="1:21" s="22" customFormat="1" x14ac:dyDescent="0.25">
      <c r="A53" s="26" t="s">
        <v>1165</v>
      </c>
      <c r="B53" s="26" t="s">
        <v>17</v>
      </c>
      <c r="C53" s="26">
        <v>4893166</v>
      </c>
      <c r="D53" s="26" t="s">
        <v>1166</v>
      </c>
      <c r="E53" s="27" t="s">
        <v>1167</v>
      </c>
      <c r="F53" s="27" t="s">
        <v>20</v>
      </c>
      <c r="G53" s="27" t="s">
        <v>28</v>
      </c>
      <c r="H53" s="27" t="s">
        <v>1162</v>
      </c>
      <c r="I53" s="27" t="s">
        <v>1168</v>
      </c>
      <c r="J53" s="27" t="s">
        <v>1169</v>
      </c>
      <c r="K53" s="27" t="s">
        <v>42</v>
      </c>
      <c r="L53" s="27"/>
      <c r="M53" s="27" t="s">
        <v>235</v>
      </c>
      <c r="N53" s="27">
        <v>678450</v>
      </c>
      <c r="O53" s="27">
        <v>607637</v>
      </c>
      <c r="P53" s="28">
        <v>1</v>
      </c>
      <c r="Q53" s="20"/>
      <c r="R53" s="2"/>
      <c r="S53" s="3"/>
      <c r="T53" s="18">
        <f t="shared" si="2"/>
        <v>0</v>
      </c>
      <c r="U53" s="19">
        <f t="shared" si="3"/>
        <v>0</v>
      </c>
    </row>
    <row r="54" spans="1:21" s="22" customFormat="1" x14ac:dyDescent="0.25">
      <c r="A54" s="26" t="s">
        <v>1170</v>
      </c>
      <c r="B54" s="26" t="s">
        <v>17</v>
      </c>
      <c r="C54" s="26">
        <v>4894106</v>
      </c>
      <c r="D54" s="26" t="s">
        <v>1171</v>
      </c>
      <c r="E54" s="27" t="s">
        <v>1172</v>
      </c>
      <c r="F54" s="27" t="s">
        <v>20</v>
      </c>
      <c r="G54" s="27" t="s">
        <v>28</v>
      </c>
      <c r="H54" s="27" t="s">
        <v>1162</v>
      </c>
      <c r="I54" s="27" t="s">
        <v>1173</v>
      </c>
      <c r="J54" s="27" t="s">
        <v>1162</v>
      </c>
      <c r="K54" s="27" t="s">
        <v>803</v>
      </c>
      <c r="L54" s="27" t="s">
        <v>804</v>
      </c>
      <c r="M54" s="27" t="s">
        <v>94</v>
      </c>
      <c r="N54" s="27">
        <v>686109</v>
      </c>
      <c r="O54" s="27">
        <v>601080</v>
      </c>
      <c r="P54" s="28">
        <v>1</v>
      </c>
      <c r="Q54" s="20"/>
      <c r="R54" s="2"/>
      <c r="S54" s="3"/>
      <c r="T54" s="18">
        <f t="shared" si="2"/>
        <v>0</v>
      </c>
      <c r="U54" s="19">
        <f t="shared" si="3"/>
        <v>0</v>
      </c>
    </row>
    <row r="55" spans="1:21" s="22" customFormat="1" x14ac:dyDescent="0.25">
      <c r="A55" s="26" t="s">
        <v>1663</v>
      </c>
      <c r="B55" s="26" t="s">
        <v>17</v>
      </c>
      <c r="C55" s="26">
        <v>9633025</v>
      </c>
      <c r="D55" s="26" t="s">
        <v>1664</v>
      </c>
      <c r="E55" s="27" t="s">
        <v>1665</v>
      </c>
      <c r="F55" s="27" t="s">
        <v>20</v>
      </c>
      <c r="G55" s="27" t="s">
        <v>28</v>
      </c>
      <c r="H55" s="27" t="s">
        <v>731</v>
      </c>
      <c r="I55" s="27" t="s">
        <v>1666</v>
      </c>
      <c r="J55" s="27" t="s">
        <v>731</v>
      </c>
      <c r="K55" s="27" t="s">
        <v>1667</v>
      </c>
      <c r="L55" s="27" t="s">
        <v>1668</v>
      </c>
      <c r="M55" s="27" t="s">
        <v>34</v>
      </c>
      <c r="N55" s="27">
        <v>720597</v>
      </c>
      <c r="O55" s="27">
        <v>607037</v>
      </c>
      <c r="P55" s="28">
        <v>1</v>
      </c>
      <c r="Q55" s="20"/>
      <c r="R55" s="2"/>
      <c r="S55" s="3"/>
      <c r="T55" s="18">
        <f t="shared" si="2"/>
        <v>0</v>
      </c>
      <c r="U55" s="19">
        <f t="shared" si="3"/>
        <v>0</v>
      </c>
    </row>
    <row r="56" spans="1:21" s="22" customFormat="1" x14ac:dyDescent="0.25">
      <c r="A56" s="26" t="s">
        <v>1669</v>
      </c>
      <c r="B56" s="26" t="s">
        <v>17</v>
      </c>
      <c r="C56" s="26">
        <v>9209613</v>
      </c>
      <c r="D56" s="26" t="s">
        <v>1670</v>
      </c>
      <c r="E56" s="27" t="s">
        <v>1671</v>
      </c>
      <c r="F56" s="27" t="s">
        <v>20</v>
      </c>
      <c r="G56" s="27" t="s">
        <v>28</v>
      </c>
      <c r="H56" s="27" t="s">
        <v>731</v>
      </c>
      <c r="I56" s="27" t="s">
        <v>1666</v>
      </c>
      <c r="J56" s="27" t="s">
        <v>731</v>
      </c>
      <c r="K56" s="27" t="s">
        <v>1282</v>
      </c>
      <c r="L56" s="27" t="s">
        <v>1283</v>
      </c>
      <c r="M56" s="27" t="s">
        <v>176</v>
      </c>
      <c r="N56" s="27">
        <v>720503</v>
      </c>
      <c r="O56" s="27">
        <v>606998</v>
      </c>
      <c r="P56" s="28">
        <v>1</v>
      </c>
      <c r="Q56" s="20"/>
      <c r="R56" s="2"/>
      <c r="S56" s="3"/>
      <c r="T56" s="18">
        <f t="shared" si="2"/>
        <v>0</v>
      </c>
      <c r="U56" s="19">
        <f t="shared" si="3"/>
        <v>0</v>
      </c>
    </row>
    <row r="57" spans="1:21" s="31" customFormat="1" x14ac:dyDescent="0.25">
      <c r="A57" s="29" t="s">
        <v>780</v>
      </c>
      <c r="B57" s="29" t="s">
        <v>17</v>
      </c>
      <c r="C57" s="29">
        <v>4982603</v>
      </c>
      <c r="D57" s="29" t="s">
        <v>781</v>
      </c>
      <c r="E57" s="30" t="s">
        <v>782</v>
      </c>
      <c r="F57" s="30" t="s">
        <v>20</v>
      </c>
      <c r="G57" s="30" t="s">
        <v>777</v>
      </c>
      <c r="H57" s="30" t="s">
        <v>778</v>
      </c>
      <c r="I57" s="30" t="s">
        <v>783</v>
      </c>
      <c r="J57" s="30" t="s">
        <v>784</v>
      </c>
      <c r="K57" s="30" t="s">
        <v>42</v>
      </c>
      <c r="L57" s="30"/>
      <c r="M57" s="30" t="s">
        <v>34</v>
      </c>
      <c r="N57" s="30">
        <v>725112</v>
      </c>
      <c r="O57" s="30">
        <v>573994</v>
      </c>
      <c r="P57" s="31">
        <v>1</v>
      </c>
      <c r="Q57" s="20"/>
      <c r="R57" s="2"/>
      <c r="S57" s="3"/>
      <c r="T57" s="18">
        <f t="shared" si="2"/>
        <v>0</v>
      </c>
      <c r="U57" s="19">
        <f t="shared" si="3"/>
        <v>0</v>
      </c>
    </row>
    <row r="58" spans="1:21" s="31" customFormat="1" x14ac:dyDescent="0.25">
      <c r="A58" s="29" t="s">
        <v>900</v>
      </c>
      <c r="B58" s="29" t="s">
        <v>17</v>
      </c>
      <c r="C58" s="29">
        <v>4983021</v>
      </c>
      <c r="D58" s="29" t="s">
        <v>901</v>
      </c>
      <c r="E58" s="30" t="s">
        <v>902</v>
      </c>
      <c r="F58" s="30" t="s">
        <v>20</v>
      </c>
      <c r="G58" s="30" t="s">
        <v>777</v>
      </c>
      <c r="H58" s="30" t="s">
        <v>899</v>
      </c>
      <c r="I58" s="30" t="s">
        <v>903</v>
      </c>
      <c r="J58" s="30" t="s">
        <v>904</v>
      </c>
      <c r="K58" s="30" t="s">
        <v>42</v>
      </c>
      <c r="L58" s="30"/>
      <c r="M58" s="30" t="s">
        <v>94</v>
      </c>
      <c r="N58" s="30">
        <v>725268</v>
      </c>
      <c r="O58" s="30">
        <v>584113</v>
      </c>
      <c r="P58" s="31">
        <v>1</v>
      </c>
      <c r="Q58" s="20"/>
      <c r="R58" s="2"/>
      <c r="S58" s="3"/>
      <c r="T58" s="18">
        <f t="shared" si="2"/>
        <v>0</v>
      </c>
      <c r="U58" s="19">
        <f t="shared" si="3"/>
        <v>0</v>
      </c>
    </row>
    <row r="59" spans="1:21" s="31" customFormat="1" x14ac:dyDescent="0.25">
      <c r="A59" s="29" t="s">
        <v>978</v>
      </c>
      <c r="B59" s="29" t="s">
        <v>17</v>
      </c>
      <c r="C59" s="29">
        <v>4984353</v>
      </c>
      <c r="D59" s="29" t="s">
        <v>979</v>
      </c>
      <c r="E59" s="30" t="s">
        <v>980</v>
      </c>
      <c r="F59" s="30" t="s">
        <v>20</v>
      </c>
      <c r="G59" s="30" t="s">
        <v>777</v>
      </c>
      <c r="H59" s="30" t="s">
        <v>981</v>
      </c>
      <c r="I59" s="30" t="s">
        <v>982</v>
      </c>
      <c r="J59" s="30" t="s">
        <v>983</v>
      </c>
      <c r="K59" s="30" t="s">
        <v>42</v>
      </c>
      <c r="L59" s="30"/>
      <c r="M59" s="30" t="s">
        <v>470</v>
      </c>
      <c r="N59" s="30">
        <v>715335</v>
      </c>
      <c r="O59" s="30">
        <v>560966</v>
      </c>
      <c r="P59" s="31">
        <v>1</v>
      </c>
      <c r="Q59" s="20"/>
      <c r="R59" s="2"/>
      <c r="S59" s="3"/>
      <c r="T59" s="18">
        <f t="shared" si="2"/>
        <v>0</v>
      </c>
      <c r="U59" s="19">
        <f t="shared" si="3"/>
        <v>0</v>
      </c>
    </row>
    <row r="60" spans="1:21" s="31" customFormat="1" x14ac:dyDescent="0.25">
      <c r="A60" s="29" t="s">
        <v>984</v>
      </c>
      <c r="B60" s="29" t="s">
        <v>17</v>
      </c>
      <c r="C60" s="29">
        <v>4984529</v>
      </c>
      <c r="D60" s="29" t="s">
        <v>985</v>
      </c>
      <c r="E60" s="30" t="s">
        <v>986</v>
      </c>
      <c r="F60" s="30" t="s">
        <v>20</v>
      </c>
      <c r="G60" s="30" t="s">
        <v>777</v>
      </c>
      <c r="H60" s="30" t="s">
        <v>981</v>
      </c>
      <c r="I60" s="30" t="s">
        <v>987</v>
      </c>
      <c r="J60" s="30" t="s">
        <v>988</v>
      </c>
      <c r="K60" s="30" t="s">
        <v>42</v>
      </c>
      <c r="L60" s="30"/>
      <c r="M60" s="30" t="s">
        <v>944</v>
      </c>
      <c r="N60" s="30">
        <v>711208</v>
      </c>
      <c r="O60" s="30">
        <v>559787</v>
      </c>
      <c r="P60" s="31">
        <v>1</v>
      </c>
      <c r="Q60" s="20"/>
      <c r="R60" s="2"/>
      <c r="S60" s="3"/>
      <c r="T60" s="18">
        <f t="shared" si="2"/>
        <v>0</v>
      </c>
      <c r="U60" s="19">
        <f t="shared" si="3"/>
        <v>0</v>
      </c>
    </row>
    <row r="61" spans="1:21" s="31" customFormat="1" x14ac:dyDescent="0.25">
      <c r="A61" s="29" t="s">
        <v>989</v>
      </c>
      <c r="B61" s="29" t="s">
        <v>17</v>
      </c>
      <c r="C61" s="29">
        <v>4984682</v>
      </c>
      <c r="D61" s="29" t="s">
        <v>990</v>
      </c>
      <c r="E61" s="30" t="s">
        <v>991</v>
      </c>
      <c r="F61" s="30" t="s">
        <v>20</v>
      </c>
      <c r="G61" s="30" t="s">
        <v>777</v>
      </c>
      <c r="H61" s="30" t="s">
        <v>981</v>
      </c>
      <c r="I61" s="30" t="s">
        <v>992</v>
      </c>
      <c r="J61" s="30" t="s">
        <v>993</v>
      </c>
      <c r="K61" s="30" t="s">
        <v>42</v>
      </c>
      <c r="L61" s="30"/>
      <c r="M61" s="30" t="s">
        <v>994</v>
      </c>
      <c r="N61" s="30">
        <v>706753</v>
      </c>
      <c r="O61" s="30">
        <v>559791</v>
      </c>
      <c r="P61" s="31">
        <v>1</v>
      </c>
      <c r="Q61" s="20"/>
      <c r="R61" s="2"/>
      <c r="S61" s="3"/>
      <c r="T61" s="18">
        <f t="shared" si="2"/>
        <v>0</v>
      </c>
      <c r="U61" s="19">
        <f t="shared" si="3"/>
        <v>0</v>
      </c>
    </row>
    <row r="62" spans="1:21" s="31" customFormat="1" x14ac:dyDescent="0.25">
      <c r="A62" s="29" t="s">
        <v>995</v>
      </c>
      <c r="B62" s="29" t="s">
        <v>17</v>
      </c>
      <c r="C62" s="29">
        <v>4984916</v>
      </c>
      <c r="D62" s="29" t="s">
        <v>996</v>
      </c>
      <c r="E62" s="30" t="s">
        <v>997</v>
      </c>
      <c r="F62" s="30" t="s">
        <v>20</v>
      </c>
      <c r="G62" s="30" t="s">
        <v>777</v>
      </c>
      <c r="H62" s="30" t="s">
        <v>981</v>
      </c>
      <c r="I62" s="30" t="s">
        <v>998</v>
      </c>
      <c r="J62" s="30" t="s">
        <v>999</v>
      </c>
      <c r="K62" s="30" t="s">
        <v>42</v>
      </c>
      <c r="L62" s="30"/>
      <c r="M62" s="30" t="s">
        <v>414</v>
      </c>
      <c r="N62" s="30">
        <v>711193</v>
      </c>
      <c r="O62" s="30">
        <v>562685</v>
      </c>
      <c r="P62" s="31">
        <v>1</v>
      </c>
      <c r="Q62" s="20"/>
      <c r="R62" s="2"/>
      <c r="S62" s="3"/>
      <c r="T62" s="18">
        <f t="shared" si="2"/>
        <v>0</v>
      </c>
      <c r="U62" s="19">
        <f t="shared" si="3"/>
        <v>0</v>
      </c>
    </row>
    <row r="63" spans="1:21" s="31" customFormat="1" x14ac:dyDescent="0.25">
      <c r="A63" s="29" t="s">
        <v>1000</v>
      </c>
      <c r="B63" s="29" t="s">
        <v>17</v>
      </c>
      <c r="C63" s="29">
        <v>4985308</v>
      </c>
      <c r="D63" s="29" t="s">
        <v>1001</v>
      </c>
      <c r="E63" s="30" t="s">
        <v>1002</v>
      </c>
      <c r="F63" s="30" t="s">
        <v>20</v>
      </c>
      <c r="G63" s="30" t="s">
        <v>777</v>
      </c>
      <c r="H63" s="30" t="s">
        <v>981</v>
      </c>
      <c r="I63" s="30" t="s">
        <v>1003</v>
      </c>
      <c r="J63" s="30" t="s">
        <v>981</v>
      </c>
      <c r="K63" s="30" t="s">
        <v>128</v>
      </c>
      <c r="L63" s="30" t="s">
        <v>129</v>
      </c>
      <c r="M63" s="30" t="s">
        <v>187</v>
      </c>
      <c r="N63" s="30">
        <v>708151</v>
      </c>
      <c r="O63" s="30">
        <v>565391</v>
      </c>
      <c r="P63" s="31">
        <v>1</v>
      </c>
      <c r="Q63" s="20"/>
      <c r="R63" s="2"/>
      <c r="S63" s="3"/>
      <c r="T63" s="18">
        <f t="shared" si="2"/>
        <v>0</v>
      </c>
      <c r="U63" s="19">
        <f t="shared" si="3"/>
        <v>0</v>
      </c>
    </row>
    <row r="64" spans="1:21" s="31" customFormat="1" x14ac:dyDescent="0.25">
      <c r="A64" s="29" t="s">
        <v>1115</v>
      </c>
      <c r="B64" s="29" t="s">
        <v>17</v>
      </c>
      <c r="C64" s="29">
        <v>4986016</v>
      </c>
      <c r="D64" s="29" t="s">
        <v>1116</v>
      </c>
      <c r="E64" s="30" t="s">
        <v>1117</v>
      </c>
      <c r="F64" s="30" t="s">
        <v>20</v>
      </c>
      <c r="G64" s="30" t="s">
        <v>777</v>
      </c>
      <c r="H64" s="30" t="s">
        <v>1118</v>
      </c>
      <c r="I64" s="30" t="s">
        <v>1119</v>
      </c>
      <c r="J64" s="30" t="s">
        <v>1120</v>
      </c>
      <c r="K64" s="30" t="s">
        <v>42</v>
      </c>
      <c r="L64" s="30"/>
      <c r="M64" s="30" t="s">
        <v>190</v>
      </c>
      <c r="N64" s="30">
        <v>717810</v>
      </c>
      <c r="O64" s="30">
        <v>568773</v>
      </c>
      <c r="P64" s="31">
        <v>1</v>
      </c>
      <c r="Q64" s="20"/>
      <c r="R64" s="2"/>
      <c r="S64" s="3"/>
      <c r="T64" s="18">
        <f t="shared" si="2"/>
        <v>0</v>
      </c>
      <c r="U64" s="19">
        <f t="shared" si="3"/>
        <v>0</v>
      </c>
    </row>
    <row r="65" spans="1:21" s="31" customFormat="1" x14ac:dyDescent="0.25">
      <c r="A65" s="29" t="s">
        <v>1121</v>
      </c>
      <c r="B65" s="29" t="s">
        <v>17</v>
      </c>
      <c r="C65" s="29">
        <v>4986860</v>
      </c>
      <c r="D65" s="29" t="s">
        <v>1122</v>
      </c>
      <c r="E65" s="30" t="s">
        <v>1123</v>
      </c>
      <c r="F65" s="30" t="s">
        <v>20</v>
      </c>
      <c r="G65" s="30" t="s">
        <v>777</v>
      </c>
      <c r="H65" s="30" t="s">
        <v>1118</v>
      </c>
      <c r="I65" s="30" t="s">
        <v>1124</v>
      </c>
      <c r="J65" s="30" t="s">
        <v>1125</v>
      </c>
      <c r="K65" s="30" t="s">
        <v>42</v>
      </c>
      <c r="L65" s="30"/>
      <c r="M65" s="30" t="s">
        <v>270</v>
      </c>
      <c r="N65" s="30">
        <v>719022</v>
      </c>
      <c r="O65" s="30">
        <v>567813</v>
      </c>
      <c r="P65" s="31">
        <v>1</v>
      </c>
      <c r="Q65" s="20"/>
      <c r="R65" s="2"/>
      <c r="S65" s="3"/>
      <c r="T65" s="18">
        <f t="shared" si="2"/>
        <v>0</v>
      </c>
      <c r="U65" s="19">
        <f t="shared" si="3"/>
        <v>0</v>
      </c>
    </row>
    <row r="66" spans="1:21" s="31" customFormat="1" x14ac:dyDescent="0.25">
      <c r="A66" s="29" t="s">
        <v>1126</v>
      </c>
      <c r="B66" s="29" t="s">
        <v>17</v>
      </c>
      <c r="C66" s="29">
        <v>4987317</v>
      </c>
      <c r="D66" s="29" t="s">
        <v>1127</v>
      </c>
      <c r="E66" s="30" t="s">
        <v>1128</v>
      </c>
      <c r="F66" s="30" t="s">
        <v>20</v>
      </c>
      <c r="G66" s="30" t="s">
        <v>777</v>
      </c>
      <c r="H66" s="30" t="s">
        <v>1118</v>
      </c>
      <c r="I66" s="30" t="s">
        <v>1129</v>
      </c>
      <c r="J66" s="30" t="s">
        <v>1130</v>
      </c>
      <c r="K66" s="30" t="s">
        <v>42</v>
      </c>
      <c r="L66" s="30"/>
      <c r="M66" s="30" t="s">
        <v>824</v>
      </c>
      <c r="N66" s="30">
        <v>712984</v>
      </c>
      <c r="O66" s="30">
        <v>574406</v>
      </c>
      <c r="P66" s="31">
        <v>1</v>
      </c>
      <c r="Q66" s="20"/>
      <c r="R66" s="2"/>
      <c r="S66" s="3"/>
      <c r="T66" s="18">
        <f t="shared" si="2"/>
        <v>0</v>
      </c>
      <c r="U66" s="19">
        <f t="shared" si="3"/>
        <v>0</v>
      </c>
    </row>
    <row r="67" spans="1:21" s="31" customFormat="1" x14ac:dyDescent="0.25">
      <c r="A67" s="29" t="s">
        <v>1131</v>
      </c>
      <c r="B67" s="29" t="s">
        <v>17</v>
      </c>
      <c r="C67" s="29">
        <v>4987342</v>
      </c>
      <c r="D67" s="29" t="s">
        <v>1132</v>
      </c>
      <c r="E67" s="30" t="s">
        <v>1133</v>
      </c>
      <c r="F67" s="30" t="s">
        <v>20</v>
      </c>
      <c r="G67" s="30" t="s">
        <v>777</v>
      </c>
      <c r="H67" s="30" t="s">
        <v>1118</v>
      </c>
      <c r="I67" s="30" t="s">
        <v>1134</v>
      </c>
      <c r="J67" s="30" t="s">
        <v>1135</v>
      </c>
      <c r="K67" s="30" t="s">
        <v>42</v>
      </c>
      <c r="L67" s="30"/>
      <c r="M67" s="30" t="s">
        <v>187</v>
      </c>
      <c r="N67" s="30">
        <v>721424</v>
      </c>
      <c r="O67" s="30">
        <v>570592</v>
      </c>
      <c r="P67" s="31">
        <v>1</v>
      </c>
      <c r="Q67" s="20"/>
      <c r="R67" s="2"/>
      <c r="S67" s="3"/>
      <c r="T67" s="18">
        <f t="shared" si="2"/>
        <v>0</v>
      </c>
      <c r="U67" s="19">
        <f t="shared" si="3"/>
        <v>0</v>
      </c>
    </row>
    <row r="68" spans="1:21" s="31" customFormat="1" x14ac:dyDescent="0.25">
      <c r="A68" s="29" t="s">
        <v>1136</v>
      </c>
      <c r="B68" s="29" t="s">
        <v>17</v>
      </c>
      <c r="C68" s="29">
        <v>4987428</v>
      </c>
      <c r="D68" s="29" t="s">
        <v>1137</v>
      </c>
      <c r="E68" s="30" t="s">
        <v>1138</v>
      </c>
      <c r="F68" s="30" t="s">
        <v>20</v>
      </c>
      <c r="G68" s="30" t="s">
        <v>777</v>
      </c>
      <c r="H68" s="30" t="s">
        <v>1118</v>
      </c>
      <c r="I68" s="30" t="s">
        <v>1139</v>
      </c>
      <c r="J68" s="30" t="s">
        <v>1140</v>
      </c>
      <c r="K68" s="30" t="s">
        <v>42</v>
      </c>
      <c r="L68" s="30"/>
      <c r="M68" s="30" t="s">
        <v>1141</v>
      </c>
      <c r="N68" s="30">
        <v>722798</v>
      </c>
      <c r="O68" s="30">
        <v>566183</v>
      </c>
      <c r="P68" s="31">
        <v>1</v>
      </c>
      <c r="Q68" s="20"/>
      <c r="R68" s="2"/>
      <c r="S68" s="3"/>
      <c r="T68" s="18">
        <f t="shared" si="2"/>
        <v>0</v>
      </c>
      <c r="U68" s="19">
        <f t="shared" si="3"/>
        <v>0</v>
      </c>
    </row>
    <row r="69" spans="1:21" s="31" customFormat="1" x14ac:dyDescent="0.25">
      <c r="A69" s="29" t="s">
        <v>1142</v>
      </c>
      <c r="B69" s="29" t="s">
        <v>17</v>
      </c>
      <c r="C69" s="29">
        <v>4987787</v>
      </c>
      <c r="D69" s="29" t="s">
        <v>1143</v>
      </c>
      <c r="E69" s="30" t="s">
        <v>1144</v>
      </c>
      <c r="F69" s="30" t="s">
        <v>20</v>
      </c>
      <c r="G69" s="30" t="s">
        <v>777</v>
      </c>
      <c r="H69" s="30" t="s">
        <v>1118</v>
      </c>
      <c r="I69" s="30" t="s">
        <v>1145</v>
      </c>
      <c r="J69" s="30" t="s">
        <v>1146</v>
      </c>
      <c r="K69" s="30" t="s">
        <v>42</v>
      </c>
      <c r="L69" s="30"/>
      <c r="M69" s="30" t="s">
        <v>333</v>
      </c>
      <c r="N69" s="30">
        <v>721385</v>
      </c>
      <c r="O69" s="30">
        <v>576968</v>
      </c>
      <c r="P69" s="31">
        <v>1</v>
      </c>
      <c r="Q69" s="20"/>
      <c r="R69" s="2"/>
      <c r="S69" s="3"/>
      <c r="T69" s="18">
        <f t="shared" si="2"/>
        <v>0</v>
      </c>
      <c r="U69" s="19">
        <f t="shared" si="3"/>
        <v>0</v>
      </c>
    </row>
  </sheetData>
  <sheetProtection algorithmName="SHA-512" hashValue="RXbZuOrkQju/jKmt/q+mZ4bSvu4h0kksK3yJwFJVgzj161Mv2NMD61F4k1wnJ8xflc2v7ucy/bEfQLij5XXTBw==" saltValue="gcOUq8zS3N8QCh3AARICkQ==" spinCount="100000" sheet="1" objects="1" scenarios="1" formatCells="0" formatColumns="0" formatRows="0" sort="0" autoFilter="0"/>
  <autoFilter ref="A13:P69"/>
  <mergeCells count="20">
    <mergeCell ref="A12:O12"/>
    <mergeCell ref="O4:P4"/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J10:R10"/>
    <mergeCell ref="G2:I2"/>
    <mergeCell ref="F9:I10"/>
    <mergeCell ref="J2:L2"/>
    <mergeCell ref="J5:L5"/>
    <mergeCell ref="J7:L7"/>
    <mergeCell ref="J8:L8"/>
  </mergeCells>
  <pageMargins left="0.7" right="0.7" top="0.75" bottom="0.75" header="0.51180555555555496" footer="0.51180555555555496"/>
  <pageSetup paperSize="9" scale="40" firstPageNumber="0" orientation="portrait" horizontalDpi="300" verticalDpi="300" r:id="rId1"/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tabSelected="1" topLeftCell="A7" zoomScaleNormal="100" workbookViewId="0">
      <selection activeCell="D10" sqref="D10"/>
    </sheetView>
  </sheetViews>
  <sheetFormatPr defaultColWidth="9.140625" defaultRowHeight="15" x14ac:dyDescent="0.25"/>
  <cols>
    <col min="1" max="5" width="8.7109375" style="21" customWidth="1"/>
    <col min="6" max="6" width="12.28515625" style="21" customWidth="1"/>
    <col min="7" max="7" width="15" style="21" customWidth="1"/>
    <col min="8" max="11" width="8.7109375" style="21" customWidth="1"/>
    <col min="12" max="12" width="15" style="21" customWidth="1"/>
    <col min="13" max="16" width="8.7109375" style="21" customWidth="1"/>
    <col min="17" max="17" width="10.85546875" style="21" customWidth="1"/>
    <col min="18" max="18" width="16.7109375" style="21" customWidth="1"/>
    <col min="19" max="19" width="16.5703125" style="21" customWidth="1"/>
    <col min="20" max="20" width="8.7109375" style="21" customWidth="1"/>
    <col min="21" max="21" width="14.5703125" style="21" customWidth="1"/>
    <col min="22" max="1024" width="8.7109375" style="21" customWidth="1"/>
    <col min="1025" max="16384" width="9.140625" style="21"/>
  </cols>
  <sheetData>
    <row r="1" spans="1:21" ht="15.75" thickBot="1" x14ac:dyDescent="0.3">
      <c r="A1" s="4" t="s">
        <v>1735</v>
      </c>
      <c r="B1" s="4" t="s">
        <v>1736</v>
      </c>
      <c r="C1" s="4" t="s">
        <v>1737</v>
      </c>
      <c r="D1" s="4"/>
      <c r="E1" s="4"/>
      <c r="F1" s="4"/>
      <c r="G1" s="4"/>
      <c r="H1" s="4"/>
      <c r="I1" s="5"/>
      <c r="J1" s="5"/>
      <c r="K1" s="6"/>
      <c r="L1" s="4"/>
      <c r="M1" s="4"/>
      <c r="N1" s="4"/>
      <c r="O1" s="4"/>
      <c r="P1" s="4"/>
      <c r="Q1" s="4"/>
    </row>
    <row r="2" spans="1:21" ht="15.75" thickTop="1" x14ac:dyDescent="0.25">
      <c r="A2" s="4" t="s">
        <v>1755</v>
      </c>
      <c r="B2" s="4">
        <f>P12</f>
        <v>85</v>
      </c>
      <c r="C2" s="4" t="s">
        <v>1754</v>
      </c>
      <c r="D2" s="4"/>
      <c r="E2" s="4"/>
      <c r="F2" s="4"/>
      <c r="G2" s="49" t="s">
        <v>1765</v>
      </c>
      <c r="H2" s="50"/>
      <c r="I2" s="51"/>
      <c r="J2" s="58" t="s">
        <v>1766</v>
      </c>
      <c r="K2" s="59"/>
      <c r="L2" s="60"/>
    </row>
    <row r="3" spans="1:21" x14ac:dyDescent="0.25">
      <c r="A3" s="4"/>
      <c r="B3" s="4"/>
      <c r="C3" s="4"/>
      <c r="D3" s="4"/>
      <c r="E3" s="4"/>
      <c r="F3" s="8" t="s">
        <v>1739</v>
      </c>
      <c r="G3" s="35" t="s">
        <v>1740</v>
      </c>
      <c r="H3" s="4" t="s">
        <v>1741</v>
      </c>
      <c r="I3" s="36" t="s">
        <v>1742</v>
      </c>
      <c r="J3" s="41" t="str">
        <f>G3</f>
        <v>Netto</v>
      </c>
      <c r="K3" s="42" t="str">
        <f>H3</f>
        <v>VAT</v>
      </c>
      <c r="L3" s="43" t="str">
        <f>I3</f>
        <v>Brutto</v>
      </c>
      <c r="O3" s="6" t="s">
        <v>1738</v>
      </c>
      <c r="P3" s="4"/>
      <c r="Q3" s="4"/>
      <c r="R3" s="4"/>
      <c r="S3" s="4"/>
      <c r="T3" s="4"/>
      <c r="U3" s="4"/>
    </row>
    <row r="4" spans="1:21" ht="31.5" customHeight="1" x14ac:dyDescent="0.25">
      <c r="A4" s="74" t="s">
        <v>1759</v>
      </c>
      <c r="B4" s="74"/>
      <c r="C4" s="74"/>
      <c r="D4" s="74"/>
      <c r="E4" s="74"/>
      <c r="F4" s="9" t="s">
        <v>1745</v>
      </c>
      <c r="G4" s="37">
        <f>SUM(S14:S98)/$P$12</f>
        <v>0</v>
      </c>
      <c r="H4" s="1">
        <f>G4*0.23</f>
        <v>0</v>
      </c>
      <c r="I4" s="38">
        <f>G4+H4</f>
        <v>0</v>
      </c>
      <c r="J4" s="41">
        <f>G4*P12*60</f>
        <v>0</v>
      </c>
      <c r="K4" s="44">
        <f>J4*0.23</f>
        <v>0</v>
      </c>
      <c r="L4" s="45">
        <f>J4+K4</f>
        <v>0</v>
      </c>
      <c r="O4" s="73" t="s">
        <v>1743</v>
      </c>
      <c r="P4" s="73"/>
      <c r="Q4" s="4" t="s">
        <v>1744</v>
      </c>
      <c r="R4" s="4"/>
      <c r="S4" s="4"/>
      <c r="T4" s="4"/>
      <c r="U4" s="4"/>
    </row>
    <row r="5" spans="1:21" ht="32.450000000000003" customHeight="1" x14ac:dyDescent="0.25">
      <c r="A5" s="75" t="s">
        <v>1760</v>
      </c>
      <c r="B5" s="75"/>
      <c r="C5" s="75"/>
      <c r="D5" s="75"/>
      <c r="E5" s="75"/>
      <c r="F5" s="34" t="s">
        <v>1764</v>
      </c>
      <c r="G5" s="39"/>
      <c r="H5" s="1">
        <f t="shared" ref="H5:H8" si="0">G5*0.23</f>
        <v>0</v>
      </c>
      <c r="I5" s="40">
        <f t="shared" ref="I5:I8" si="1">G5+H5</f>
        <v>0</v>
      </c>
      <c r="J5" s="61" t="s">
        <v>1767</v>
      </c>
      <c r="K5" s="62"/>
      <c r="L5" s="63"/>
      <c r="O5" s="70"/>
      <c r="P5" s="70"/>
      <c r="Q5" s="70"/>
      <c r="R5" s="70"/>
      <c r="S5" s="70"/>
      <c r="T5" s="70"/>
      <c r="U5" s="70"/>
    </row>
    <row r="6" spans="1:21" ht="42.95" customHeight="1" x14ac:dyDescent="0.25">
      <c r="A6" s="77" t="s">
        <v>1761</v>
      </c>
      <c r="B6" s="77"/>
      <c r="C6" s="77"/>
      <c r="D6" s="77"/>
      <c r="E6" s="77"/>
      <c r="F6" s="6" t="s">
        <v>1746</v>
      </c>
      <c r="G6" s="39"/>
      <c r="H6" s="1">
        <f t="shared" si="0"/>
        <v>0</v>
      </c>
      <c r="I6" s="40">
        <f t="shared" si="1"/>
        <v>0</v>
      </c>
      <c r="J6" s="41">
        <f>G6*P12</f>
        <v>0</v>
      </c>
      <c r="K6" s="44">
        <f>J6*0.23</f>
        <v>0</v>
      </c>
      <c r="L6" s="46">
        <f>J6+K6</f>
        <v>0</v>
      </c>
      <c r="O6" s="76"/>
      <c r="P6" s="76"/>
      <c r="Q6" s="70"/>
      <c r="R6" s="70"/>
      <c r="S6" s="70"/>
      <c r="T6" s="70"/>
      <c r="U6" s="70"/>
    </row>
    <row r="7" spans="1:21" ht="32.450000000000003" customHeight="1" x14ac:dyDescent="0.25">
      <c r="A7" s="71" t="s">
        <v>1762</v>
      </c>
      <c r="B7" s="71"/>
      <c r="C7" s="71"/>
      <c r="D7" s="71"/>
      <c r="E7" s="71"/>
      <c r="F7" s="6" t="s">
        <v>1747</v>
      </c>
      <c r="G7" s="39"/>
      <c r="H7" s="1">
        <f t="shared" si="0"/>
        <v>0</v>
      </c>
      <c r="I7" s="40">
        <f t="shared" si="1"/>
        <v>0</v>
      </c>
      <c r="J7" s="64" t="s">
        <v>1767</v>
      </c>
      <c r="K7" s="65"/>
      <c r="L7" s="66"/>
      <c r="M7" s="4"/>
      <c r="N7" s="4"/>
      <c r="O7" s="76"/>
      <c r="P7" s="76"/>
      <c r="Q7" s="70"/>
      <c r="R7" s="70"/>
      <c r="S7" s="70"/>
      <c r="T7" s="70"/>
      <c r="U7" s="70"/>
    </row>
    <row r="8" spans="1:21" ht="43.5" customHeight="1" thickBot="1" x14ac:dyDescent="0.3">
      <c r="A8" s="71" t="s">
        <v>1763</v>
      </c>
      <c r="B8" s="71"/>
      <c r="C8" s="71"/>
      <c r="D8" s="71"/>
      <c r="E8" s="71"/>
      <c r="F8" s="6" t="s">
        <v>1748</v>
      </c>
      <c r="G8" s="39"/>
      <c r="H8" s="1">
        <f t="shared" si="0"/>
        <v>0</v>
      </c>
      <c r="I8" s="40">
        <f t="shared" si="1"/>
        <v>0</v>
      </c>
      <c r="J8" s="67" t="s">
        <v>1767</v>
      </c>
      <c r="K8" s="68"/>
      <c r="L8" s="69"/>
      <c r="M8" s="4"/>
      <c r="N8" s="4"/>
      <c r="O8" s="4"/>
      <c r="P8" s="4"/>
      <c r="Q8" s="4"/>
    </row>
    <row r="9" spans="1:21" ht="21.6" customHeight="1" thickTop="1" x14ac:dyDescent="0.25">
      <c r="A9" s="10"/>
      <c r="B9" s="10"/>
      <c r="C9" s="10"/>
      <c r="D9" s="10"/>
      <c r="E9" s="10"/>
      <c r="F9" s="52"/>
      <c r="G9" s="53"/>
      <c r="H9" s="53"/>
      <c r="I9" s="54"/>
      <c r="J9" s="47" t="s">
        <v>1768</v>
      </c>
      <c r="K9" s="48"/>
      <c r="L9" s="42"/>
      <c r="M9" s="42"/>
      <c r="N9" s="42"/>
      <c r="O9" s="42"/>
      <c r="P9" s="42"/>
      <c r="Q9" s="42"/>
    </row>
    <row r="10" spans="1:21" ht="21.6" customHeight="1" thickBot="1" x14ac:dyDescent="0.3">
      <c r="A10" s="10"/>
      <c r="B10" s="10"/>
      <c r="C10" s="10"/>
      <c r="D10" s="10"/>
      <c r="E10" s="11" t="s">
        <v>1749</v>
      </c>
      <c r="F10" s="55"/>
      <c r="G10" s="56"/>
      <c r="H10" s="56"/>
      <c r="I10" s="57"/>
      <c r="J10" s="78" t="s">
        <v>1770</v>
      </c>
      <c r="K10" s="79"/>
      <c r="L10" s="79"/>
      <c r="M10" s="79"/>
      <c r="N10" s="79"/>
      <c r="O10" s="79"/>
      <c r="P10" s="79"/>
      <c r="Q10" s="79"/>
      <c r="R10" s="79"/>
    </row>
    <row r="11" spans="1:21" ht="15.75" thickTop="1" x14ac:dyDescent="0.25"/>
    <row r="12" spans="1:21" s="22" customFormat="1" ht="11.25" x14ac:dyDescent="0.2">
      <c r="A12" s="72" t="s">
        <v>0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33">
        <f>SUM(P14:P98)</f>
        <v>85</v>
      </c>
    </row>
    <row r="13" spans="1:21" s="22" customFormat="1" ht="80.25" customHeight="1" x14ac:dyDescent="0.2">
      <c r="A13" s="13" t="s">
        <v>1</v>
      </c>
      <c r="B13" s="13" t="s">
        <v>2</v>
      </c>
      <c r="C13" s="13" t="s">
        <v>3</v>
      </c>
      <c r="D13" s="13" t="s">
        <v>4</v>
      </c>
      <c r="E13" s="13" t="s">
        <v>5</v>
      </c>
      <c r="F13" s="23" t="s">
        <v>6</v>
      </c>
      <c r="G13" s="24" t="s">
        <v>7</v>
      </c>
      <c r="H13" s="24" t="s">
        <v>8</v>
      </c>
      <c r="I13" s="24" t="s">
        <v>9</v>
      </c>
      <c r="J13" s="24" t="s">
        <v>10</v>
      </c>
      <c r="K13" s="24" t="s">
        <v>11</v>
      </c>
      <c r="L13" s="24" t="s">
        <v>12</v>
      </c>
      <c r="M13" s="24" t="s">
        <v>13</v>
      </c>
      <c r="N13" s="24" t="s">
        <v>14</v>
      </c>
      <c r="O13" s="24" t="s">
        <v>15</v>
      </c>
      <c r="P13" s="25" t="s">
        <v>1734</v>
      </c>
      <c r="Q13" s="14" t="s">
        <v>1750</v>
      </c>
      <c r="R13" s="14" t="s">
        <v>1769</v>
      </c>
      <c r="S13" s="14" t="s">
        <v>1751</v>
      </c>
      <c r="T13" s="14" t="s">
        <v>1752</v>
      </c>
      <c r="U13" s="14" t="s">
        <v>1753</v>
      </c>
    </row>
    <row r="14" spans="1:21" s="28" customFormat="1" x14ac:dyDescent="0.25">
      <c r="A14" s="26" t="s">
        <v>35</v>
      </c>
      <c r="B14" s="26" t="s">
        <v>17</v>
      </c>
      <c r="C14" s="26">
        <v>4827201</v>
      </c>
      <c r="D14" s="26" t="s">
        <v>36</v>
      </c>
      <c r="E14" s="27" t="s">
        <v>37</v>
      </c>
      <c r="F14" s="27" t="s">
        <v>20</v>
      </c>
      <c r="G14" s="27" t="s">
        <v>38</v>
      </c>
      <c r="H14" s="27" t="s">
        <v>39</v>
      </c>
      <c r="I14" s="27" t="s">
        <v>40</v>
      </c>
      <c r="J14" s="27" t="s">
        <v>41</v>
      </c>
      <c r="K14" s="27" t="s">
        <v>42</v>
      </c>
      <c r="L14" s="27"/>
      <c r="M14" s="27" t="s">
        <v>43</v>
      </c>
      <c r="N14" s="27">
        <v>779007</v>
      </c>
      <c r="O14" s="27">
        <v>553357</v>
      </c>
      <c r="P14" s="28">
        <v>1</v>
      </c>
      <c r="Q14" s="20"/>
      <c r="R14" s="2"/>
      <c r="S14" s="3"/>
      <c r="T14" s="18">
        <f>S14*0.23</f>
        <v>0</v>
      </c>
      <c r="U14" s="19">
        <f>SUM(S14:T14)</f>
        <v>0</v>
      </c>
    </row>
    <row r="15" spans="1:21" s="28" customFormat="1" x14ac:dyDescent="0.25">
      <c r="A15" s="26" t="s">
        <v>44</v>
      </c>
      <c r="B15" s="26" t="s">
        <v>17</v>
      </c>
      <c r="C15" s="26">
        <v>4828879</v>
      </c>
      <c r="D15" s="26" t="s">
        <v>45</v>
      </c>
      <c r="E15" s="27" t="s">
        <v>46</v>
      </c>
      <c r="F15" s="27" t="s">
        <v>20</v>
      </c>
      <c r="G15" s="27" t="s">
        <v>38</v>
      </c>
      <c r="H15" s="27" t="s">
        <v>39</v>
      </c>
      <c r="I15" s="27" t="s">
        <v>47</v>
      </c>
      <c r="J15" s="27" t="s">
        <v>48</v>
      </c>
      <c r="K15" s="27" t="s">
        <v>42</v>
      </c>
      <c r="L15" s="27"/>
      <c r="M15" s="27" t="s">
        <v>49</v>
      </c>
      <c r="N15" s="27">
        <v>770274</v>
      </c>
      <c r="O15" s="27">
        <v>551191</v>
      </c>
      <c r="P15" s="28">
        <v>1</v>
      </c>
      <c r="Q15" s="20"/>
      <c r="R15" s="2"/>
      <c r="S15" s="3"/>
      <c r="T15" s="18">
        <f t="shared" ref="T15:T78" si="2">S15*0.23</f>
        <v>0</v>
      </c>
      <c r="U15" s="19">
        <f t="shared" ref="U15:U78" si="3">SUM(S15:T15)</f>
        <v>0</v>
      </c>
    </row>
    <row r="16" spans="1:21" s="28" customFormat="1" x14ac:dyDescent="0.25">
      <c r="A16" s="26" t="s">
        <v>50</v>
      </c>
      <c r="B16" s="26" t="s">
        <v>17</v>
      </c>
      <c r="C16" s="26">
        <v>4831409</v>
      </c>
      <c r="D16" s="26" t="s">
        <v>51</v>
      </c>
      <c r="E16" s="27" t="s">
        <v>52</v>
      </c>
      <c r="F16" s="27" t="s">
        <v>20</v>
      </c>
      <c r="G16" s="27" t="s">
        <v>38</v>
      </c>
      <c r="H16" s="27" t="s">
        <v>53</v>
      </c>
      <c r="I16" s="27" t="s">
        <v>54</v>
      </c>
      <c r="J16" s="27" t="s">
        <v>55</v>
      </c>
      <c r="K16" s="27" t="s">
        <v>42</v>
      </c>
      <c r="L16" s="27"/>
      <c r="M16" s="27" t="s">
        <v>56</v>
      </c>
      <c r="N16" s="27">
        <v>771128</v>
      </c>
      <c r="O16" s="27">
        <v>534266</v>
      </c>
      <c r="P16" s="28">
        <v>1</v>
      </c>
      <c r="Q16" s="20"/>
      <c r="R16" s="2"/>
      <c r="S16" s="3"/>
      <c r="T16" s="18">
        <f t="shared" si="2"/>
        <v>0</v>
      </c>
      <c r="U16" s="19">
        <f t="shared" si="3"/>
        <v>0</v>
      </c>
    </row>
    <row r="17" spans="1:21" s="28" customFormat="1" x14ac:dyDescent="0.25">
      <c r="A17" s="26" t="s">
        <v>57</v>
      </c>
      <c r="B17" s="26" t="s">
        <v>17</v>
      </c>
      <c r="C17" s="26">
        <v>4831970</v>
      </c>
      <c r="D17" s="26" t="s">
        <v>58</v>
      </c>
      <c r="E17" s="27" t="s">
        <v>59</v>
      </c>
      <c r="F17" s="27" t="s">
        <v>20</v>
      </c>
      <c r="G17" s="27" t="s">
        <v>38</v>
      </c>
      <c r="H17" s="27" t="s">
        <v>53</v>
      </c>
      <c r="I17" s="27" t="s">
        <v>60</v>
      </c>
      <c r="J17" s="27" t="s">
        <v>53</v>
      </c>
      <c r="K17" s="27" t="s">
        <v>61</v>
      </c>
      <c r="L17" s="27" t="s">
        <v>62</v>
      </c>
      <c r="M17" s="27" t="s">
        <v>63</v>
      </c>
      <c r="N17" s="27">
        <v>773447</v>
      </c>
      <c r="O17" s="27">
        <v>539203</v>
      </c>
      <c r="P17" s="28">
        <v>1</v>
      </c>
      <c r="Q17" s="20"/>
      <c r="R17" s="2"/>
      <c r="S17" s="3"/>
      <c r="T17" s="18">
        <f t="shared" si="2"/>
        <v>0</v>
      </c>
      <c r="U17" s="19">
        <f t="shared" si="3"/>
        <v>0</v>
      </c>
    </row>
    <row r="18" spans="1:21" s="28" customFormat="1" x14ac:dyDescent="0.25">
      <c r="A18" s="26" t="s">
        <v>64</v>
      </c>
      <c r="B18" s="26" t="s">
        <v>17</v>
      </c>
      <c r="C18" s="26">
        <v>4833747</v>
      </c>
      <c r="D18" s="26" t="s">
        <v>65</v>
      </c>
      <c r="E18" s="27" t="s">
        <v>66</v>
      </c>
      <c r="F18" s="27" t="s">
        <v>20</v>
      </c>
      <c r="G18" s="27" t="s">
        <v>38</v>
      </c>
      <c r="H18" s="27" t="s">
        <v>67</v>
      </c>
      <c r="I18" s="27" t="s">
        <v>68</v>
      </c>
      <c r="J18" s="27" t="s">
        <v>69</v>
      </c>
      <c r="K18" s="27" t="s">
        <v>42</v>
      </c>
      <c r="L18" s="27"/>
      <c r="M18" s="27" t="s">
        <v>70</v>
      </c>
      <c r="N18" s="27">
        <v>766942</v>
      </c>
      <c r="O18" s="27">
        <v>545226</v>
      </c>
      <c r="P18" s="28">
        <v>1</v>
      </c>
      <c r="Q18" s="20"/>
      <c r="R18" s="2"/>
      <c r="S18" s="3"/>
      <c r="T18" s="18">
        <f t="shared" si="2"/>
        <v>0</v>
      </c>
      <c r="U18" s="19">
        <f t="shared" si="3"/>
        <v>0</v>
      </c>
    </row>
    <row r="19" spans="1:21" s="28" customFormat="1" x14ac:dyDescent="0.25">
      <c r="A19" s="26" t="s">
        <v>71</v>
      </c>
      <c r="B19" s="26" t="s">
        <v>17</v>
      </c>
      <c r="C19" s="26">
        <v>4833895</v>
      </c>
      <c r="D19" s="26" t="s">
        <v>72</v>
      </c>
      <c r="E19" s="27" t="s">
        <v>73</v>
      </c>
      <c r="F19" s="27" t="s">
        <v>20</v>
      </c>
      <c r="G19" s="27" t="s">
        <v>38</v>
      </c>
      <c r="H19" s="27" t="s">
        <v>67</v>
      </c>
      <c r="I19" s="27" t="s">
        <v>74</v>
      </c>
      <c r="J19" s="27" t="s">
        <v>75</v>
      </c>
      <c r="K19" s="27" t="s">
        <v>42</v>
      </c>
      <c r="L19" s="27"/>
      <c r="M19" s="27" t="s">
        <v>76</v>
      </c>
      <c r="N19" s="27">
        <v>753234</v>
      </c>
      <c r="O19" s="27">
        <v>551819</v>
      </c>
      <c r="P19" s="28">
        <v>1</v>
      </c>
      <c r="Q19" s="20"/>
      <c r="R19" s="2"/>
      <c r="S19" s="3"/>
      <c r="T19" s="18">
        <f t="shared" si="2"/>
        <v>0</v>
      </c>
      <c r="U19" s="19">
        <f t="shared" si="3"/>
        <v>0</v>
      </c>
    </row>
    <row r="20" spans="1:21" s="28" customFormat="1" x14ac:dyDescent="0.25">
      <c r="A20" s="26" t="s">
        <v>77</v>
      </c>
      <c r="B20" s="26" t="s">
        <v>17</v>
      </c>
      <c r="C20" s="26">
        <v>4834054</v>
      </c>
      <c r="D20" s="26" t="s">
        <v>78</v>
      </c>
      <c r="E20" s="27" t="s">
        <v>79</v>
      </c>
      <c r="F20" s="27" t="s">
        <v>20</v>
      </c>
      <c r="G20" s="27" t="s">
        <v>38</v>
      </c>
      <c r="H20" s="27" t="s">
        <v>67</v>
      </c>
      <c r="I20" s="27" t="s">
        <v>80</v>
      </c>
      <c r="J20" s="27" t="s">
        <v>81</v>
      </c>
      <c r="K20" s="27" t="s">
        <v>42</v>
      </c>
      <c r="L20" s="27"/>
      <c r="M20" s="27" t="s">
        <v>82</v>
      </c>
      <c r="N20" s="27">
        <v>756253</v>
      </c>
      <c r="O20" s="27">
        <v>555933</v>
      </c>
      <c r="P20" s="28">
        <v>1</v>
      </c>
      <c r="Q20" s="20"/>
      <c r="R20" s="2"/>
      <c r="S20" s="3"/>
      <c r="T20" s="18">
        <f t="shared" si="2"/>
        <v>0</v>
      </c>
      <c r="U20" s="19">
        <f t="shared" si="3"/>
        <v>0</v>
      </c>
    </row>
    <row r="21" spans="1:21" s="28" customFormat="1" x14ac:dyDescent="0.25">
      <c r="A21" s="26" t="s">
        <v>83</v>
      </c>
      <c r="B21" s="26" t="s">
        <v>17</v>
      </c>
      <c r="C21" s="26">
        <v>4834096</v>
      </c>
      <c r="D21" s="26" t="s">
        <v>84</v>
      </c>
      <c r="E21" s="27" t="s">
        <v>85</v>
      </c>
      <c r="F21" s="27" t="s">
        <v>20</v>
      </c>
      <c r="G21" s="27" t="s">
        <v>38</v>
      </c>
      <c r="H21" s="27" t="s">
        <v>67</v>
      </c>
      <c r="I21" s="27" t="s">
        <v>86</v>
      </c>
      <c r="J21" s="27" t="s">
        <v>87</v>
      </c>
      <c r="K21" s="27" t="s">
        <v>42</v>
      </c>
      <c r="L21" s="27"/>
      <c r="M21" s="27" t="s">
        <v>88</v>
      </c>
      <c r="N21" s="27">
        <v>761380</v>
      </c>
      <c r="O21" s="27">
        <v>539906</v>
      </c>
      <c r="P21" s="28">
        <v>1</v>
      </c>
      <c r="Q21" s="20"/>
      <c r="R21" s="2"/>
      <c r="S21" s="3"/>
      <c r="T21" s="18">
        <f t="shared" si="2"/>
        <v>0</v>
      </c>
      <c r="U21" s="19">
        <f t="shared" si="3"/>
        <v>0</v>
      </c>
    </row>
    <row r="22" spans="1:21" s="28" customFormat="1" x14ac:dyDescent="0.25">
      <c r="A22" s="26" t="s">
        <v>89</v>
      </c>
      <c r="B22" s="26" t="s">
        <v>17</v>
      </c>
      <c r="C22" s="26">
        <v>4834724</v>
      </c>
      <c r="D22" s="26" t="s">
        <v>90</v>
      </c>
      <c r="E22" s="27" t="s">
        <v>91</v>
      </c>
      <c r="F22" s="27" t="s">
        <v>20</v>
      </c>
      <c r="G22" s="27" t="s">
        <v>38</v>
      </c>
      <c r="H22" s="27" t="s">
        <v>67</v>
      </c>
      <c r="I22" s="27" t="s">
        <v>92</v>
      </c>
      <c r="J22" s="27" t="s">
        <v>93</v>
      </c>
      <c r="K22" s="27" t="s">
        <v>42</v>
      </c>
      <c r="L22" s="27"/>
      <c r="M22" s="27" t="s">
        <v>94</v>
      </c>
      <c r="N22" s="27">
        <v>762931</v>
      </c>
      <c r="O22" s="27">
        <v>544036</v>
      </c>
      <c r="P22" s="28">
        <v>1</v>
      </c>
      <c r="Q22" s="20"/>
      <c r="R22" s="2"/>
      <c r="S22" s="3"/>
      <c r="T22" s="18">
        <f t="shared" si="2"/>
        <v>0</v>
      </c>
      <c r="U22" s="19">
        <f t="shared" si="3"/>
        <v>0</v>
      </c>
    </row>
    <row r="23" spans="1:21" s="28" customFormat="1" x14ac:dyDescent="0.25">
      <c r="A23" s="26" t="s">
        <v>95</v>
      </c>
      <c r="B23" s="26" t="s">
        <v>17</v>
      </c>
      <c r="C23" s="26">
        <v>4835693</v>
      </c>
      <c r="D23" s="26" t="s">
        <v>96</v>
      </c>
      <c r="E23" s="27" t="s">
        <v>97</v>
      </c>
      <c r="F23" s="27" t="s">
        <v>20</v>
      </c>
      <c r="G23" s="27" t="s">
        <v>38</v>
      </c>
      <c r="H23" s="27" t="s">
        <v>67</v>
      </c>
      <c r="I23" s="27" t="s">
        <v>98</v>
      </c>
      <c r="J23" s="27" t="s">
        <v>99</v>
      </c>
      <c r="K23" s="27" t="s">
        <v>42</v>
      </c>
      <c r="L23" s="27"/>
      <c r="M23" s="27" t="s">
        <v>34</v>
      </c>
      <c r="N23" s="27">
        <v>760914</v>
      </c>
      <c r="O23" s="27">
        <v>553919</v>
      </c>
      <c r="P23" s="28">
        <v>1</v>
      </c>
      <c r="Q23" s="20"/>
      <c r="R23" s="2"/>
      <c r="S23" s="3"/>
      <c r="T23" s="18">
        <f t="shared" si="2"/>
        <v>0</v>
      </c>
      <c r="U23" s="19">
        <f t="shared" si="3"/>
        <v>0</v>
      </c>
    </row>
    <row r="24" spans="1:21" s="28" customFormat="1" x14ac:dyDescent="0.25">
      <c r="A24" s="26" t="s">
        <v>421</v>
      </c>
      <c r="B24" s="26" t="s">
        <v>17</v>
      </c>
      <c r="C24" s="26">
        <v>4837514</v>
      </c>
      <c r="D24" s="26" t="s">
        <v>422</v>
      </c>
      <c r="E24" s="27" t="s">
        <v>423</v>
      </c>
      <c r="F24" s="27" t="s">
        <v>20</v>
      </c>
      <c r="G24" s="27" t="s">
        <v>38</v>
      </c>
      <c r="H24" s="27" t="s">
        <v>424</v>
      </c>
      <c r="I24" s="27" t="s">
        <v>425</v>
      </c>
      <c r="J24" s="27" t="s">
        <v>424</v>
      </c>
      <c r="K24" s="27" t="s">
        <v>426</v>
      </c>
      <c r="L24" s="27" t="s">
        <v>427</v>
      </c>
      <c r="M24" s="27" t="s">
        <v>428</v>
      </c>
      <c r="N24" s="27">
        <v>792201</v>
      </c>
      <c r="O24" s="27">
        <v>546784</v>
      </c>
      <c r="P24" s="28">
        <v>1</v>
      </c>
      <c r="Q24" s="20"/>
      <c r="R24" s="2"/>
      <c r="S24" s="3"/>
      <c r="T24" s="18">
        <f t="shared" si="2"/>
        <v>0</v>
      </c>
      <c r="U24" s="19">
        <f t="shared" si="3"/>
        <v>0</v>
      </c>
    </row>
    <row r="25" spans="1:21" s="28" customFormat="1" x14ac:dyDescent="0.25">
      <c r="A25" s="26" t="s">
        <v>434</v>
      </c>
      <c r="B25" s="26" t="s">
        <v>17</v>
      </c>
      <c r="C25" s="26">
        <v>4836026</v>
      </c>
      <c r="D25" s="26" t="s">
        <v>435</v>
      </c>
      <c r="E25" s="27" t="s">
        <v>436</v>
      </c>
      <c r="F25" s="27" t="s">
        <v>20</v>
      </c>
      <c r="G25" s="27" t="s">
        <v>38</v>
      </c>
      <c r="H25" s="27" t="s">
        <v>67</v>
      </c>
      <c r="I25" s="27" t="s">
        <v>437</v>
      </c>
      <c r="J25" s="27" t="s">
        <v>438</v>
      </c>
      <c r="K25" s="27" t="s">
        <v>439</v>
      </c>
      <c r="L25" s="27" t="s">
        <v>440</v>
      </c>
      <c r="M25" s="27" t="s">
        <v>441</v>
      </c>
      <c r="N25" s="27">
        <v>748873</v>
      </c>
      <c r="O25" s="27">
        <v>551266</v>
      </c>
      <c r="P25" s="28">
        <v>1</v>
      </c>
      <c r="Q25" s="20"/>
      <c r="R25" s="2"/>
      <c r="S25" s="3"/>
      <c r="T25" s="18">
        <f t="shared" si="2"/>
        <v>0</v>
      </c>
      <c r="U25" s="19">
        <f t="shared" si="3"/>
        <v>0</v>
      </c>
    </row>
    <row r="26" spans="1:21" s="28" customFormat="1" x14ac:dyDescent="0.25">
      <c r="A26" s="26" t="s">
        <v>442</v>
      </c>
      <c r="B26" s="26" t="s">
        <v>17</v>
      </c>
      <c r="C26" s="26">
        <v>7990308</v>
      </c>
      <c r="D26" s="26" t="s">
        <v>443</v>
      </c>
      <c r="E26" s="27" t="s">
        <v>444</v>
      </c>
      <c r="F26" s="27" t="s">
        <v>20</v>
      </c>
      <c r="G26" s="27" t="s">
        <v>38</v>
      </c>
      <c r="H26" s="27" t="s">
        <v>445</v>
      </c>
      <c r="I26" s="27" t="s">
        <v>446</v>
      </c>
      <c r="J26" s="27" t="s">
        <v>447</v>
      </c>
      <c r="K26" s="27" t="s">
        <v>42</v>
      </c>
      <c r="L26" s="27"/>
      <c r="M26" s="27" t="s">
        <v>159</v>
      </c>
      <c r="N26" s="27">
        <v>748177</v>
      </c>
      <c r="O26" s="27">
        <v>545897</v>
      </c>
      <c r="P26" s="28">
        <v>1</v>
      </c>
      <c r="Q26" s="20"/>
      <c r="R26" s="2"/>
      <c r="S26" s="3"/>
      <c r="T26" s="18">
        <f t="shared" si="2"/>
        <v>0</v>
      </c>
      <c r="U26" s="19">
        <f t="shared" si="3"/>
        <v>0</v>
      </c>
    </row>
    <row r="27" spans="1:21" s="28" customFormat="1" x14ac:dyDescent="0.25">
      <c r="A27" s="26" t="s">
        <v>448</v>
      </c>
      <c r="B27" s="26" t="s">
        <v>17</v>
      </c>
      <c r="C27" s="26">
        <v>4838960</v>
      </c>
      <c r="D27" s="26" t="s">
        <v>449</v>
      </c>
      <c r="E27" s="27" t="s">
        <v>450</v>
      </c>
      <c r="F27" s="27" t="s">
        <v>20</v>
      </c>
      <c r="G27" s="27" t="s">
        <v>38</v>
      </c>
      <c r="H27" s="27" t="s">
        <v>445</v>
      </c>
      <c r="I27" s="27" t="s">
        <v>451</v>
      </c>
      <c r="J27" s="27" t="s">
        <v>445</v>
      </c>
      <c r="K27" s="27" t="s">
        <v>452</v>
      </c>
      <c r="L27" s="27" t="s">
        <v>453</v>
      </c>
      <c r="M27" s="27" t="s">
        <v>56</v>
      </c>
      <c r="N27" s="27">
        <v>751431</v>
      </c>
      <c r="O27" s="27">
        <v>546599</v>
      </c>
      <c r="P27" s="28">
        <v>1</v>
      </c>
      <c r="Q27" s="20"/>
      <c r="R27" s="2"/>
      <c r="S27" s="3"/>
      <c r="T27" s="18">
        <f t="shared" si="2"/>
        <v>0</v>
      </c>
      <c r="U27" s="19">
        <f t="shared" si="3"/>
        <v>0</v>
      </c>
    </row>
    <row r="28" spans="1:21" s="28" customFormat="1" x14ac:dyDescent="0.25">
      <c r="A28" s="26" t="s">
        <v>454</v>
      </c>
      <c r="B28" s="26" t="s">
        <v>17</v>
      </c>
      <c r="C28" s="26">
        <v>4838964</v>
      </c>
      <c r="D28" s="26" t="s">
        <v>455</v>
      </c>
      <c r="E28" s="27" t="s">
        <v>456</v>
      </c>
      <c r="F28" s="27" t="s">
        <v>20</v>
      </c>
      <c r="G28" s="27" t="s">
        <v>38</v>
      </c>
      <c r="H28" s="27" t="s">
        <v>445</v>
      </c>
      <c r="I28" s="27" t="s">
        <v>451</v>
      </c>
      <c r="J28" s="27" t="s">
        <v>445</v>
      </c>
      <c r="K28" s="27" t="s">
        <v>128</v>
      </c>
      <c r="L28" s="27" t="s">
        <v>129</v>
      </c>
      <c r="M28" s="27" t="s">
        <v>34</v>
      </c>
      <c r="N28" s="27">
        <v>751702</v>
      </c>
      <c r="O28" s="27">
        <v>546084</v>
      </c>
      <c r="P28" s="28">
        <v>1</v>
      </c>
      <c r="Q28" s="20"/>
      <c r="R28" s="2"/>
      <c r="S28" s="3"/>
      <c r="T28" s="18">
        <f t="shared" si="2"/>
        <v>0</v>
      </c>
      <c r="U28" s="19">
        <f t="shared" si="3"/>
        <v>0</v>
      </c>
    </row>
    <row r="29" spans="1:21" s="28" customFormat="1" x14ac:dyDescent="0.25">
      <c r="A29" s="26" t="s">
        <v>629</v>
      </c>
      <c r="B29" s="26" t="s">
        <v>17</v>
      </c>
      <c r="C29" s="26">
        <v>4840624</v>
      </c>
      <c r="D29" s="26" t="s">
        <v>630</v>
      </c>
      <c r="E29" s="27" t="s">
        <v>631</v>
      </c>
      <c r="F29" s="27" t="s">
        <v>20</v>
      </c>
      <c r="G29" s="27" t="s">
        <v>38</v>
      </c>
      <c r="H29" s="27" t="s">
        <v>628</v>
      </c>
      <c r="I29" s="27" t="s">
        <v>632</v>
      </c>
      <c r="J29" s="27" t="s">
        <v>633</v>
      </c>
      <c r="K29" s="27" t="s">
        <v>128</v>
      </c>
      <c r="L29" s="27" t="s">
        <v>129</v>
      </c>
      <c r="M29" s="27" t="s">
        <v>34</v>
      </c>
      <c r="N29" s="27">
        <v>762175</v>
      </c>
      <c r="O29" s="27">
        <v>560346</v>
      </c>
      <c r="P29" s="28">
        <v>1</v>
      </c>
      <c r="Q29" s="20"/>
      <c r="R29" s="2"/>
      <c r="S29" s="3"/>
      <c r="T29" s="18">
        <f t="shared" si="2"/>
        <v>0</v>
      </c>
      <c r="U29" s="19">
        <f t="shared" si="3"/>
        <v>0</v>
      </c>
    </row>
    <row r="30" spans="1:21" s="28" customFormat="1" x14ac:dyDescent="0.25">
      <c r="A30" s="26" t="s">
        <v>1492</v>
      </c>
      <c r="B30" s="26" t="s">
        <v>17</v>
      </c>
      <c r="C30" s="26">
        <v>4825247</v>
      </c>
      <c r="D30" s="26" t="s">
        <v>1493</v>
      </c>
      <c r="E30" s="27" t="s">
        <v>1494</v>
      </c>
      <c r="F30" s="27" t="s">
        <v>20</v>
      </c>
      <c r="G30" s="27" t="s">
        <v>38</v>
      </c>
      <c r="H30" s="27" t="s">
        <v>39</v>
      </c>
      <c r="I30" s="27" t="s">
        <v>1491</v>
      </c>
      <c r="J30" s="27" t="s">
        <v>39</v>
      </c>
      <c r="K30" s="27" t="s">
        <v>720</v>
      </c>
      <c r="L30" s="27" t="s">
        <v>721</v>
      </c>
      <c r="M30" s="27" t="s">
        <v>534</v>
      </c>
      <c r="N30" s="27">
        <v>782735</v>
      </c>
      <c r="O30" s="27">
        <v>552988</v>
      </c>
      <c r="P30" s="28">
        <v>1</v>
      </c>
      <c r="Q30" s="20"/>
      <c r="R30" s="2"/>
      <c r="S30" s="3"/>
      <c r="T30" s="18">
        <f t="shared" si="2"/>
        <v>0</v>
      </c>
      <c r="U30" s="19">
        <f t="shared" si="3"/>
        <v>0</v>
      </c>
    </row>
    <row r="31" spans="1:21" s="28" customFormat="1" x14ac:dyDescent="0.25">
      <c r="A31" s="26" t="s">
        <v>1495</v>
      </c>
      <c r="B31" s="26" t="s">
        <v>17</v>
      </c>
      <c r="C31" s="26">
        <v>4825248</v>
      </c>
      <c r="D31" s="26" t="s">
        <v>1496</v>
      </c>
      <c r="E31" s="27" t="s">
        <v>1497</v>
      </c>
      <c r="F31" s="27" t="s">
        <v>20</v>
      </c>
      <c r="G31" s="27" t="s">
        <v>38</v>
      </c>
      <c r="H31" s="27" t="s">
        <v>39</v>
      </c>
      <c r="I31" s="27" t="s">
        <v>1491</v>
      </c>
      <c r="J31" s="27" t="s">
        <v>39</v>
      </c>
      <c r="K31" s="27" t="s">
        <v>720</v>
      </c>
      <c r="L31" s="27" t="s">
        <v>721</v>
      </c>
      <c r="M31" s="27" t="s">
        <v>63</v>
      </c>
      <c r="N31" s="27">
        <v>782792</v>
      </c>
      <c r="O31" s="27">
        <v>552878</v>
      </c>
      <c r="P31" s="28">
        <v>1</v>
      </c>
      <c r="Q31" s="20"/>
      <c r="R31" s="2"/>
      <c r="S31" s="3"/>
      <c r="T31" s="18">
        <f t="shared" si="2"/>
        <v>0</v>
      </c>
      <c r="U31" s="19">
        <f t="shared" si="3"/>
        <v>0</v>
      </c>
    </row>
    <row r="32" spans="1:21" s="28" customFormat="1" x14ac:dyDescent="0.25">
      <c r="A32" s="26" t="s">
        <v>1500</v>
      </c>
      <c r="B32" s="26" t="s">
        <v>17</v>
      </c>
      <c r="C32" s="26">
        <v>4826337</v>
      </c>
      <c r="D32" s="26" t="s">
        <v>1501</v>
      </c>
      <c r="E32" s="27" t="s">
        <v>1502</v>
      </c>
      <c r="F32" s="27" t="s">
        <v>20</v>
      </c>
      <c r="G32" s="27" t="s">
        <v>38</v>
      </c>
      <c r="H32" s="27" t="s">
        <v>67</v>
      </c>
      <c r="I32" s="27" t="s">
        <v>1503</v>
      </c>
      <c r="J32" s="27" t="s">
        <v>67</v>
      </c>
      <c r="K32" s="27" t="s">
        <v>1448</v>
      </c>
      <c r="L32" s="27" t="s">
        <v>1449</v>
      </c>
      <c r="M32" s="27" t="s">
        <v>109</v>
      </c>
      <c r="N32" s="27">
        <v>758970</v>
      </c>
      <c r="O32" s="27">
        <v>549427</v>
      </c>
      <c r="P32" s="28">
        <v>1</v>
      </c>
      <c r="Q32" s="20"/>
      <c r="R32" s="2"/>
      <c r="S32" s="3"/>
      <c r="T32" s="18">
        <f t="shared" si="2"/>
        <v>0</v>
      </c>
      <c r="U32" s="19">
        <f t="shared" si="3"/>
        <v>0</v>
      </c>
    </row>
    <row r="33" spans="1:21" s="28" customFormat="1" x14ac:dyDescent="0.25">
      <c r="A33" s="26" t="s">
        <v>16</v>
      </c>
      <c r="B33" s="26" t="s">
        <v>17</v>
      </c>
      <c r="C33" s="26">
        <v>4856284</v>
      </c>
      <c r="D33" s="26" t="s">
        <v>18</v>
      </c>
      <c r="E33" s="27" t="s">
        <v>19</v>
      </c>
      <c r="F33" s="27" t="s">
        <v>20</v>
      </c>
      <c r="G33" s="27" t="s">
        <v>21</v>
      </c>
      <c r="H33" s="27" t="s">
        <v>22</v>
      </c>
      <c r="I33" s="27" t="s">
        <v>23</v>
      </c>
      <c r="J33" s="27" t="s">
        <v>22</v>
      </c>
      <c r="K33" s="27" t="s">
        <v>24</v>
      </c>
      <c r="L33" s="27" t="s">
        <v>25</v>
      </c>
      <c r="M33" s="27" t="s">
        <v>26</v>
      </c>
      <c r="N33" s="27">
        <v>829141</v>
      </c>
      <c r="O33" s="27">
        <v>548548</v>
      </c>
      <c r="P33" s="28">
        <v>1</v>
      </c>
      <c r="Q33" s="20"/>
      <c r="R33" s="2"/>
      <c r="S33" s="3"/>
      <c r="T33" s="18">
        <f t="shared" si="2"/>
        <v>0</v>
      </c>
      <c r="U33" s="19">
        <f t="shared" si="3"/>
        <v>0</v>
      </c>
    </row>
    <row r="34" spans="1:21" s="28" customFormat="1" x14ac:dyDescent="0.25">
      <c r="A34" s="26" t="s">
        <v>29</v>
      </c>
      <c r="B34" s="26" t="s">
        <v>17</v>
      </c>
      <c r="C34" s="26">
        <v>4856157</v>
      </c>
      <c r="D34" s="26" t="s">
        <v>30</v>
      </c>
      <c r="E34" s="27" t="s">
        <v>31</v>
      </c>
      <c r="F34" s="27" t="s">
        <v>20</v>
      </c>
      <c r="G34" s="27" t="s">
        <v>21</v>
      </c>
      <c r="H34" s="27" t="s">
        <v>22</v>
      </c>
      <c r="I34" s="27" t="s">
        <v>23</v>
      </c>
      <c r="J34" s="27" t="s">
        <v>22</v>
      </c>
      <c r="K34" s="27" t="s">
        <v>32</v>
      </c>
      <c r="L34" s="27" t="s">
        <v>33</v>
      </c>
      <c r="M34" s="27" t="s">
        <v>34</v>
      </c>
      <c r="N34" s="27">
        <v>827575</v>
      </c>
      <c r="O34" s="27">
        <v>548458</v>
      </c>
      <c r="P34" s="28">
        <v>1</v>
      </c>
      <c r="Q34" s="20"/>
      <c r="R34" s="2"/>
      <c r="S34" s="3"/>
      <c r="T34" s="18">
        <f t="shared" si="2"/>
        <v>0</v>
      </c>
      <c r="U34" s="19">
        <f t="shared" si="3"/>
        <v>0</v>
      </c>
    </row>
    <row r="35" spans="1:21" s="28" customFormat="1" x14ac:dyDescent="0.25">
      <c r="A35" s="26" t="s">
        <v>130</v>
      </c>
      <c r="B35" s="26" t="s">
        <v>17</v>
      </c>
      <c r="C35" s="26">
        <v>4857119</v>
      </c>
      <c r="D35" s="26" t="s">
        <v>131</v>
      </c>
      <c r="E35" s="27" t="s">
        <v>132</v>
      </c>
      <c r="F35" s="27" t="s">
        <v>20</v>
      </c>
      <c r="G35" s="27" t="s">
        <v>21</v>
      </c>
      <c r="H35" s="27" t="s">
        <v>133</v>
      </c>
      <c r="I35" s="27" t="s">
        <v>134</v>
      </c>
      <c r="J35" s="27" t="s">
        <v>133</v>
      </c>
      <c r="K35" s="27" t="s">
        <v>128</v>
      </c>
      <c r="L35" s="27" t="s">
        <v>129</v>
      </c>
      <c r="M35" s="27" t="s">
        <v>34</v>
      </c>
      <c r="N35" s="27">
        <v>794838</v>
      </c>
      <c r="O35" s="27">
        <v>525778</v>
      </c>
      <c r="P35" s="28">
        <v>1</v>
      </c>
      <c r="Q35" s="20"/>
      <c r="R35" s="2"/>
      <c r="S35" s="3"/>
      <c r="T35" s="18">
        <f t="shared" si="2"/>
        <v>0</v>
      </c>
      <c r="U35" s="19">
        <f t="shared" si="3"/>
        <v>0</v>
      </c>
    </row>
    <row r="36" spans="1:21" s="28" customFormat="1" x14ac:dyDescent="0.25">
      <c r="A36" s="26" t="s">
        <v>135</v>
      </c>
      <c r="B36" s="26" t="s">
        <v>17</v>
      </c>
      <c r="C36" s="26">
        <v>4858791</v>
      </c>
      <c r="D36" s="26" t="s">
        <v>136</v>
      </c>
      <c r="E36" s="27" t="s">
        <v>137</v>
      </c>
      <c r="F36" s="27" t="s">
        <v>20</v>
      </c>
      <c r="G36" s="27" t="s">
        <v>21</v>
      </c>
      <c r="H36" s="27" t="s">
        <v>138</v>
      </c>
      <c r="I36" s="27" t="s">
        <v>139</v>
      </c>
      <c r="J36" s="27" t="s">
        <v>138</v>
      </c>
      <c r="K36" s="27" t="s">
        <v>42</v>
      </c>
      <c r="L36" s="27"/>
      <c r="M36" s="27" t="s">
        <v>121</v>
      </c>
      <c r="N36" s="27">
        <v>798176</v>
      </c>
      <c r="O36" s="27">
        <v>554707</v>
      </c>
      <c r="P36" s="28">
        <v>1</v>
      </c>
      <c r="Q36" s="20"/>
      <c r="R36" s="2"/>
      <c r="S36" s="3"/>
      <c r="T36" s="18">
        <f t="shared" si="2"/>
        <v>0</v>
      </c>
      <c r="U36" s="19">
        <f t="shared" si="3"/>
        <v>0</v>
      </c>
    </row>
    <row r="37" spans="1:21" s="28" customFormat="1" x14ac:dyDescent="0.25">
      <c r="A37" s="26" t="s">
        <v>216</v>
      </c>
      <c r="B37" s="26" t="s">
        <v>17</v>
      </c>
      <c r="C37" s="26">
        <v>4860249</v>
      </c>
      <c r="D37" s="26" t="s">
        <v>217</v>
      </c>
      <c r="E37" s="27" t="s">
        <v>218</v>
      </c>
      <c r="F37" s="27" t="s">
        <v>20</v>
      </c>
      <c r="G37" s="27" t="s">
        <v>21</v>
      </c>
      <c r="H37" s="27" t="s">
        <v>219</v>
      </c>
      <c r="I37" s="27" t="s">
        <v>220</v>
      </c>
      <c r="J37" s="27" t="s">
        <v>219</v>
      </c>
      <c r="K37" s="27" t="s">
        <v>221</v>
      </c>
      <c r="L37" s="27" t="s">
        <v>222</v>
      </c>
      <c r="M37" s="27" t="s">
        <v>43</v>
      </c>
      <c r="N37" s="27">
        <v>799479</v>
      </c>
      <c r="O37" s="27">
        <v>541332</v>
      </c>
      <c r="P37" s="28">
        <v>1</v>
      </c>
      <c r="Q37" s="20"/>
      <c r="R37" s="2"/>
      <c r="S37" s="3"/>
      <c r="T37" s="18">
        <f t="shared" si="2"/>
        <v>0</v>
      </c>
      <c r="U37" s="19">
        <f t="shared" si="3"/>
        <v>0</v>
      </c>
    </row>
    <row r="38" spans="1:21" s="28" customFormat="1" x14ac:dyDescent="0.25">
      <c r="A38" s="26" t="s">
        <v>237</v>
      </c>
      <c r="B38" s="26" t="s">
        <v>17</v>
      </c>
      <c r="C38" s="26">
        <v>4861466</v>
      </c>
      <c r="D38" s="26" t="s">
        <v>238</v>
      </c>
      <c r="E38" s="27" t="s">
        <v>239</v>
      </c>
      <c r="F38" s="27" t="s">
        <v>20</v>
      </c>
      <c r="G38" s="27" t="s">
        <v>21</v>
      </c>
      <c r="H38" s="27" t="s">
        <v>240</v>
      </c>
      <c r="I38" s="27" t="s">
        <v>241</v>
      </c>
      <c r="J38" s="27" t="s">
        <v>242</v>
      </c>
      <c r="K38" s="27" t="s">
        <v>243</v>
      </c>
      <c r="L38" s="27" t="s">
        <v>244</v>
      </c>
      <c r="M38" s="27" t="s">
        <v>56</v>
      </c>
      <c r="N38" s="27">
        <v>810391</v>
      </c>
      <c r="O38" s="27">
        <v>556638</v>
      </c>
      <c r="P38" s="28">
        <v>1</v>
      </c>
      <c r="Q38" s="20"/>
      <c r="R38" s="2"/>
      <c r="S38" s="3"/>
      <c r="T38" s="18">
        <f t="shared" si="2"/>
        <v>0</v>
      </c>
      <c r="U38" s="19">
        <f t="shared" si="3"/>
        <v>0</v>
      </c>
    </row>
    <row r="39" spans="1:21" s="28" customFormat="1" x14ac:dyDescent="0.25">
      <c r="A39" s="26" t="s">
        <v>245</v>
      </c>
      <c r="B39" s="26" t="s">
        <v>17</v>
      </c>
      <c r="C39" s="26">
        <v>4862254</v>
      </c>
      <c r="D39" s="26" t="s">
        <v>246</v>
      </c>
      <c r="E39" s="27" t="s">
        <v>247</v>
      </c>
      <c r="F39" s="27" t="s">
        <v>20</v>
      </c>
      <c r="G39" s="27" t="s">
        <v>21</v>
      </c>
      <c r="H39" s="27" t="s">
        <v>240</v>
      </c>
      <c r="I39" s="27" t="s">
        <v>248</v>
      </c>
      <c r="J39" s="27" t="s">
        <v>249</v>
      </c>
      <c r="K39" s="27" t="s">
        <v>42</v>
      </c>
      <c r="L39" s="27"/>
      <c r="M39" s="27" t="s">
        <v>250</v>
      </c>
      <c r="N39" s="27">
        <v>805409</v>
      </c>
      <c r="O39" s="27">
        <v>557492</v>
      </c>
      <c r="P39" s="28">
        <v>1</v>
      </c>
      <c r="Q39" s="20"/>
      <c r="R39" s="2"/>
      <c r="S39" s="3"/>
      <c r="T39" s="18">
        <f t="shared" si="2"/>
        <v>0</v>
      </c>
      <c r="U39" s="19">
        <f t="shared" si="3"/>
        <v>0</v>
      </c>
    </row>
    <row r="40" spans="1:21" s="28" customFormat="1" x14ac:dyDescent="0.25">
      <c r="A40" s="26" t="s">
        <v>251</v>
      </c>
      <c r="B40" s="26" t="s">
        <v>17</v>
      </c>
      <c r="C40" s="26">
        <v>4862572</v>
      </c>
      <c r="D40" s="26" t="s">
        <v>252</v>
      </c>
      <c r="E40" s="27" t="s">
        <v>253</v>
      </c>
      <c r="F40" s="27" t="s">
        <v>20</v>
      </c>
      <c r="G40" s="27" t="s">
        <v>21</v>
      </c>
      <c r="H40" s="27" t="s">
        <v>240</v>
      </c>
      <c r="I40" s="27" t="s">
        <v>254</v>
      </c>
      <c r="J40" s="27" t="s">
        <v>255</v>
      </c>
      <c r="K40" s="27" t="s">
        <v>42</v>
      </c>
      <c r="L40" s="27"/>
      <c r="M40" s="27" t="s">
        <v>34</v>
      </c>
      <c r="N40" s="27">
        <v>806490</v>
      </c>
      <c r="O40" s="27">
        <v>544815</v>
      </c>
      <c r="P40" s="28">
        <v>1</v>
      </c>
      <c r="Q40" s="20"/>
      <c r="R40" s="2"/>
      <c r="S40" s="3"/>
      <c r="T40" s="18">
        <f t="shared" si="2"/>
        <v>0</v>
      </c>
      <c r="U40" s="19">
        <f t="shared" si="3"/>
        <v>0</v>
      </c>
    </row>
    <row r="41" spans="1:21" s="28" customFormat="1" x14ac:dyDescent="0.25">
      <c r="A41" s="26" t="s">
        <v>307</v>
      </c>
      <c r="B41" s="26" t="s">
        <v>17</v>
      </c>
      <c r="C41" s="26">
        <v>4863397</v>
      </c>
      <c r="D41" s="26" t="s">
        <v>308</v>
      </c>
      <c r="E41" s="27" t="s">
        <v>309</v>
      </c>
      <c r="F41" s="27" t="s">
        <v>20</v>
      </c>
      <c r="G41" s="27" t="s">
        <v>21</v>
      </c>
      <c r="H41" s="27" t="s">
        <v>310</v>
      </c>
      <c r="I41" s="27" t="s">
        <v>311</v>
      </c>
      <c r="J41" s="27" t="s">
        <v>310</v>
      </c>
      <c r="K41" s="27" t="s">
        <v>312</v>
      </c>
      <c r="L41" s="27" t="s">
        <v>313</v>
      </c>
      <c r="M41" s="27" t="s">
        <v>63</v>
      </c>
      <c r="N41" s="27">
        <v>792939</v>
      </c>
      <c r="O41" s="27">
        <v>532017</v>
      </c>
      <c r="P41" s="28">
        <v>1</v>
      </c>
      <c r="Q41" s="20"/>
      <c r="R41" s="2"/>
      <c r="S41" s="3"/>
      <c r="T41" s="18">
        <f t="shared" si="2"/>
        <v>0</v>
      </c>
      <c r="U41" s="19">
        <f t="shared" si="3"/>
        <v>0</v>
      </c>
    </row>
    <row r="42" spans="1:21" s="28" customFormat="1" x14ac:dyDescent="0.25">
      <c r="A42" s="26" t="s">
        <v>407</v>
      </c>
      <c r="B42" s="26" t="s">
        <v>17</v>
      </c>
      <c r="C42" s="26">
        <v>4866054</v>
      </c>
      <c r="D42" s="26" t="s">
        <v>408</v>
      </c>
      <c r="E42" s="27" t="s">
        <v>409</v>
      </c>
      <c r="F42" s="27" t="s">
        <v>20</v>
      </c>
      <c r="G42" s="27" t="s">
        <v>21</v>
      </c>
      <c r="H42" s="27" t="s">
        <v>410</v>
      </c>
      <c r="I42" s="27" t="s">
        <v>411</v>
      </c>
      <c r="J42" s="27" t="s">
        <v>410</v>
      </c>
      <c r="K42" s="27" t="s">
        <v>412</v>
      </c>
      <c r="L42" s="27" t="s">
        <v>413</v>
      </c>
      <c r="M42" s="27" t="s">
        <v>414</v>
      </c>
      <c r="N42" s="27">
        <v>804560</v>
      </c>
      <c r="O42" s="27">
        <v>569923</v>
      </c>
      <c r="P42" s="28">
        <v>1</v>
      </c>
      <c r="Q42" s="20"/>
      <c r="R42" s="2"/>
      <c r="S42" s="3"/>
      <c r="T42" s="18">
        <f t="shared" si="2"/>
        <v>0</v>
      </c>
      <c r="U42" s="19">
        <f t="shared" si="3"/>
        <v>0</v>
      </c>
    </row>
    <row r="43" spans="1:21" s="28" customFormat="1" x14ac:dyDescent="0.25">
      <c r="A43" s="26" t="s">
        <v>1514</v>
      </c>
      <c r="B43" s="26" t="s">
        <v>17</v>
      </c>
      <c r="C43" s="26">
        <v>4853511</v>
      </c>
      <c r="D43" s="26" t="s">
        <v>1515</v>
      </c>
      <c r="E43" s="27" t="s">
        <v>1516</v>
      </c>
      <c r="F43" s="27" t="s">
        <v>20</v>
      </c>
      <c r="G43" s="27" t="s">
        <v>21</v>
      </c>
      <c r="H43" s="27" t="s">
        <v>240</v>
      </c>
      <c r="I43" s="27" t="s">
        <v>1517</v>
      </c>
      <c r="J43" s="27" t="s">
        <v>240</v>
      </c>
      <c r="K43" s="27" t="s">
        <v>1448</v>
      </c>
      <c r="L43" s="27" t="s">
        <v>1449</v>
      </c>
      <c r="M43" s="27" t="s">
        <v>700</v>
      </c>
      <c r="N43" s="27">
        <v>810373</v>
      </c>
      <c r="O43" s="27">
        <v>551043</v>
      </c>
      <c r="P43" s="28">
        <v>1</v>
      </c>
      <c r="Q43" s="20"/>
      <c r="R43" s="2"/>
      <c r="S43" s="3"/>
      <c r="T43" s="18">
        <f t="shared" si="2"/>
        <v>0</v>
      </c>
      <c r="U43" s="19">
        <f t="shared" si="3"/>
        <v>0</v>
      </c>
    </row>
    <row r="44" spans="1:21" s="28" customFormat="1" x14ac:dyDescent="0.25">
      <c r="A44" s="26" t="s">
        <v>1518</v>
      </c>
      <c r="B44" s="26" t="s">
        <v>17</v>
      </c>
      <c r="C44" s="26">
        <v>4855217</v>
      </c>
      <c r="D44" s="26" t="s">
        <v>1519</v>
      </c>
      <c r="E44" s="27" t="s">
        <v>1520</v>
      </c>
      <c r="F44" s="27" t="s">
        <v>20</v>
      </c>
      <c r="G44" s="27" t="s">
        <v>21</v>
      </c>
      <c r="H44" s="27" t="s">
        <v>240</v>
      </c>
      <c r="I44" s="27" t="s">
        <v>1517</v>
      </c>
      <c r="J44" s="27" t="s">
        <v>240</v>
      </c>
      <c r="K44" s="27" t="s">
        <v>1521</v>
      </c>
      <c r="L44" s="27" t="s">
        <v>1522</v>
      </c>
      <c r="M44" s="27" t="s">
        <v>56</v>
      </c>
      <c r="N44" s="27">
        <v>808644</v>
      </c>
      <c r="O44" s="27">
        <v>549277</v>
      </c>
      <c r="P44" s="28">
        <v>1</v>
      </c>
      <c r="Q44" s="20"/>
      <c r="R44" s="2"/>
      <c r="S44" s="3"/>
      <c r="T44" s="18">
        <f t="shared" si="2"/>
        <v>0</v>
      </c>
      <c r="U44" s="19">
        <f t="shared" si="3"/>
        <v>0</v>
      </c>
    </row>
    <row r="45" spans="1:21" s="28" customFormat="1" x14ac:dyDescent="0.25">
      <c r="A45" s="26" t="s">
        <v>1523</v>
      </c>
      <c r="B45" s="26" t="s">
        <v>17</v>
      </c>
      <c r="C45" s="26">
        <v>4855329</v>
      </c>
      <c r="D45" s="26" t="s">
        <v>1524</v>
      </c>
      <c r="E45" s="27" t="s">
        <v>1525</v>
      </c>
      <c r="F45" s="27" t="s">
        <v>20</v>
      </c>
      <c r="G45" s="27" t="s">
        <v>21</v>
      </c>
      <c r="H45" s="27" t="s">
        <v>240</v>
      </c>
      <c r="I45" s="27" t="s">
        <v>1517</v>
      </c>
      <c r="J45" s="27" t="s">
        <v>240</v>
      </c>
      <c r="K45" s="27" t="s">
        <v>1031</v>
      </c>
      <c r="L45" s="27" t="s">
        <v>1032</v>
      </c>
      <c r="M45" s="27" t="s">
        <v>994</v>
      </c>
      <c r="N45" s="27">
        <v>810032</v>
      </c>
      <c r="O45" s="27">
        <v>551007</v>
      </c>
      <c r="P45" s="28">
        <v>1</v>
      </c>
      <c r="Q45" s="20"/>
      <c r="R45" s="2"/>
      <c r="S45" s="3"/>
      <c r="T45" s="18">
        <f t="shared" si="2"/>
        <v>0</v>
      </c>
      <c r="U45" s="19">
        <f t="shared" si="3"/>
        <v>0</v>
      </c>
    </row>
    <row r="46" spans="1:21" s="28" customFormat="1" x14ac:dyDescent="0.25">
      <c r="A46" s="26" t="s">
        <v>1526</v>
      </c>
      <c r="B46" s="26" t="s">
        <v>17</v>
      </c>
      <c r="C46" s="26">
        <v>4855353</v>
      </c>
      <c r="D46" s="26" t="s">
        <v>1527</v>
      </c>
      <c r="E46" s="27" t="s">
        <v>1528</v>
      </c>
      <c r="F46" s="27" t="s">
        <v>20</v>
      </c>
      <c r="G46" s="27" t="s">
        <v>21</v>
      </c>
      <c r="H46" s="27" t="s">
        <v>240</v>
      </c>
      <c r="I46" s="27" t="s">
        <v>1517</v>
      </c>
      <c r="J46" s="27" t="s">
        <v>240</v>
      </c>
      <c r="K46" s="27" t="s">
        <v>1529</v>
      </c>
      <c r="L46" s="27" t="s">
        <v>1530</v>
      </c>
      <c r="M46" s="27" t="s">
        <v>301</v>
      </c>
      <c r="N46" s="27">
        <v>808740</v>
      </c>
      <c r="O46" s="27">
        <v>551610</v>
      </c>
      <c r="P46" s="28">
        <v>1</v>
      </c>
      <c r="Q46" s="20"/>
      <c r="R46" s="2"/>
      <c r="S46" s="3"/>
      <c r="T46" s="18">
        <f t="shared" si="2"/>
        <v>0</v>
      </c>
      <c r="U46" s="19">
        <f t="shared" si="3"/>
        <v>0</v>
      </c>
    </row>
    <row r="47" spans="1:21" s="28" customFormat="1" x14ac:dyDescent="0.25">
      <c r="A47" s="26" t="s">
        <v>1531</v>
      </c>
      <c r="B47" s="26" t="s">
        <v>17</v>
      </c>
      <c r="C47" s="26">
        <v>4855489</v>
      </c>
      <c r="D47" s="26" t="s">
        <v>1532</v>
      </c>
      <c r="E47" s="27" t="s">
        <v>1533</v>
      </c>
      <c r="F47" s="27" t="s">
        <v>20</v>
      </c>
      <c r="G47" s="27" t="s">
        <v>21</v>
      </c>
      <c r="H47" s="27" t="s">
        <v>240</v>
      </c>
      <c r="I47" s="27" t="s">
        <v>1517</v>
      </c>
      <c r="J47" s="27" t="s">
        <v>240</v>
      </c>
      <c r="K47" s="27" t="s">
        <v>1534</v>
      </c>
      <c r="L47" s="27" t="s">
        <v>1535</v>
      </c>
      <c r="M47" s="27" t="s">
        <v>34</v>
      </c>
      <c r="N47" s="27">
        <v>809235</v>
      </c>
      <c r="O47" s="27">
        <v>552380</v>
      </c>
      <c r="P47" s="28">
        <v>1</v>
      </c>
      <c r="Q47" s="20"/>
      <c r="R47" s="2"/>
      <c r="S47" s="3"/>
      <c r="T47" s="18">
        <f t="shared" si="2"/>
        <v>0</v>
      </c>
      <c r="U47" s="19">
        <f t="shared" si="3"/>
        <v>0</v>
      </c>
    </row>
    <row r="48" spans="1:21" s="28" customFormat="1" x14ac:dyDescent="0.25">
      <c r="A48" s="26" t="s">
        <v>1538</v>
      </c>
      <c r="B48" s="26" t="s">
        <v>17</v>
      </c>
      <c r="C48" s="26">
        <v>4855536</v>
      </c>
      <c r="D48" s="26" t="s">
        <v>1539</v>
      </c>
      <c r="E48" s="27" t="s">
        <v>1540</v>
      </c>
      <c r="F48" s="27" t="s">
        <v>20</v>
      </c>
      <c r="G48" s="27" t="s">
        <v>21</v>
      </c>
      <c r="H48" s="27" t="s">
        <v>240</v>
      </c>
      <c r="I48" s="27" t="s">
        <v>1517</v>
      </c>
      <c r="J48" s="27" t="s">
        <v>240</v>
      </c>
      <c r="K48" s="27" t="s">
        <v>1536</v>
      </c>
      <c r="L48" s="27" t="s">
        <v>1537</v>
      </c>
      <c r="M48" s="27" t="s">
        <v>109</v>
      </c>
      <c r="N48" s="27">
        <v>809929</v>
      </c>
      <c r="O48" s="27">
        <v>550695</v>
      </c>
      <c r="P48" s="28">
        <v>1</v>
      </c>
      <c r="Q48" s="20"/>
      <c r="R48" s="2"/>
      <c r="S48" s="3"/>
      <c r="T48" s="18">
        <f t="shared" si="2"/>
        <v>0</v>
      </c>
      <c r="U48" s="19">
        <f t="shared" si="3"/>
        <v>0</v>
      </c>
    </row>
    <row r="49" spans="1:21" s="28" customFormat="1" x14ac:dyDescent="0.25">
      <c r="A49" s="26" t="s">
        <v>207</v>
      </c>
      <c r="B49" s="26" t="s">
        <v>17</v>
      </c>
      <c r="C49" s="26">
        <v>4916769</v>
      </c>
      <c r="D49" s="26" t="s">
        <v>208</v>
      </c>
      <c r="E49" s="27" t="s">
        <v>209</v>
      </c>
      <c r="F49" s="27" t="s">
        <v>20</v>
      </c>
      <c r="G49" s="27" t="s">
        <v>204</v>
      </c>
      <c r="H49" s="27" t="s">
        <v>205</v>
      </c>
      <c r="I49" s="27" t="s">
        <v>210</v>
      </c>
      <c r="J49" s="27" t="s">
        <v>211</v>
      </c>
      <c r="K49" s="27" t="s">
        <v>42</v>
      </c>
      <c r="L49" s="27"/>
      <c r="M49" s="27" t="s">
        <v>212</v>
      </c>
      <c r="N49" s="27">
        <v>749102</v>
      </c>
      <c r="O49" s="27">
        <v>524116</v>
      </c>
      <c r="P49" s="28">
        <v>1</v>
      </c>
      <c r="Q49" s="20"/>
      <c r="R49" s="2"/>
      <c r="S49" s="3"/>
      <c r="T49" s="18">
        <f t="shared" si="2"/>
        <v>0</v>
      </c>
      <c r="U49" s="19">
        <f t="shared" si="3"/>
        <v>0</v>
      </c>
    </row>
    <row r="50" spans="1:21" s="28" customFormat="1" x14ac:dyDescent="0.25">
      <c r="A50" s="26" t="s">
        <v>213</v>
      </c>
      <c r="B50" s="26" t="s">
        <v>17</v>
      </c>
      <c r="C50" s="26">
        <v>4916773</v>
      </c>
      <c r="D50" s="26" t="s">
        <v>214</v>
      </c>
      <c r="E50" s="27" t="s">
        <v>215</v>
      </c>
      <c r="F50" s="27" t="s">
        <v>20</v>
      </c>
      <c r="G50" s="27" t="s">
        <v>204</v>
      </c>
      <c r="H50" s="27" t="s">
        <v>205</v>
      </c>
      <c r="I50" s="27" t="s">
        <v>210</v>
      </c>
      <c r="J50" s="27" t="s">
        <v>211</v>
      </c>
      <c r="K50" s="27" t="s">
        <v>42</v>
      </c>
      <c r="L50" s="27"/>
      <c r="M50" s="27" t="s">
        <v>159</v>
      </c>
      <c r="N50" s="27">
        <v>748756</v>
      </c>
      <c r="O50" s="27">
        <v>524639</v>
      </c>
      <c r="P50" s="28">
        <v>1</v>
      </c>
      <c r="Q50" s="20"/>
      <c r="R50" s="2"/>
      <c r="S50" s="3"/>
      <c r="T50" s="18">
        <f t="shared" si="2"/>
        <v>0</v>
      </c>
      <c r="U50" s="19">
        <f t="shared" si="3"/>
        <v>0</v>
      </c>
    </row>
    <row r="51" spans="1:21" s="28" customFormat="1" x14ac:dyDescent="0.25">
      <c r="A51" s="26" t="s">
        <v>223</v>
      </c>
      <c r="B51" s="26" t="s">
        <v>17</v>
      </c>
      <c r="C51" s="26">
        <v>4917735</v>
      </c>
      <c r="D51" s="26" t="s">
        <v>224</v>
      </c>
      <c r="E51" s="27" t="s">
        <v>225</v>
      </c>
      <c r="F51" s="27" t="s">
        <v>20</v>
      </c>
      <c r="G51" s="27" t="s">
        <v>204</v>
      </c>
      <c r="H51" s="27" t="s">
        <v>226</v>
      </c>
      <c r="I51" s="27" t="s">
        <v>227</v>
      </c>
      <c r="J51" s="27" t="s">
        <v>226</v>
      </c>
      <c r="K51" s="27" t="s">
        <v>42</v>
      </c>
      <c r="L51" s="27"/>
      <c r="M51" s="27" t="s">
        <v>56</v>
      </c>
      <c r="N51" s="27">
        <v>765242</v>
      </c>
      <c r="O51" s="27">
        <v>529249</v>
      </c>
      <c r="P51" s="28">
        <v>1</v>
      </c>
      <c r="Q51" s="20"/>
      <c r="R51" s="2"/>
      <c r="S51" s="3"/>
      <c r="T51" s="18">
        <f t="shared" si="2"/>
        <v>0</v>
      </c>
      <c r="U51" s="19">
        <f t="shared" si="3"/>
        <v>0</v>
      </c>
    </row>
    <row r="52" spans="1:21" s="28" customFormat="1" x14ac:dyDescent="0.25">
      <c r="A52" s="26" t="s">
        <v>228</v>
      </c>
      <c r="B52" s="26" t="s">
        <v>17</v>
      </c>
      <c r="C52" s="26">
        <v>4919071</v>
      </c>
      <c r="D52" s="26" t="s">
        <v>229</v>
      </c>
      <c r="E52" s="27" t="s">
        <v>230</v>
      </c>
      <c r="F52" s="27" t="s">
        <v>20</v>
      </c>
      <c r="G52" s="27" t="s">
        <v>204</v>
      </c>
      <c r="H52" s="27" t="s">
        <v>231</v>
      </c>
      <c r="I52" s="27" t="s">
        <v>232</v>
      </c>
      <c r="J52" s="27" t="s">
        <v>231</v>
      </c>
      <c r="K52" s="27" t="s">
        <v>233</v>
      </c>
      <c r="L52" s="27" t="s">
        <v>234</v>
      </c>
      <c r="M52" s="27" t="s">
        <v>235</v>
      </c>
      <c r="N52" s="27">
        <v>752716</v>
      </c>
      <c r="O52" s="27">
        <v>530365</v>
      </c>
      <c r="P52" s="28">
        <v>1</v>
      </c>
      <c r="Q52" s="20"/>
      <c r="R52" s="2"/>
      <c r="S52" s="3"/>
      <c r="T52" s="18">
        <f t="shared" si="2"/>
        <v>0</v>
      </c>
      <c r="U52" s="19">
        <f t="shared" si="3"/>
        <v>0</v>
      </c>
    </row>
    <row r="53" spans="1:21" s="28" customFormat="1" x14ac:dyDescent="0.25">
      <c r="A53" s="26" t="s">
        <v>382</v>
      </c>
      <c r="B53" s="26" t="s">
        <v>17</v>
      </c>
      <c r="C53" s="26">
        <v>4920552</v>
      </c>
      <c r="D53" s="26" t="s">
        <v>383</v>
      </c>
      <c r="E53" s="27" t="s">
        <v>384</v>
      </c>
      <c r="F53" s="27" t="s">
        <v>20</v>
      </c>
      <c r="G53" s="27" t="s">
        <v>204</v>
      </c>
      <c r="H53" s="27" t="s">
        <v>385</v>
      </c>
      <c r="I53" s="27" t="s">
        <v>386</v>
      </c>
      <c r="J53" s="27" t="s">
        <v>385</v>
      </c>
      <c r="K53" s="27" t="s">
        <v>387</v>
      </c>
      <c r="L53" s="27" t="s">
        <v>388</v>
      </c>
      <c r="M53" s="27" t="s">
        <v>389</v>
      </c>
      <c r="N53" s="27">
        <v>775467</v>
      </c>
      <c r="O53" s="27">
        <v>503973</v>
      </c>
      <c r="P53" s="28">
        <v>1</v>
      </c>
      <c r="Q53" s="20"/>
      <c r="R53" s="2"/>
      <c r="S53" s="3"/>
      <c r="T53" s="18">
        <f t="shared" si="2"/>
        <v>0</v>
      </c>
      <c r="U53" s="19">
        <f t="shared" si="3"/>
        <v>0</v>
      </c>
    </row>
    <row r="54" spans="1:21" s="28" customFormat="1" x14ac:dyDescent="0.25">
      <c r="A54" s="26" t="s">
        <v>390</v>
      </c>
      <c r="B54" s="26" t="s">
        <v>17</v>
      </c>
      <c r="C54" s="26">
        <v>4923059</v>
      </c>
      <c r="D54" s="26" t="s">
        <v>391</v>
      </c>
      <c r="E54" s="27" t="s">
        <v>392</v>
      </c>
      <c r="F54" s="27" t="s">
        <v>20</v>
      </c>
      <c r="G54" s="27" t="s">
        <v>204</v>
      </c>
      <c r="H54" s="27" t="s">
        <v>393</v>
      </c>
      <c r="I54" s="27" t="s">
        <v>394</v>
      </c>
      <c r="J54" s="27" t="s">
        <v>393</v>
      </c>
      <c r="K54" s="27" t="s">
        <v>128</v>
      </c>
      <c r="L54" s="27" t="s">
        <v>129</v>
      </c>
      <c r="M54" s="27" t="s">
        <v>34</v>
      </c>
      <c r="N54" s="27">
        <v>780525</v>
      </c>
      <c r="O54" s="27">
        <v>525049</v>
      </c>
      <c r="P54" s="28">
        <v>1</v>
      </c>
      <c r="Q54" s="20"/>
      <c r="R54" s="2"/>
      <c r="S54" s="3"/>
      <c r="T54" s="18">
        <f t="shared" si="2"/>
        <v>0</v>
      </c>
      <c r="U54" s="19">
        <f t="shared" si="3"/>
        <v>0</v>
      </c>
    </row>
    <row r="55" spans="1:21" s="28" customFormat="1" x14ac:dyDescent="0.25">
      <c r="A55" s="26" t="s">
        <v>415</v>
      </c>
      <c r="B55" s="26" t="s">
        <v>17</v>
      </c>
      <c r="C55" s="26">
        <v>4924695</v>
      </c>
      <c r="D55" s="26" t="s">
        <v>416</v>
      </c>
      <c r="E55" s="27" t="s">
        <v>417</v>
      </c>
      <c r="F55" s="27" t="s">
        <v>20</v>
      </c>
      <c r="G55" s="27" t="s">
        <v>204</v>
      </c>
      <c r="H55" s="27" t="s">
        <v>418</v>
      </c>
      <c r="I55" s="27" t="s">
        <v>419</v>
      </c>
      <c r="J55" s="27" t="s">
        <v>418</v>
      </c>
      <c r="K55" s="27" t="s">
        <v>128</v>
      </c>
      <c r="L55" s="27" t="s">
        <v>129</v>
      </c>
      <c r="M55" s="27" t="s">
        <v>420</v>
      </c>
      <c r="N55" s="27">
        <v>777100</v>
      </c>
      <c r="O55" s="27">
        <v>518626</v>
      </c>
      <c r="P55" s="28">
        <v>1</v>
      </c>
      <c r="Q55" s="20"/>
      <c r="R55" s="2"/>
      <c r="S55" s="3"/>
      <c r="T55" s="18">
        <f t="shared" si="2"/>
        <v>0</v>
      </c>
      <c r="U55" s="19">
        <f t="shared" si="3"/>
        <v>0</v>
      </c>
    </row>
    <row r="56" spans="1:21" s="28" customFormat="1" x14ac:dyDescent="0.25">
      <c r="A56" s="26" t="s">
        <v>464</v>
      </c>
      <c r="B56" s="26" t="s">
        <v>17</v>
      </c>
      <c r="C56" s="26">
        <v>4927149</v>
      </c>
      <c r="D56" s="26" t="s">
        <v>465</v>
      </c>
      <c r="E56" s="27" t="s">
        <v>466</v>
      </c>
      <c r="F56" s="27" t="s">
        <v>20</v>
      </c>
      <c r="G56" s="27" t="s">
        <v>204</v>
      </c>
      <c r="H56" s="27" t="s">
        <v>467</v>
      </c>
      <c r="I56" s="27" t="s">
        <v>468</v>
      </c>
      <c r="J56" s="27" t="s">
        <v>469</v>
      </c>
      <c r="K56" s="27" t="s">
        <v>42</v>
      </c>
      <c r="L56" s="27"/>
      <c r="M56" s="27" t="s">
        <v>470</v>
      </c>
      <c r="N56" s="27">
        <v>765620</v>
      </c>
      <c r="O56" s="27">
        <v>517430</v>
      </c>
      <c r="P56" s="28">
        <v>1</v>
      </c>
      <c r="Q56" s="20"/>
      <c r="R56" s="2"/>
      <c r="S56" s="3"/>
      <c r="T56" s="18">
        <f t="shared" si="2"/>
        <v>0</v>
      </c>
      <c r="U56" s="19">
        <f t="shared" si="3"/>
        <v>0</v>
      </c>
    </row>
    <row r="57" spans="1:21" s="28" customFormat="1" x14ac:dyDescent="0.25">
      <c r="A57" s="26" t="s">
        <v>471</v>
      </c>
      <c r="B57" s="26" t="s">
        <v>17</v>
      </c>
      <c r="C57" s="26">
        <v>4927630</v>
      </c>
      <c r="D57" s="26" t="s">
        <v>472</v>
      </c>
      <c r="E57" s="27" t="s">
        <v>473</v>
      </c>
      <c r="F57" s="27" t="s">
        <v>20</v>
      </c>
      <c r="G57" s="27" t="s">
        <v>204</v>
      </c>
      <c r="H57" s="27" t="s">
        <v>467</v>
      </c>
      <c r="I57" s="27" t="s">
        <v>474</v>
      </c>
      <c r="J57" s="27" t="s">
        <v>475</v>
      </c>
      <c r="K57" s="27" t="s">
        <v>476</v>
      </c>
      <c r="L57" s="27" t="s">
        <v>477</v>
      </c>
      <c r="M57" s="27" t="s">
        <v>478</v>
      </c>
      <c r="N57" s="27">
        <v>760350</v>
      </c>
      <c r="O57" s="27">
        <v>517599</v>
      </c>
      <c r="P57" s="28">
        <v>1</v>
      </c>
      <c r="Q57" s="20"/>
      <c r="R57" s="2"/>
      <c r="S57" s="3"/>
      <c r="T57" s="18">
        <f t="shared" si="2"/>
        <v>0</v>
      </c>
      <c r="U57" s="19">
        <f t="shared" si="3"/>
        <v>0</v>
      </c>
    </row>
    <row r="58" spans="1:21" s="28" customFormat="1" x14ac:dyDescent="0.25">
      <c r="A58" s="26" t="s">
        <v>479</v>
      </c>
      <c r="B58" s="26" t="s">
        <v>17</v>
      </c>
      <c r="C58" s="26">
        <v>4927656</v>
      </c>
      <c r="D58" s="26" t="s">
        <v>480</v>
      </c>
      <c r="E58" s="27" t="s">
        <v>481</v>
      </c>
      <c r="F58" s="27" t="s">
        <v>20</v>
      </c>
      <c r="G58" s="27" t="s">
        <v>204</v>
      </c>
      <c r="H58" s="27" t="s">
        <v>467</v>
      </c>
      <c r="I58" s="27" t="s">
        <v>474</v>
      </c>
      <c r="J58" s="27" t="s">
        <v>475</v>
      </c>
      <c r="K58" s="27" t="s">
        <v>128</v>
      </c>
      <c r="L58" s="27" t="s">
        <v>129</v>
      </c>
      <c r="M58" s="27" t="s">
        <v>63</v>
      </c>
      <c r="N58" s="27">
        <v>760666</v>
      </c>
      <c r="O58" s="27">
        <v>517527</v>
      </c>
      <c r="P58" s="28">
        <v>1</v>
      </c>
      <c r="Q58" s="20"/>
      <c r="R58" s="2"/>
      <c r="S58" s="3"/>
      <c r="T58" s="18">
        <f t="shared" si="2"/>
        <v>0</v>
      </c>
      <c r="U58" s="19">
        <f t="shared" si="3"/>
        <v>0</v>
      </c>
    </row>
    <row r="59" spans="1:21" s="28" customFormat="1" x14ac:dyDescent="0.25">
      <c r="A59" s="26" t="s">
        <v>482</v>
      </c>
      <c r="B59" s="26" t="s">
        <v>17</v>
      </c>
      <c r="C59" s="26">
        <v>4928944</v>
      </c>
      <c r="D59" s="26" t="s">
        <v>483</v>
      </c>
      <c r="E59" s="27" t="s">
        <v>484</v>
      </c>
      <c r="F59" s="27" t="s">
        <v>20</v>
      </c>
      <c r="G59" s="27" t="s">
        <v>204</v>
      </c>
      <c r="H59" s="27" t="s">
        <v>467</v>
      </c>
      <c r="I59" s="27" t="s">
        <v>485</v>
      </c>
      <c r="J59" s="27" t="s">
        <v>486</v>
      </c>
      <c r="K59" s="27" t="s">
        <v>42</v>
      </c>
      <c r="L59" s="27"/>
      <c r="M59" s="27" t="s">
        <v>487</v>
      </c>
      <c r="N59" s="27">
        <v>769093</v>
      </c>
      <c r="O59" s="27">
        <v>510645</v>
      </c>
      <c r="P59" s="28">
        <v>1</v>
      </c>
      <c r="Q59" s="20"/>
      <c r="R59" s="2"/>
      <c r="S59" s="3"/>
      <c r="T59" s="18">
        <f t="shared" si="2"/>
        <v>0</v>
      </c>
      <c r="U59" s="19">
        <f t="shared" si="3"/>
        <v>0</v>
      </c>
    </row>
    <row r="60" spans="1:21" s="28" customFormat="1" x14ac:dyDescent="0.25">
      <c r="A60" s="26" t="s">
        <v>488</v>
      </c>
      <c r="B60" s="26" t="s">
        <v>17</v>
      </c>
      <c r="C60" s="26">
        <v>4928984</v>
      </c>
      <c r="D60" s="26" t="s">
        <v>489</v>
      </c>
      <c r="E60" s="27" t="s">
        <v>490</v>
      </c>
      <c r="F60" s="27" t="s">
        <v>20</v>
      </c>
      <c r="G60" s="27" t="s">
        <v>204</v>
      </c>
      <c r="H60" s="27" t="s">
        <v>467</v>
      </c>
      <c r="I60" s="27" t="s">
        <v>491</v>
      </c>
      <c r="J60" s="27" t="s">
        <v>492</v>
      </c>
      <c r="K60" s="27" t="s">
        <v>42</v>
      </c>
      <c r="L60" s="27"/>
      <c r="M60" s="27" t="s">
        <v>56</v>
      </c>
      <c r="N60" s="27">
        <v>767116</v>
      </c>
      <c r="O60" s="27">
        <v>520696</v>
      </c>
      <c r="P60" s="28">
        <v>1</v>
      </c>
      <c r="Q60" s="20"/>
      <c r="R60" s="2"/>
      <c r="S60" s="3"/>
      <c r="T60" s="18">
        <f t="shared" si="2"/>
        <v>0</v>
      </c>
      <c r="U60" s="19">
        <f t="shared" si="3"/>
        <v>0</v>
      </c>
    </row>
    <row r="61" spans="1:21" s="28" customFormat="1" x14ac:dyDescent="0.25">
      <c r="A61" s="26" t="s">
        <v>1510</v>
      </c>
      <c r="B61" s="26" t="s">
        <v>17</v>
      </c>
      <c r="C61" s="26">
        <v>4915780</v>
      </c>
      <c r="D61" s="26" t="s">
        <v>1511</v>
      </c>
      <c r="E61" s="27" t="s">
        <v>1512</v>
      </c>
      <c r="F61" s="27" t="s">
        <v>20</v>
      </c>
      <c r="G61" s="27" t="s">
        <v>204</v>
      </c>
      <c r="H61" s="27" t="s">
        <v>205</v>
      </c>
      <c r="I61" s="27" t="s">
        <v>1513</v>
      </c>
      <c r="J61" s="27" t="s">
        <v>205</v>
      </c>
      <c r="K61" s="27" t="s">
        <v>1484</v>
      </c>
      <c r="L61" s="27" t="s">
        <v>1485</v>
      </c>
      <c r="M61" s="27" t="s">
        <v>1026</v>
      </c>
      <c r="N61" s="27">
        <v>748076</v>
      </c>
      <c r="O61" s="27">
        <v>510270</v>
      </c>
      <c r="P61" s="28">
        <v>1</v>
      </c>
      <c r="Q61" s="20"/>
      <c r="R61" s="2"/>
      <c r="S61" s="3"/>
      <c r="T61" s="18">
        <f t="shared" si="2"/>
        <v>0</v>
      </c>
      <c r="U61" s="19">
        <f t="shared" si="3"/>
        <v>0</v>
      </c>
    </row>
    <row r="62" spans="1:21" s="28" customFormat="1" x14ac:dyDescent="0.25">
      <c r="A62" s="26" t="s">
        <v>1578</v>
      </c>
      <c r="B62" s="26" t="s">
        <v>17</v>
      </c>
      <c r="C62" s="26">
        <v>4914335</v>
      </c>
      <c r="D62" s="26" t="s">
        <v>1579</v>
      </c>
      <c r="E62" s="27" t="s">
        <v>1580</v>
      </c>
      <c r="F62" s="27" t="s">
        <v>20</v>
      </c>
      <c r="G62" s="27" t="s">
        <v>204</v>
      </c>
      <c r="H62" s="27" t="s">
        <v>467</v>
      </c>
      <c r="I62" s="27" t="s">
        <v>1581</v>
      </c>
      <c r="J62" s="27" t="s">
        <v>467</v>
      </c>
      <c r="K62" s="27" t="s">
        <v>1582</v>
      </c>
      <c r="L62" s="27" t="s">
        <v>1583</v>
      </c>
      <c r="M62" s="27" t="s">
        <v>63</v>
      </c>
      <c r="N62" s="27">
        <v>763946</v>
      </c>
      <c r="O62" s="27">
        <v>514079</v>
      </c>
      <c r="P62" s="28">
        <v>1</v>
      </c>
      <c r="Q62" s="20"/>
      <c r="R62" s="2"/>
      <c r="S62" s="3"/>
      <c r="T62" s="18">
        <f t="shared" si="2"/>
        <v>0</v>
      </c>
      <c r="U62" s="19">
        <f t="shared" si="3"/>
        <v>0</v>
      </c>
    </row>
    <row r="63" spans="1:21" s="28" customFormat="1" x14ac:dyDescent="0.25">
      <c r="A63" s="26" t="s">
        <v>1584</v>
      </c>
      <c r="B63" s="26" t="s">
        <v>17</v>
      </c>
      <c r="C63" s="26">
        <v>4914603</v>
      </c>
      <c r="D63" s="26" t="s">
        <v>1585</v>
      </c>
      <c r="E63" s="27" t="s">
        <v>1586</v>
      </c>
      <c r="F63" s="27" t="s">
        <v>20</v>
      </c>
      <c r="G63" s="27" t="s">
        <v>204</v>
      </c>
      <c r="H63" s="27" t="s">
        <v>467</v>
      </c>
      <c r="I63" s="27" t="s">
        <v>1581</v>
      </c>
      <c r="J63" s="27" t="s">
        <v>467</v>
      </c>
      <c r="K63" s="27" t="s">
        <v>1498</v>
      </c>
      <c r="L63" s="27" t="s">
        <v>1499</v>
      </c>
      <c r="M63" s="27" t="s">
        <v>1445</v>
      </c>
      <c r="N63" s="27">
        <v>763312</v>
      </c>
      <c r="O63" s="27">
        <v>513466</v>
      </c>
      <c r="P63" s="28">
        <v>1</v>
      </c>
      <c r="Q63" s="20"/>
      <c r="R63" s="2"/>
      <c r="S63" s="3"/>
      <c r="T63" s="18">
        <f t="shared" si="2"/>
        <v>0</v>
      </c>
      <c r="U63" s="19">
        <f t="shared" si="3"/>
        <v>0</v>
      </c>
    </row>
    <row r="64" spans="1:21" s="28" customFormat="1" x14ac:dyDescent="0.25">
      <c r="A64" s="26" t="s">
        <v>1587</v>
      </c>
      <c r="B64" s="26" t="s">
        <v>17</v>
      </c>
      <c r="C64" s="26">
        <v>4914308</v>
      </c>
      <c r="D64" s="26" t="s">
        <v>1588</v>
      </c>
      <c r="E64" s="27" t="s">
        <v>1589</v>
      </c>
      <c r="F64" s="27" t="s">
        <v>20</v>
      </c>
      <c r="G64" s="27" t="s">
        <v>204</v>
      </c>
      <c r="H64" s="27" t="s">
        <v>467</v>
      </c>
      <c r="I64" s="27" t="s">
        <v>1581</v>
      </c>
      <c r="J64" s="27" t="s">
        <v>467</v>
      </c>
      <c r="K64" s="27" t="s">
        <v>1498</v>
      </c>
      <c r="L64" s="27" t="s">
        <v>1499</v>
      </c>
      <c r="M64" s="27" t="s">
        <v>601</v>
      </c>
      <c r="N64" s="27">
        <v>763478</v>
      </c>
      <c r="O64" s="27">
        <v>512607</v>
      </c>
      <c r="P64" s="28">
        <v>1</v>
      </c>
      <c r="Q64" s="20"/>
      <c r="R64" s="2"/>
      <c r="S64" s="3"/>
      <c r="T64" s="18">
        <f t="shared" si="2"/>
        <v>0</v>
      </c>
      <c r="U64" s="19">
        <f t="shared" si="3"/>
        <v>0</v>
      </c>
    </row>
    <row r="65" spans="1:21" s="28" customFormat="1" x14ac:dyDescent="0.25">
      <c r="A65" s="26" t="s">
        <v>1590</v>
      </c>
      <c r="B65" s="26" t="s">
        <v>17</v>
      </c>
      <c r="C65" s="26">
        <v>4913090</v>
      </c>
      <c r="D65" s="26" t="s">
        <v>1591</v>
      </c>
      <c r="E65" s="27" t="s">
        <v>1592</v>
      </c>
      <c r="F65" s="27" t="s">
        <v>20</v>
      </c>
      <c r="G65" s="27" t="s">
        <v>204</v>
      </c>
      <c r="H65" s="27" t="s">
        <v>467</v>
      </c>
      <c r="I65" s="27" t="s">
        <v>1581</v>
      </c>
      <c r="J65" s="27" t="s">
        <v>467</v>
      </c>
      <c r="K65" s="27" t="s">
        <v>1593</v>
      </c>
      <c r="L65" s="27" t="s">
        <v>1594</v>
      </c>
      <c r="M65" s="27" t="s">
        <v>56</v>
      </c>
      <c r="N65" s="27">
        <v>762702</v>
      </c>
      <c r="O65" s="27">
        <v>513317</v>
      </c>
      <c r="P65" s="28">
        <v>1</v>
      </c>
      <c r="Q65" s="20"/>
      <c r="R65" s="2"/>
      <c r="S65" s="3"/>
      <c r="T65" s="18">
        <f t="shared" si="2"/>
        <v>0</v>
      </c>
      <c r="U65" s="19">
        <f t="shared" si="3"/>
        <v>0</v>
      </c>
    </row>
    <row r="66" spans="1:21" s="28" customFormat="1" x14ac:dyDescent="0.25">
      <c r="A66" s="26" t="s">
        <v>1595</v>
      </c>
      <c r="B66" s="26" t="s">
        <v>17</v>
      </c>
      <c r="C66" s="26">
        <v>4912503</v>
      </c>
      <c r="D66" s="26" t="s">
        <v>1596</v>
      </c>
      <c r="E66" s="27" t="s">
        <v>1597</v>
      </c>
      <c r="F66" s="27" t="s">
        <v>20</v>
      </c>
      <c r="G66" s="27" t="s">
        <v>204</v>
      </c>
      <c r="H66" s="27" t="s">
        <v>467</v>
      </c>
      <c r="I66" s="27" t="s">
        <v>1581</v>
      </c>
      <c r="J66" s="27" t="s">
        <v>467</v>
      </c>
      <c r="K66" s="27" t="s">
        <v>1598</v>
      </c>
      <c r="L66" s="27" t="s">
        <v>1599</v>
      </c>
      <c r="M66" s="27" t="s">
        <v>34</v>
      </c>
      <c r="N66" s="27">
        <v>762236</v>
      </c>
      <c r="O66" s="27">
        <v>513674</v>
      </c>
      <c r="P66" s="28">
        <v>1</v>
      </c>
      <c r="Q66" s="20"/>
      <c r="R66" s="2"/>
      <c r="S66" s="3"/>
      <c r="T66" s="18">
        <f t="shared" si="2"/>
        <v>0</v>
      </c>
      <c r="U66" s="19">
        <f t="shared" si="3"/>
        <v>0</v>
      </c>
    </row>
    <row r="67" spans="1:21" s="28" customFormat="1" x14ac:dyDescent="0.25">
      <c r="A67" s="26" t="s">
        <v>1600</v>
      </c>
      <c r="B67" s="26" t="s">
        <v>17</v>
      </c>
      <c r="C67" s="26">
        <v>4914755</v>
      </c>
      <c r="D67" s="26" t="s">
        <v>1601</v>
      </c>
      <c r="E67" s="27" t="s">
        <v>1602</v>
      </c>
      <c r="F67" s="27" t="s">
        <v>20</v>
      </c>
      <c r="G67" s="27" t="s">
        <v>204</v>
      </c>
      <c r="H67" s="27" t="s">
        <v>467</v>
      </c>
      <c r="I67" s="27" t="s">
        <v>1581</v>
      </c>
      <c r="J67" s="27" t="s">
        <v>467</v>
      </c>
      <c r="K67" s="27" t="s">
        <v>1460</v>
      </c>
      <c r="L67" s="27" t="s">
        <v>1461</v>
      </c>
      <c r="M67" s="27" t="s">
        <v>333</v>
      </c>
      <c r="N67" s="27">
        <v>762497</v>
      </c>
      <c r="O67" s="27">
        <v>513681</v>
      </c>
      <c r="P67" s="28">
        <v>1</v>
      </c>
      <c r="Q67" s="20"/>
      <c r="R67" s="2"/>
      <c r="S67" s="3"/>
      <c r="T67" s="18">
        <f t="shared" si="2"/>
        <v>0</v>
      </c>
      <c r="U67" s="19">
        <f t="shared" si="3"/>
        <v>0</v>
      </c>
    </row>
    <row r="68" spans="1:21" s="28" customFormat="1" x14ac:dyDescent="0.25">
      <c r="A68" s="26" t="s">
        <v>1603</v>
      </c>
      <c r="B68" s="26" t="s">
        <v>17</v>
      </c>
      <c r="C68" s="26">
        <v>4914771</v>
      </c>
      <c r="D68" s="26" t="s">
        <v>1604</v>
      </c>
      <c r="E68" s="27" t="s">
        <v>1605</v>
      </c>
      <c r="F68" s="27" t="s">
        <v>20</v>
      </c>
      <c r="G68" s="27" t="s">
        <v>204</v>
      </c>
      <c r="H68" s="27" t="s">
        <v>467</v>
      </c>
      <c r="I68" s="27" t="s">
        <v>1581</v>
      </c>
      <c r="J68" s="27" t="s">
        <v>467</v>
      </c>
      <c r="K68" s="27" t="s">
        <v>1460</v>
      </c>
      <c r="L68" s="27" t="s">
        <v>1461</v>
      </c>
      <c r="M68" s="27" t="s">
        <v>499</v>
      </c>
      <c r="N68" s="27">
        <v>762563</v>
      </c>
      <c r="O68" s="27">
        <v>513395</v>
      </c>
      <c r="P68" s="28">
        <v>1</v>
      </c>
      <c r="Q68" s="20"/>
      <c r="R68" s="2"/>
      <c r="S68" s="3"/>
      <c r="T68" s="18">
        <f t="shared" si="2"/>
        <v>0</v>
      </c>
      <c r="U68" s="19">
        <f t="shared" si="3"/>
        <v>0</v>
      </c>
    </row>
    <row r="69" spans="1:21" s="28" customFormat="1" x14ac:dyDescent="0.25">
      <c r="A69" s="26" t="s">
        <v>1606</v>
      </c>
      <c r="B69" s="26" t="s">
        <v>17</v>
      </c>
      <c r="C69" s="26">
        <v>4913071</v>
      </c>
      <c r="D69" s="26" t="s">
        <v>1607</v>
      </c>
      <c r="E69" s="27" t="s">
        <v>1608</v>
      </c>
      <c r="F69" s="27" t="s">
        <v>20</v>
      </c>
      <c r="G69" s="27" t="s">
        <v>204</v>
      </c>
      <c r="H69" s="27" t="s">
        <v>467</v>
      </c>
      <c r="I69" s="27" t="s">
        <v>1581</v>
      </c>
      <c r="J69" s="27" t="s">
        <v>467</v>
      </c>
      <c r="K69" s="27" t="s">
        <v>1482</v>
      </c>
      <c r="L69" s="27" t="s">
        <v>1483</v>
      </c>
      <c r="M69" s="27" t="s">
        <v>1187</v>
      </c>
      <c r="N69" s="27">
        <v>762858</v>
      </c>
      <c r="O69" s="27">
        <v>513595</v>
      </c>
      <c r="P69" s="28">
        <v>1</v>
      </c>
      <c r="Q69" s="20"/>
      <c r="R69" s="2"/>
      <c r="S69" s="3"/>
      <c r="T69" s="18">
        <f t="shared" si="2"/>
        <v>0</v>
      </c>
      <c r="U69" s="19">
        <f t="shared" si="3"/>
        <v>0</v>
      </c>
    </row>
    <row r="70" spans="1:21" s="28" customFormat="1" x14ac:dyDescent="0.25">
      <c r="A70" s="26" t="s">
        <v>650</v>
      </c>
      <c r="B70" s="26" t="s">
        <v>17</v>
      </c>
      <c r="C70" s="26">
        <v>4966798</v>
      </c>
      <c r="D70" s="26" t="s">
        <v>651</v>
      </c>
      <c r="E70" s="27" t="s">
        <v>652</v>
      </c>
      <c r="F70" s="27" t="s">
        <v>20</v>
      </c>
      <c r="G70" s="27" t="s">
        <v>653</v>
      </c>
      <c r="H70" s="27" t="s">
        <v>654</v>
      </c>
      <c r="I70" s="27" t="s">
        <v>655</v>
      </c>
      <c r="J70" s="27" t="s">
        <v>656</v>
      </c>
      <c r="K70" s="27" t="s">
        <v>42</v>
      </c>
      <c r="L70" s="27"/>
      <c r="M70" s="27" t="s">
        <v>499</v>
      </c>
      <c r="N70" s="27">
        <v>745488</v>
      </c>
      <c r="O70" s="27">
        <v>543554</v>
      </c>
      <c r="P70" s="28">
        <v>1</v>
      </c>
      <c r="Q70" s="20"/>
      <c r="R70" s="2"/>
      <c r="S70" s="3"/>
      <c r="T70" s="18">
        <f t="shared" si="2"/>
        <v>0</v>
      </c>
      <c r="U70" s="19">
        <f t="shared" si="3"/>
        <v>0</v>
      </c>
    </row>
    <row r="71" spans="1:21" s="28" customFormat="1" x14ac:dyDescent="0.25">
      <c r="A71" s="26" t="s">
        <v>657</v>
      </c>
      <c r="B71" s="26" t="s">
        <v>17</v>
      </c>
      <c r="C71" s="26">
        <v>4967014</v>
      </c>
      <c r="D71" s="26" t="s">
        <v>658</v>
      </c>
      <c r="E71" s="27" t="s">
        <v>659</v>
      </c>
      <c r="F71" s="27" t="s">
        <v>20</v>
      </c>
      <c r="G71" s="27" t="s">
        <v>653</v>
      </c>
      <c r="H71" s="27" t="s">
        <v>654</v>
      </c>
      <c r="I71" s="27" t="s">
        <v>660</v>
      </c>
      <c r="J71" s="27" t="s">
        <v>661</v>
      </c>
      <c r="K71" s="27" t="s">
        <v>42</v>
      </c>
      <c r="L71" s="27"/>
      <c r="M71" s="27" t="s">
        <v>662</v>
      </c>
      <c r="N71" s="27">
        <v>746798</v>
      </c>
      <c r="O71" s="27">
        <v>541795</v>
      </c>
      <c r="P71" s="28">
        <v>1</v>
      </c>
      <c r="Q71" s="20"/>
      <c r="R71" s="2"/>
      <c r="S71" s="3"/>
      <c r="T71" s="18">
        <f t="shared" si="2"/>
        <v>0</v>
      </c>
      <c r="U71" s="19">
        <f t="shared" si="3"/>
        <v>0</v>
      </c>
    </row>
    <row r="72" spans="1:21" s="28" customFormat="1" x14ac:dyDescent="0.25">
      <c r="A72" s="26" t="s">
        <v>663</v>
      </c>
      <c r="B72" s="26" t="s">
        <v>17</v>
      </c>
      <c r="C72" s="26">
        <v>4967644</v>
      </c>
      <c r="D72" s="26" t="s">
        <v>664</v>
      </c>
      <c r="E72" s="27" t="s">
        <v>665</v>
      </c>
      <c r="F72" s="27" t="s">
        <v>20</v>
      </c>
      <c r="G72" s="27" t="s">
        <v>653</v>
      </c>
      <c r="H72" s="27" t="s">
        <v>654</v>
      </c>
      <c r="I72" s="27" t="s">
        <v>666</v>
      </c>
      <c r="J72" s="27" t="s">
        <v>667</v>
      </c>
      <c r="K72" s="27" t="s">
        <v>42</v>
      </c>
      <c r="L72" s="27"/>
      <c r="M72" s="27" t="s">
        <v>668</v>
      </c>
      <c r="N72" s="27">
        <v>744727</v>
      </c>
      <c r="O72" s="27">
        <v>539702</v>
      </c>
      <c r="P72" s="28">
        <v>1</v>
      </c>
      <c r="Q72" s="20"/>
      <c r="R72" s="2"/>
      <c r="S72" s="3"/>
      <c r="T72" s="18">
        <f t="shared" si="2"/>
        <v>0</v>
      </c>
      <c r="U72" s="19">
        <f t="shared" si="3"/>
        <v>0</v>
      </c>
    </row>
    <row r="73" spans="1:21" s="28" customFormat="1" x14ac:dyDescent="0.25">
      <c r="A73" s="26" t="s">
        <v>669</v>
      </c>
      <c r="B73" s="26" t="s">
        <v>17</v>
      </c>
      <c r="C73" s="26">
        <v>4968820</v>
      </c>
      <c r="D73" s="26" t="s">
        <v>670</v>
      </c>
      <c r="E73" s="27" t="s">
        <v>671</v>
      </c>
      <c r="F73" s="27" t="s">
        <v>20</v>
      </c>
      <c r="G73" s="27" t="s">
        <v>653</v>
      </c>
      <c r="H73" s="27" t="s">
        <v>672</v>
      </c>
      <c r="I73" s="27" t="s">
        <v>673</v>
      </c>
      <c r="J73" s="27" t="s">
        <v>672</v>
      </c>
      <c r="K73" s="27" t="s">
        <v>674</v>
      </c>
      <c r="L73" s="27" t="s">
        <v>675</v>
      </c>
      <c r="M73" s="27" t="s">
        <v>534</v>
      </c>
      <c r="N73" s="27">
        <v>723819</v>
      </c>
      <c r="O73" s="27">
        <v>553138</v>
      </c>
      <c r="P73" s="28">
        <v>1</v>
      </c>
      <c r="Q73" s="20"/>
      <c r="R73" s="2"/>
      <c r="S73" s="3"/>
      <c r="T73" s="18">
        <f t="shared" si="2"/>
        <v>0</v>
      </c>
      <c r="U73" s="19">
        <f t="shared" si="3"/>
        <v>0</v>
      </c>
    </row>
    <row r="74" spans="1:21" s="28" customFormat="1" x14ac:dyDescent="0.25">
      <c r="A74" s="26" t="s">
        <v>676</v>
      </c>
      <c r="B74" s="26" t="s">
        <v>17</v>
      </c>
      <c r="C74" s="26">
        <v>4968835</v>
      </c>
      <c r="D74" s="26" t="s">
        <v>677</v>
      </c>
      <c r="E74" s="27" t="s">
        <v>678</v>
      </c>
      <c r="F74" s="27" t="s">
        <v>20</v>
      </c>
      <c r="G74" s="27" t="s">
        <v>653</v>
      </c>
      <c r="H74" s="27" t="s">
        <v>672</v>
      </c>
      <c r="I74" s="27" t="s">
        <v>673</v>
      </c>
      <c r="J74" s="27" t="s">
        <v>672</v>
      </c>
      <c r="K74" s="27" t="s">
        <v>679</v>
      </c>
      <c r="L74" s="27" t="s">
        <v>680</v>
      </c>
      <c r="M74" s="27" t="s">
        <v>190</v>
      </c>
      <c r="N74" s="27">
        <v>723905</v>
      </c>
      <c r="O74" s="27">
        <v>553229</v>
      </c>
      <c r="P74" s="28">
        <v>1</v>
      </c>
      <c r="Q74" s="20"/>
      <c r="R74" s="2"/>
      <c r="S74" s="3"/>
      <c r="T74" s="18">
        <f t="shared" si="2"/>
        <v>0</v>
      </c>
      <c r="U74" s="19">
        <f t="shared" si="3"/>
        <v>0</v>
      </c>
    </row>
    <row r="75" spans="1:21" s="28" customFormat="1" x14ac:dyDescent="0.25">
      <c r="A75" s="26" t="s">
        <v>681</v>
      </c>
      <c r="B75" s="26" t="s">
        <v>17</v>
      </c>
      <c r="C75" s="26">
        <v>4969218</v>
      </c>
      <c r="D75" s="26" t="s">
        <v>682</v>
      </c>
      <c r="E75" s="27" t="s">
        <v>683</v>
      </c>
      <c r="F75" s="27" t="s">
        <v>20</v>
      </c>
      <c r="G75" s="27" t="s">
        <v>653</v>
      </c>
      <c r="H75" s="27" t="s">
        <v>672</v>
      </c>
      <c r="I75" s="27" t="s">
        <v>684</v>
      </c>
      <c r="J75" s="27" t="s">
        <v>685</v>
      </c>
      <c r="K75" s="27" t="s">
        <v>42</v>
      </c>
      <c r="L75" s="27"/>
      <c r="M75" s="27" t="s">
        <v>686</v>
      </c>
      <c r="N75" s="27">
        <v>729393</v>
      </c>
      <c r="O75" s="27">
        <v>558807</v>
      </c>
      <c r="P75" s="28">
        <v>1</v>
      </c>
      <c r="Q75" s="20"/>
      <c r="R75" s="2"/>
      <c r="S75" s="3"/>
      <c r="T75" s="18">
        <f t="shared" si="2"/>
        <v>0</v>
      </c>
      <c r="U75" s="19">
        <f t="shared" si="3"/>
        <v>0</v>
      </c>
    </row>
    <row r="76" spans="1:21" s="28" customFormat="1" x14ac:dyDescent="0.25">
      <c r="A76" s="26" t="s">
        <v>687</v>
      </c>
      <c r="B76" s="26" t="s">
        <v>17</v>
      </c>
      <c r="C76" s="26">
        <v>4969674</v>
      </c>
      <c r="D76" s="26" t="s">
        <v>688</v>
      </c>
      <c r="E76" s="27" t="s">
        <v>689</v>
      </c>
      <c r="F76" s="27" t="s">
        <v>20</v>
      </c>
      <c r="G76" s="27" t="s">
        <v>653</v>
      </c>
      <c r="H76" s="27" t="s">
        <v>672</v>
      </c>
      <c r="I76" s="27" t="s">
        <v>690</v>
      </c>
      <c r="J76" s="27" t="s">
        <v>691</v>
      </c>
      <c r="K76" s="27" t="s">
        <v>692</v>
      </c>
      <c r="L76" s="27" t="s">
        <v>693</v>
      </c>
      <c r="M76" s="27" t="s">
        <v>190</v>
      </c>
      <c r="N76" s="27">
        <v>725409</v>
      </c>
      <c r="O76" s="27">
        <v>560637</v>
      </c>
      <c r="P76" s="28">
        <v>1</v>
      </c>
      <c r="Q76" s="20"/>
      <c r="R76" s="2"/>
      <c r="S76" s="3"/>
      <c r="T76" s="18">
        <f t="shared" si="2"/>
        <v>0</v>
      </c>
      <c r="U76" s="19">
        <f t="shared" si="3"/>
        <v>0</v>
      </c>
    </row>
    <row r="77" spans="1:21" s="28" customFormat="1" x14ac:dyDescent="0.25">
      <c r="A77" s="26" t="s">
        <v>734</v>
      </c>
      <c r="B77" s="26" t="s">
        <v>17</v>
      </c>
      <c r="C77" s="26">
        <v>4970229</v>
      </c>
      <c r="D77" s="26" t="s">
        <v>735</v>
      </c>
      <c r="E77" s="27" t="s">
        <v>736</v>
      </c>
      <c r="F77" s="27" t="s">
        <v>20</v>
      </c>
      <c r="G77" s="27" t="s">
        <v>653</v>
      </c>
      <c r="H77" s="27" t="s">
        <v>737</v>
      </c>
      <c r="I77" s="27" t="s">
        <v>738</v>
      </c>
      <c r="J77" s="27" t="s">
        <v>737</v>
      </c>
      <c r="K77" s="27" t="s">
        <v>128</v>
      </c>
      <c r="L77" s="27" t="s">
        <v>129</v>
      </c>
      <c r="M77" s="27" t="s">
        <v>441</v>
      </c>
      <c r="N77" s="27">
        <v>736638</v>
      </c>
      <c r="O77" s="27">
        <v>551363</v>
      </c>
      <c r="P77" s="28">
        <v>1</v>
      </c>
      <c r="Q77" s="20"/>
      <c r="R77" s="2"/>
      <c r="S77" s="3"/>
      <c r="T77" s="18">
        <f t="shared" si="2"/>
        <v>0</v>
      </c>
      <c r="U77" s="19">
        <f t="shared" si="3"/>
        <v>0</v>
      </c>
    </row>
    <row r="78" spans="1:21" s="28" customFormat="1" x14ac:dyDescent="0.25">
      <c r="A78" s="26" t="s">
        <v>739</v>
      </c>
      <c r="B78" s="26" t="s">
        <v>17</v>
      </c>
      <c r="C78" s="26">
        <v>4970546</v>
      </c>
      <c r="D78" s="26" t="s">
        <v>740</v>
      </c>
      <c r="E78" s="27" t="s">
        <v>741</v>
      </c>
      <c r="F78" s="27" t="s">
        <v>20</v>
      </c>
      <c r="G78" s="27" t="s">
        <v>653</v>
      </c>
      <c r="H78" s="27" t="s">
        <v>737</v>
      </c>
      <c r="I78" s="27" t="s">
        <v>742</v>
      </c>
      <c r="J78" s="27" t="s">
        <v>743</v>
      </c>
      <c r="K78" s="27" t="s">
        <v>42</v>
      </c>
      <c r="L78" s="27"/>
      <c r="M78" s="27" t="s">
        <v>744</v>
      </c>
      <c r="N78" s="27">
        <v>739071</v>
      </c>
      <c r="O78" s="27">
        <v>545243</v>
      </c>
      <c r="P78" s="28">
        <v>1</v>
      </c>
      <c r="Q78" s="20"/>
      <c r="R78" s="2"/>
      <c r="S78" s="3"/>
      <c r="T78" s="18">
        <f t="shared" si="2"/>
        <v>0</v>
      </c>
      <c r="U78" s="19">
        <f t="shared" si="3"/>
        <v>0</v>
      </c>
    </row>
    <row r="79" spans="1:21" s="28" customFormat="1" x14ac:dyDescent="0.25">
      <c r="A79" s="26" t="s">
        <v>745</v>
      </c>
      <c r="B79" s="26" t="s">
        <v>17</v>
      </c>
      <c r="C79" s="26">
        <v>4971204</v>
      </c>
      <c r="D79" s="26" t="s">
        <v>746</v>
      </c>
      <c r="E79" s="27" t="s">
        <v>747</v>
      </c>
      <c r="F79" s="27" t="s">
        <v>20</v>
      </c>
      <c r="G79" s="27" t="s">
        <v>653</v>
      </c>
      <c r="H79" s="27" t="s">
        <v>737</v>
      </c>
      <c r="I79" s="27" t="s">
        <v>748</v>
      </c>
      <c r="J79" s="27" t="s">
        <v>749</v>
      </c>
      <c r="K79" s="27" t="s">
        <v>42</v>
      </c>
      <c r="L79" s="27"/>
      <c r="M79" s="27" t="s">
        <v>56</v>
      </c>
      <c r="N79" s="27">
        <v>744167</v>
      </c>
      <c r="O79" s="27">
        <v>550053</v>
      </c>
      <c r="P79" s="28">
        <v>1</v>
      </c>
      <c r="Q79" s="20"/>
      <c r="R79" s="2"/>
      <c r="S79" s="3"/>
      <c r="T79" s="18">
        <f t="shared" ref="T79:T98" si="4">S79*0.23</f>
        <v>0</v>
      </c>
      <c r="U79" s="19">
        <f t="shared" ref="U79:U98" si="5">SUM(S79:T79)</f>
        <v>0</v>
      </c>
    </row>
    <row r="80" spans="1:21" s="28" customFormat="1" x14ac:dyDescent="0.25">
      <c r="A80" s="26" t="s">
        <v>753</v>
      </c>
      <c r="B80" s="26" t="s">
        <v>17</v>
      </c>
      <c r="C80" s="26">
        <v>7896140</v>
      </c>
      <c r="D80" s="26" t="s">
        <v>754</v>
      </c>
      <c r="E80" s="27" t="s">
        <v>755</v>
      </c>
      <c r="F80" s="27" t="s">
        <v>20</v>
      </c>
      <c r="G80" s="27" t="s">
        <v>653</v>
      </c>
      <c r="H80" s="27" t="s">
        <v>750</v>
      </c>
      <c r="I80" s="27" t="s">
        <v>756</v>
      </c>
      <c r="J80" s="27" t="s">
        <v>757</v>
      </c>
      <c r="K80" s="27" t="s">
        <v>42</v>
      </c>
      <c r="L80" s="27"/>
      <c r="M80" s="27" t="s">
        <v>758</v>
      </c>
      <c r="N80" s="27">
        <v>743247</v>
      </c>
      <c r="O80" s="27">
        <v>582722</v>
      </c>
      <c r="P80" s="28">
        <v>1</v>
      </c>
      <c r="Q80" s="20"/>
      <c r="R80" s="2"/>
      <c r="S80" s="3"/>
      <c r="T80" s="18">
        <f t="shared" si="4"/>
        <v>0</v>
      </c>
      <c r="U80" s="19">
        <f t="shared" si="5"/>
        <v>0</v>
      </c>
    </row>
    <row r="81" spans="1:21" s="28" customFormat="1" x14ac:dyDescent="0.25">
      <c r="A81" s="26" t="s">
        <v>907</v>
      </c>
      <c r="B81" s="26" t="s">
        <v>17</v>
      </c>
      <c r="C81" s="26">
        <v>4974520</v>
      </c>
      <c r="D81" s="26" t="s">
        <v>908</v>
      </c>
      <c r="E81" s="27" t="s">
        <v>909</v>
      </c>
      <c r="F81" s="27" t="s">
        <v>20</v>
      </c>
      <c r="G81" s="27" t="s">
        <v>653</v>
      </c>
      <c r="H81" s="27" t="s">
        <v>910</v>
      </c>
      <c r="I81" s="27" t="s">
        <v>911</v>
      </c>
      <c r="J81" s="27" t="s">
        <v>912</v>
      </c>
      <c r="K81" s="27" t="s">
        <v>42</v>
      </c>
      <c r="L81" s="27"/>
      <c r="M81" s="27" t="s">
        <v>913</v>
      </c>
      <c r="N81" s="27">
        <v>744440</v>
      </c>
      <c r="O81" s="27">
        <v>575453</v>
      </c>
      <c r="P81" s="28">
        <v>1</v>
      </c>
      <c r="Q81" s="20"/>
      <c r="R81" s="2"/>
      <c r="S81" s="3"/>
      <c r="T81" s="18">
        <f t="shared" si="4"/>
        <v>0</v>
      </c>
      <c r="U81" s="19">
        <f t="shared" si="5"/>
        <v>0</v>
      </c>
    </row>
    <row r="82" spans="1:21" s="28" customFormat="1" x14ac:dyDescent="0.25">
      <c r="A82" s="26" t="s">
        <v>914</v>
      </c>
      <c r="B82" s="26" t="s">
        <v>17</v>
      </c>
      <c r="C82" s="26">
        <v>4975019</v>
      </c>
      <c r="D82" s="26" t="s">
        <v>915</v>
      </c>
      <c r="E82" s="27" t="s">
        <v>916</v>
      </c>
      <c r="F82" s="27" t="s">
        <v>20</v>
      </c>
      <c r="G82" s="27" t="s">
        <v>653</v>
      </c>
      <c r="H82" s="27" t="s">
        <v>910</v>
      </c>
      <c r="I82" s="27" t="s">
        <v>917</v>
      </c>
      <c r="J82" s="27" t="s">
        <v>918</v>
      </c>
      <c r="K82" s="27" t="s">
        <v>42</v>
      </c>
      <c r="L82" s="27"/>
      <c r="M82" s="27" t="s">
        <v>779</v>
      </c>
      <c r="N82" s="27">
        <v>753137</v>
      </c>
      <c r="O82" s="27">
        <v>584004</v>
      </c>
      <c r="P82" s="28">
        <v>1</v>
      </c>
      <c r="Q82" s="20"/>
      <c r="R82" s="2"/>
      <c r="S82" s="3"/>
      <c r="T82" s="18">
        <f t="shared" si="4"/>
        <v>0</v>
      </c>
      <c r="U82" s="19">
        <f t="shared" si="5"/>
        <v>0</v>
      </c>
    </row>
    <row r="83" spans="1:21" s="28" customFormat="1" x14ac:dyDescent="0.25">
      <c r="A83" s="26" t="s">
        <v>919</v>
      </c>
      <c r="B83" s="26" t="s">
        <v>17</v>
      </c>
      <c r="C83" s="26">
        <v>4975215</v>
      </c>
      <c r="D83" s="26" t="s">
        <v>920</v>
      </c>
      <c r="E83" s="27" t="s">
        <v>921</v>
      </c>
      <c r="F83" s="27" t="s">
        <v>20</v>
      </c>
      <c r="G83" s="27" t="s">
        <v>653</v>
      </c>
      <c r="H83" s="27" t="s">
        <v>910</v>
      </c>
      <c r="I83" s="27" t="s">
        <v>922</v>
      </c>
      <c r="J83" s="27" t="s">
        <v>923</v>
      </c>
      <c r="K83" s="27" t="s">
        <v>42</v>
      </c>
      <c r="L83" s="27"/>
      <c r="M83" s="27" t="s">
        <v>428</v>
      </c>
      <c r="N83" s="27">
        <v>751710</v>
      </c>
      <c r="O83" s="27">
        <v>580429</v>
      </c>
      <c r="P83" s="28">
        <v>1</v>
      </c>
      <c r="Q83" s="20"/>
      <c r="R83" s="2"/>
      <c r="S83" s="3"/>
      <c r="T83" s="18">
        <f t="shared" si="4"/>
        <v>0</v>
      </c>
      <c r="U83" s="19">
        <f t="shared" si="5"/>
        <v>0</v>
      </c>
    </row>
    <row r="84" spans="1:21" s="28" customFormat="1" x14ac:dyDescent="0.25">
      <c r="A84" s="26" t="s">
        <v>924</v>
      </c>
      <c r="B84" s="26" t="s">
        <v>17</v>
      </c>
      <c r="C84" s="26">
        <v>4976012</v>
      </c>
      <c r="D84" s="26" t="s">
        <v>925</v>
      </c>
      <c r="E84" s="27" t="s">
        <v>926</v>
      </c>
      <c r="F84" s="27" t="s">
        <v>20</v>
      </c>
      <c r="G84" s="27" t="s">
        <v>653</v>
      </c>
      <c r="H84" s="27" t="s">
        <v>910</v>
      </c>
      <c r="I84" s="27" t="s">
        <v>927</v>
      </c>
      <c r="J84" s="27" t="s">
        <v>910</v>
      </c>
      <c r="K84" s="27" t="s">
        <v>577</v>
      </c>
      <c r="L84" s="27" t="s">
        <v>578</v>
      </c>
      <c r="M84" s="27" t="s">
        <v>190</v>
      </c>
      <c r="N84" s="27">
        <v>748074</v>
      </c>
      <c r="O84" s="27">
        <v>575952</v>
      </c>
      <c r="P84" s="28">
        <v>1</v>
      </c>
      <c r="Q84" s="20"/>
      <c r="R84" s="2"/>
      <c r="S84" s="3"/>
      <c r="T84" s="18">
        <f t="shared" si="4"/>
        <v>0</v>
      </c>
      <c r="U84" s="19">
        <f t="shared" si="5"/>
        <v>0</v>
      </c>
    </row>
    <row r="85" spans="1:21" s="28" customFormat="1" x14ac:dyDescent="0.25">
      <c r="A85" s="26" t="s">
        <v>952</v>
      </c>
      <c r="B85" s="26" t="s">
        <v>17</v>
      </c>
      <c r="C85" s="26">
        <v>4977086</v>
      </c>
      <c r="D85" s="26" t="s">
        <v>953</v>
      </c>
      <c r="E85" s="27" t="s">
        <v>954</v>
      </c>
      <c r="F85" s="27" t="s">
        <v>20</v>
      </c>
      <c r="G85" s="27" t="s">
        <v>653</v>
      </c>
      <c r="H85" s="27" t="s">
        <v>955</v>
      </c>
      <c r="I85" s="27" t="s">
        <v>956</v>
      </c>
      <c r="J85" s="27" t="s">
        <v>957</v>
      </c>
      <c r="K85" s="27" t="s">
        <v>42</v>
      </c>
      <c r="L85" s="27"/>
      <c r="M85" s="27" t="s">
        <v>34</v>
      </c>
      <c r="N85" s="27">
        <v>735770</v>
      </c>
      <c r="O85" s="27">
        <v>558761</v>
      </c>
      <c r="P85" s="28">
        <v>1</v>
      </c>
      <c r="Q85" s="20"/>
      <c r="R85" s="2"/>
      <c r="S85" s="3"/>
      <c r="T85" s="18">
        <f t="shared" si="4"/>
        <v>0</v>
      </c>
      <c r="U85" s="19">
        <f t="shared" si="5"/>
        <v>0</v>
      </c>
    </row>
    <row r="86" spans="1:21" s="28" customFormat="1" x14ac:dyDescent="0.25">
      <c r="A86" s="26" t="s">
        <v>958</v>
      </c>
      <c r="B86" s="26" t="s">
        <v>17</v>
      </c>
      <c r="C86" s="26">
        <v>4977263</v>
      </c>
      <c r="D86" s="26" t="s">
        <v>959</v>
      </c>
      <c r="E86" s="27" t="s">
        <v>960</v>
      </c>
      <c r="F86" s="27" t="s">
        <v>20</v>
      </c>
      <c r="G86" s="27" t="s">
        <v>653</v>
      </c>
      <c r="H86" s="27" t="s">
        <v>955</v>
      </c>
      <c r="I86" s="27" t="s">
        <v>961</v>
      </c>
      <c r="J86" s="27" t="s">
        <v>962</v>
      </c>
      <c r="K86" s="27" t="s">
        <v>42</v>
      </c>
      <c r="L86" s="27"/>
      <c r="M86" s="27" t="s">
        <v>94</v>
      </c>
      <c r="N86" s="27">
        <v>740877</v>
      </c>
      <c r="O86" s="27">
        <v>560287</v>
      </c>
      <c r="P86" s="28">
        <v>1</v>
      </c>
      <c r="Q86" s="20"/>
      <c r="R86" s="2"/>
      <c r="S86" s="3"/>
      <c r="T86" s="18">
        <f t="shared" si="4"/>
        <v>0</v>
      </c>
      <c r="U86" s="19">
        <f t="shared" si="5"/>
        <v>0</v>
      </c>
    </row>
    <row r="87" spans="1:21" s="28" customFormat="1" x14ac:dyDescent="0.25">
      <c r="A87" s="26" t="s">
        <v>963</v>
      </c>
      <c r="B87" s="26" t="s">
        <v>17</v>
      </c>
      <c r="C87" s="26">
        <v>4976834</v>
      </c>
      <c r="D87" s="26" t="s">
        <v>964</v>
      </c>
      <c r="E87" s="27" t="s">
        <v>965</v>
      </c>
      <c r="F87" s="27" t="s">
        <v>20</v>
      </c>
      <c r="G87" s="27" t="s">
        <v>653</v>
      </c>
      <c r="H87" s="27" t="s">
        <v>955</v>
      </c>
      <c r="I87" s="27" t="s">
        <v>966</v>
      </c>
      <c r="J87" s="27" t="s">
        <v>955</v>
      </c>
      <c r="K87" s="27" t="s">
        <v>233</v>
      </c>
      <c r="L87" s="27" t="s">
        <v>234</v>
      </c>
      <c r="M87" s="27" t="s">
        <v>34</v>
      </c>
      <c r="N87" s="27">
        <v>738786</v>
      </c>
      <c r="O87" s="27">
        <v>562095</v>
      </c>
      <c r="P87" s="28">
        <v>1</v>
      </c>
      <c r="Q87" s="20"/>
      <c r="R87" s="2"/>
      <c r="S87" s="3"/>
      <c r="T87" s="18">
        <f t="shared" si="4"/>
        <v>0</v>
      </c>
      <c r="U87" s="19">
        <f t="shared" si="5"/>
        <v>0</v>
      </c>
    </row>
    <row r="88" spans="1:21" s="28" customFormat="1" x14ac:dyDescent="0.25">
      <c r="A88" s="26" t="s">
        <v>967</v>
      </c>
      <c r="B88" s="26" t="s">
        <v>17</v>
      </c>
      <c r="C88" s="26">
        <v>4977994</v>
      </c>
      <c r="D88" s="26" t="s">
        <v>968</v>
      </c>
      <c r="E88" s="27" t="s">
        <v>969</v>
      </c>
      <c r="F88" s="27" t="s">
        <v>20</v>
      </c>
      <c r="G88" s="27" t="s">
        <v>653</v>
      </c>
      <c r="H88" s="27" t="s">
        <v>955</v>
      </c>
      <c r="I88" s="27" t="s">
        <v>970</v>
      </c>
      <c r="J88" s="27" t="s">
        <v>971</v>
      </c>
      <c r="K88" s="27" t="s">
        <v>42</v>
      </c>
      <c r="L88" s="27"/>
      <c r="M88" s="27" t="s">
        <v>758</v>
      </c>
      <c r="N88" s="27">
        <v>740919</v>
      </c>
      <c r="O88" s="27">
        <v>554443</v>
      </c>
      <c r="P88" s="28">
        <v>1</v>
      </c>
      <c r="Q88" s="20"/>
      <c r="R88" s="2"/>
      <c r="S88" s="3"/>
      <c r="T88" s="18">
        <f t="shared" si="4"/>
        <v>0</v>
      </c>
      <c r="U88" s="19">
        <f t="shared" si="5"/>
        <v>0</v>
      </c>
    </row>
    <row r="89" spans="1:21" s="28" customFormat="1" x14ac:dyDescent="0.25">
      <c r="A89" s="26" t="s">
        <v>972</v>
      </c>
      <c r="B89" s="26" t="s">
        <v>17</v>
      </c>
      <c r="C89" s="26">
        <v>9633300</v>
      </c>
      <c r="D89" s="26" t="s">
        <v>973</v>
      </c>
      <c r="E89" s="27" t="s">
        <v>974</v>
      </c>
      <c r="F89" s="27" t="s">
        <v>20</v>
      </c>
      <c r="G89" s="27" t="s">
        <v>653</v>
      </c>
      <c r="H89" s="27" t="s">
        <v>955</v>
      </c>
      <c r="I89" s="27" t="s">
        <v>975</v>
      </c>
      <c r="J89" s="27" t="s">
        <v>976</v>
      </c>
      <c r="K89" s="27" t="s">
        <v>42</v>
      </c>
      <c r="L89" s="27"/>
      <c r="M89" s="27" t="s">
        <v>977</v>
      </c>
      <c r="N89" s="27">
        <v>746049</v>
      </c>
      <c r="O89" s="27">
        <v>555139</v>
      </c>
      <c r="P89" s="28">
        <v>1</v>
      </c>
      <c r="Q89" s="20"/>
      <c r="R89" s="2"/>
      <c r="S89" s="3"/>
      <c r="T89" s="18">
        <f t="shared" si="4"/>
        <v>0</v>
      </c>
      <c r="U89" s="19">
        <f t="shared" si="5"/>
        <v>0</v>
      </c>
    </row>
    <row r="90" spans="1:21" s="28" customFormat="1" x14ac:dyDescent="0.25">
      <c r="A90" s="26" t="s">
        <v>1098</v>
      </c>
      <c r="B90" s="26" t="s">
        <v>17</v>
      </c>
      <c r="C90" s="26">
        <v>4978695</v>
      </c>
      <c r="D90" s="26" t="s">
        <v>1099</v>
      </c>
      <c r="E90" s="27" t="s">
        <v>1100</v>
      </c>
      <c r="F90" s="27" t="s">
        <v>20</v>
      </c>
      <c r="G90" s="27" t="s">
        <v>653</v>
      </c>
      <c r="H90" s="27" t="s">
        <v>1101</v>
      </c>
      <c r="I90" s="27" t="s">
        <v>1102</v>
      </c>
      <c r="J90" s="27" t="s">
        <v>1103</v>
      </c>
      <c r="K90" s="27" t="s">
        <v>42</v>
      </c>
      <c r="L90" s="27"/>
      <c r="M90" s="27" t="s">
        <v>759</v>
      </c>
      <c r="N90" s="27">
        <v>734048</v>
      </c>
      <c r="O90" s="27">
        <v>571239</v>
      </c>
      <c r="P90" s="28">
        <v>1</v>
      </c>
      <c r="Q90" s="20"/>
      <c r="R90" s="2"/>
      <c r="S90" s="3"/>
      <c r="T90" s="18">
        <f t="shared" si="4"/>
        <v>0</v>
      </c>
      <c r="U90" s="19">
        <f t="shared" si="5"/>
        <v>0</v>
      </c>
    </row>
    <row r="91" spans="1:21" s="28" customFormat="1" x14ac:dyDescent="0.25">
      <c r="A91" s="26" t="s">
        <v>1104</v>
      </c>
      <c r="B91" s="26" t="s">
        <v>17</v>
      </c>
      <c r="C91" s="26">
        <v>4978787</v>
      </c>
      <c r="D91" s="26" t="s">
        <v>1105</v>
      </c>
      <c r="E91" s="27" t="s">
        <v>1106</v>
      </c>
      <c r="F91" s="27" t="s">
        <v>20</v>
      </c>
      <c r="G91" s="27" t="s">
        <v>653</v>
      </c>
      <c r="H91" s="27" t="s">
        <v>1101</v>
      </c>
      <c r="I91" s="27" t="s">
        <v>1107</v>
      </c>
      <c r="J91" s="27" t="s">
        <v>1108</v>
      </c>
      <c r="K91" s="27" t="s">
        <v>42</v>
      </c>
      <c r="L91" s="27"/>
      <c r="M91" s="27" t="s">
        <v>340</v>
      </c>
      <c r="N91" s="27">
        <v>726355</v>
      </c>
      <c r="O91" s="27">
        <v>570523</v>
      </c>
      <c r="P91" s="28">
        <v>1</v>
      </c>
      <c r="Q91" s="20"/>
      <c r="R91" s="2"/>
      <c r="S91" s="3"/>
      <c r="T91" s="18">
        <f t="shared" si="4"/>
        <v>0</v>
      </c>
      <c r="U91" s="19">
        <f t="shared" si="5"/>
        <v>0</v>
      </c>
    </row>
    <row r="92" spans="1:21" s="28" customFormat="1" x14ac:dyDescent="0.25">
      <c r="A92" s="26" t="s">
        <v>1109</v>
      </c>
      <c r="B92" s="26" t="s">
        <v>17</v>
      </c>
      <c r="C92" s="26">
        <v>4979580</v>
      </c>
      <c r="D92" s="26" t="s">
        <v>1110</v>
      </c>
      <c r="E92" s="27" t="s">
        <v>1111</v>
      </c>
      <c r="F92" s="27" t="s">
        <v>20</v>
      </c>
      <c r="G92" s="27" t="s">
        <v>653</v>
      </c>
      <c r="H92" s="27" t="s">
        <v>1101</v>
      </c>
      <c r="I92" s="27" t="s">
        <v>1112</v>
      </c>
      <c r="J92" s="27" t="s">
        <v>1113</v>
      </c>
      <c r="K92" s="27" t="s">
        <v>42</v>
      </c>
      <c r="L92" s="27"/>
      <c r="M92" s="27" t="s">
        <v>1114</v>
      </c>
      <c r="N92" s="27">
        <v>728978</v>
      </c>
      <c r="O92" s="27">
        <v>562849</v>
      </c>
      <c r="P92" s="28">
        <v>1</v>
      </c>
      <c r="Q92" s="20"/>
      <c r="R92" s="2"/>
      <c r="S92" s="3"/>
      <c r="T92" s="18">
        <f t="shared" si="4"/>
        <v>0</v>
      </c>
      <c r="U92" s="19">
        <f t="shared" si="5"/>
        <v>0</v>
      </c>
    </row>
    <row r="93" spans="1:21" s="28" customFormat="1" x14ac:dyDescent="0.25">
      <c r="A93" s="26" t="s">
        <v>1639</v>
      </c>
      <c r="B93" s="26" t="s">
        <v>17</v>
      </c>
      <c r="C93" s="26">
        <v>4966313</v>
      </c>
      <c r="D93" s="26" t="s">
        <v>1640</v>
      </c>
      <c r="E93" s="27" t="s">
        <v>1641</v>
      </c>
      <c r="F93" s="27" t="s">
        <v>20</v>
      </c>
      <c r="G93" s="27" t="s">
        <v>653</v>
      </c>
      <c r="H93" s="27" t="s">
        <v>654</v>
      </c>
      <c r="I93" s="27" t="s">
        <v>1642</v>
      </c>
      <c r="J93" s="27" t="s">
        <v>654</v>
      </c>
      <c r="K93" s="27" t="s">
        <v>905</v>
      </c>
      <c r="L93" s="27" t="s">
        <v>906</v>
      </c>
      <c r="M93" s="27" t="s">
        <v>190</v>
      </c>
      <c r="N93" s="27">
        <v>736812</v>
      </c>
      <c r="O93" s="27">
        <v>540453</v>
      </c>
      <c r="P93" s="28">
        <v>1</v>
      </c>
      <c r="Q93" s="20"/>
      <c r="R93" s="2"/>
      <c r="S93" s="3"/>
      <c r="T93" s="18">
        <f t="shared" si="4"/>
        <v>0</v>
      </c>
      <c r="U93" s="19">
        <f t="shared" si="5"/>
        <v>0</v>
      </c>
    </row>
    <row r="94" spans="1:21" s="28" customFormat="1" x14ac:dyDescent="0.25">
      <c r="A94" s="26" t="s">
        <v>1643</v>
      </c>
      <c r="B94" s="26" t="s">
        <v>17</v>
      </c>
      <c r="C94" s="26">
        <v>4965870</v>
      </c>
      <c r="D94" s="26" t="s">
        <v>1644</v>
      </c>
      <c r="E94" s="27" t="s">
        <v>1645</v>
      </c>
      <c r="F94" s="27" t="s">
        <v>20</v>
      </c>
      <c r="G94" s="27" t="s">
        <v>653</v>
      </c>
      <c r="H94" s="27" t="s">
        <v>654</v>
      </c>
      <c r="I94" s="27" t="s">
        <v>1642</v>
      </c>
      <c r="J94" s="27" t="s">
        <v>654</v>
      </c>
      <c r="K94" s="27" t="s">
        <v>128</v>
      </c>
      <c r="L94" s="27" t="s">
        <v>129</v>
      </c>
      <c r="M94" s="27" t="s">
        <v>441</v>
      </c>
      <c r="N94" s="27">
        <v>736776</v>
      </c>
      <c r="O94" s="27">
        <v>540285</v>
      </c>
      <c r="P94" s="28">
        <v>1</v>
      </c>
      <c r="Q94" s="20"/>
      <c r="R94" s="2"/>
      <c r="S94" s="3"/>
      <c r="T94" s="18">
        <f t="shared" si="4"/>
        <v>0</v>
      </c>
      <c r="U94" s="19">
        <f t="shared" si="5"/>
        <v>0</v>
      </c>
    </row>
    <row r="95" spans="1:21" s="28" customFormat="1" x14ac:dyDescent="0.25">
      <c r="A95" s="26" t="s">
        <v>1685</v>
      </c>
      <c r="B95" s="26" t="s">
        <v>17</v>
      </c>
      <c r="C95" s="26">
        <v>4964642</v>
      </c>
      <c r="D95" s="26" t="s">
        <v>1686</v>
      </c>
      <c r="E95" s="27" t="s">
        <v>1687</v>
      </c>
      <c r="F95" s="27" t="s">
        <v>20</v>
      </c>
      <c r="G95" s="27" t="s">
        <v>653</v>
      </c>
      <c r="H95" s="27" t="s">
        <v>1101</v>
      </c>
      <c r="I95" s="27" t="s">
        <v>1688</v>
      </c>
      <c r="J95" s="27" t="s">
        <v>1101</v>
      </c>
      <c r="K95" s="27" t="s">
        <v>1689</v>
      </c>
      <c r="L95" s="27" t="s">
        <v>1690</v>
      </c>
      <c r="M95" s="27" t="s">
        <v>824</v>
      </c>
      <c r="N95" s="27">
        <v>736344</v>
      </c>
      <c r="O95" s="27">
        <v>567185</v>
      </c>
      <c r="P95" s="28">
        <v>1</v>
      </c>
      <c r="Q95" s="20"/>
      <c r="R95" s="2"/>
      <c r="S95" s="3"/>
      <c r="T95" s="18">
        <f t="shared" si="4"/>
        <v>0</v>
      </c>
      <c r="U95" s="19">
        <f t="shared" si="5"/>
        <v>0</v>
      </c>
    </row>
    <row r="96" spans="1:21" s="28" customFormat="1" x14ac:dyDescent="0.25">
      <c r="A96" s="26" t="s">
        <v>1691</v>
      </c>
      <c r="B96" s="26" t="s">
        <v>17</v>
      </c>
      <c r="C96" s="26">
        <v>4964701</v>
      </c>
      <c r="D96" s="26" t="s">
        <v>1692</v>
      </c>
      <c r="E96" s="27" t="s">
        <v>1693</v>
      </c>
      <c r="F96" s="27" t="s">
        <v>20</v>
      </c>
      <c r="G96" s="27" t="s">
        <v>653</v>
      </c>
      <c r="H96" s="27" t="s">
        <v>1101</v>
      </c>
      <c r="I96" s="27" t="s">
        <v>1688</v>
      </c>
      <c r="J96" s="27" t="s">
        <v>1101</v>
      </c>
      <c r="K96" s="27" t="s">
        <v>352</v>
      </c>
      <c r="L96" s="27" t="s">
        <v>353</v>
      </c>
      <c r="M96" s="27" t="s">
        <v>63</v>
      </c>
      <c r="N96" s="27">
        <v>735888</v>
      </c>
      <c r="O96" s="27">
        <v>567277</v>
      </c>
      <c r="P96" s="28">
        <v>1</v>
      </c>
      <c r="Q96" s="20"/>
      <c r="R96" s="2"/>
      <c r="S96" s="3"/>
      <c r="T96" s="18">
        <f t="shared" si="4"/>
        <v>0</v>
      </c>
      <c r="U96" s="19">
        <f t="shared" si="5"/>
        <v>0</v>
      </c>
    </row>
    <row r="97" spans="1:21" s="28" customFormat="1" x14ac:dyDescent="0.25">
      <c r="A97" s="26" t="s">
        <v>1694</v>
      </c>
      <c r="B97" s="26" t="s">
        <v>17</v>
      </c>
      <c r="C97" s="26">
        <v>4964714</v>
      </c>
      <c r="D97" s="26" t="s">
        <v>1695</v>
      </c>
      <c r="E97" s="27" t="s">
        <v>1696</v>
      </c>
      <c r="F97" s="27" t="s">
        <v>20</v>
      </c>
      <c r="G97" s="27" t="s">
        <v>653</v>
      </c>
      <c r="H97" s="27" t="s">
        <v>1101</v>
      </c>
      <c r="I97" s="27" t="s">
        <v>1688</v>
      </c>
      <c r="J97" s="27" t="s">
        <v>1101</v>
      </c>
      <c r="K97" s="27" t="s">
        <v>577</v>
      </c>
      <c r="L97" s="27" t="s">
        <v>578</v>
      </c>
      <c r="M97" s="27" t="s">
        <v>56</v>
      </c>
      <c r="N97" s="27">
        <v>735730</v>
      </c>
      <c r="O97" s="27">
        <v>567328</v>
      </c>
      <c r="P97" s="28">
        <v>1</v>
      </c>
      <c r="Q97" s="20"/>
      <c r="R97" s="2"/>
      <c r="S97" s="3"/>
      <c r="T97" s="18">
        <f t="shared" si="4"/>
        <v>0</v>
      </c>
      <c r="U97" s="19">
        <f t="shared" si="5"/>
        <v>0</v>
      </c>
    </row>
    <row r="98" spans="1:21" s="28" customFormat="1" x14ac:dyDescent="0.25">
      <c r="A98" s="26" t="s">
        <v>1697</v>
      </c>
      <c r="B98" s="26" t="s">
        <v>17</v>
      </c>
      <c r="C98" s="26">
        <v>4964752</v>
      </c>
      <c r="D98" s="26" t="s">
        <v>1698</v>
      </c>
      <c r="E98" s="27" t="s">
        <v>1699</v>
      </c>
      <c r="F98" s="27" t="s">
        <v>20</v>
      </c>
      <c r="G98" s="27" t="s">
        <v>653</v>
      </c>
      <c r="H98" s="27" t="s">
        <v>1101</v>
      </c>
      <c r="I98" s="27" t="s">
        <v>1688</v>
      </c>
      <c r="J98" s="27" t="s">
        <v>1101</v>
      </c>
      <c r="K98" s="27" t="s">
        <v>1700</v>
      </c>
      <c r="L98" s="27" t="s">
        <v>1701</v>
      </c>
      <c r="M98" s="27" t="s">
        <v>190</v>
      </c>
      <c r="N98" s="27">
        <v>736501</v>
      </c>
      <c r="O98" s="27">
        <v>567050</v>
      </c>
      <c r="P98" s="28">
        <v>1</v>
      </c>
      <c r="Q98" s="20"/>
      <c r="R98" s="2"/>
      <c r="S98" s="3"/>
      <c r="T98" s="18">
        <f t="shared" si="4"/>
        <v>0</v>
      </c>
      <c r="U98" s="19">
        <f t="shared" si="5"/>
        <v>0</v>
      </c>
    </row>
  </sheetData>
  <sheetProtection algorithmName="SHA-512" hashValue="4cs9UW36fwShpueRffFLwIGyxHIYrBFi7TiDXbGaESU9JrzeoYdd7DEX3uJtF6/BOox8Gk8KWso8+nMnt3mKQg==" saltValue="MKcqxVvuaRjn3LdeA8fn7w==" spinCount="100000" sheet="1" objects="1" scenarios="1" formatCells="0" formatColumns="0" formatRows="0" sort="0" autoFilter="0"/>
  <autoFilter ref="A13:P98"/>
  <mergeCells count="20">
    <mergeCell ref="A12:O12"/>
    <mergeCell ref="O4:P4"/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J10:R10"/>
    <mergeCell ref="G2:I2"/>
    <mergeCell ref="F9:I10"/>
    <mergeCell ref="J2:L2"/>
    <mergeCell ref="J5:L5"/>
    <mergeCell ref="J7:L7"/>
    <mergeCell ref="J8:L8"/>
  </mergeCells>
  <pageMargins left="0.7" right="0.7" top="0.75" bottom="0.75" header="0.51180555555555496" footer="0.51180555555555496"/>
  <pageSetup paperSize="9" scale="40" firstPageNumber="0" orientation="portrait" horizontalDpi="300" verticalDpi="300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36P</vt:lpstr>
      <vt:lpstr>37P</vt:lpstr>
      <vt:lpstr>38P</vt:lpstr>
      <vt:lpstr>39P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Żytecki Paweł</cp:lastModifiedBy>
  <dcterms:created xsi:type="dcterms:W3CDTF">2018-03-05T18:37:28Z</dcterms:created>
  <dcterms:modified xsi:type="dcterms:W3CDTF">2018-03-15T11:58:24Z</dcterms:modified>
</cp:coreProperties>
</file>