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welz\Documents\NASK\A_Przetargi\Przetarg I Łącza do Szkół\Dokumentacja Przetargu\Formularze Przetargu Łącza POPC\"/>
    </mc:Choice>
  </mc:AlternateContent>
  <bookViews>
    <workbookView xWindow="0" yWindow="0" windowWidth="28800" windowHeight="12450" tabRatio="951"/>
  </bookViews>
  <sheets>
    <sheet name="6P" sheetId="18" r:id="rId1"/>
    <sheet name="7P" sheetId="22" r:id="rId2"/>
    <sheet name="8P" sheetId="23" r:id="rId3"/>
    <sheet name="9P" sheetId="24" r:id="rId4"/>
    <sheet name="10P" sheetId="25" r:id="rId5"/>
    <sheet name="11P" sheetId="26" r:id="rId6"/>
    <sheet name="12P" sheetId="3" r:id="rId7"/>
  </sheets>
  <definedNames>
    <definedName name="_xlnm._FilterDatabase" localSheetId="4" hidden="1">'10P'!$A$13:$P$87</definedName>
    <definedName name="_xlnm._FilterDatabase" localSheetId="5" hidden="1">'11P'!$A$13:$P$80</definedName>
    <definedName name="_xlnm._FilterDatabase" localSheetId="0" hidden="1">'6P'!$A$13:$P$91</definedName>
    <definedName name="_xlnm._FilterDatabase" localSheetId="1" hidden="1">'7P'!$A$13:$P$96</definedName>
    <definedName name="_xlnm._FilterDatabase" localSheetId="2" hidden="1">'8P'!$A$13:$P$77</definedName>
    <definedName name="_xlnm._FilterDatabase" localSheetId="3" hidden="1">'9P'!$A$13:$P$78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2" l="1"/>
  <c r="J6" i="23"/>
  <c r="J6" i="24"/>
  <c r="J6" i="25"/>
  <c r="J6" i="26"/>
  <c r="J6" i="3"/>
  <c r="J6" i="18"/>
  <c r="J4" i="22"/>
  <c r="J4" i="23"/>
  <c r="J4" i="24"/>
  <c r="J4" i="25"/>
  <c r="J4" i="26"/>
  <c r="J4" i="3"/>
  <c r="J4" i="18"/>
  <c r="K6" i="22"/>
  <c r="L6" i="22"/>
  <c r="K4" i="22"/>
  <c r="L4" i="22"/>
  <c r="L3" i="22"/>
  <c r="K3" i="22"/>
  <c r="J3" i="22"/>
  <c r="K6" i="23"/>
  <c r="L6" i="23"/>
  <c r="K4" i="23"/>
  <c r="L4" i="23"/>
  <c r="L3" i="23"/>
  <c r="K3" i="23"/>
  <c r="J3" i="23"/>
  <c r="K6" i="24"/>
  <c r="L6" i="24"/>
  <c r="K4" i="24"/>
  <c r="L4" i="24"/>
  <c r="L3" i="24"/>
  <c r="K3" i="24"/>
  <c r="J3" i="24"/>
  <c r="K6" i="25"/>
  <c r="L6" i="25"/>
  <c r="K4" i="25"/>
  <c r="L4" i="25"/>
  <c r="L3" i="25"/>
  <c r="K3" i="25"/>
  <c r="J3" i="25"/>
  <c r="K6" i="26"/>
  <c r="L6" i="26"/>
  <c r="K4" i="26"/>
  <c r="L4" i="26"/>
  <c r="L3" i="26"/>
  <c r="K3" i="26"/>
  <c r="J3" i="26"/>
  <c r="K6" i="3"/>
  <c r="L6" i="3"/>
  <c r="K4" i="3"/>
  <c r="L4" i="3"/>
  <c r="L3" i="3"/>
  <c r="K3" i="3"/>
  <c r="J3" i="3"/>
  <c r="K6" i="18"/>
  <c r="L6" i="18"/>
  <c r="K4" i="18"/>
  <c r="L4" i="18"/>
  <c r="L3" i="18"/>
  <c r="K3" i="18"/>
  <c r="J3" i="18"/>
  <c r="G4" i="3"/>
  <c r="T24" i="3"/>
  <c r="U24" i="3"/>
  <c r="T28" i="3"/>
  <c r="U28" i="3"/>
  <c r="T32" i="3"/>
  <c r="U32" i="3"/>
  <c r="T36" i="3"/>
  <c r="U36" i="3"/>
  <c r="T40" i="3"/>
  <c r="U40" i="3"/>
  <c r="T44" i="3"/>
  <c r="U44" i="3"/>
  <c r="T48" i="3"/>
  <c r="U48" i="3"/>
  <c r="T52" i="3"/>
  <c r="U52" i="3"/>
  <c r="T56" i="3"/>
  <c r="U56" i="3"/>
  <c r="T60" i="3"/>
  <c r="U60" i="3"/>
  <c r="T64" i="3"/>
  <c r="U64" i="3"/>
  <c r="T68" i="3"/>
  <c r="U68" i="3"/>
  <c r="T72" i="3"/>
  <c r="U72" i="3"/>
  <c r="T76" i="3"/>
  <c r="U76" i="3"/>
  <c r="T80" i="3"/>
  <c r="U80" i="3"/>
  <c r="T84" i="3"/>
  <c r="U84" i="3"/>
  <c r="T88" i="3"/>
  <c r="U88" i="3"/>
  <c r="T92" i="3"/>
  <c r="U92" i="3"/>
  <c r="T96" i="3"/>
  <c r="U96" i="3"/>
  <c r="T22" i="3"/>
  <c r="U22" i="3"/>
  <c r="T23" i="3"/>
  <c r="U23" i="3"/>
  <c r="T25" i="3"/>
  <c r="U25" i="3"/>
  <c r="T26" i="3"/>
  <c r="U26" i="3"/>
  <c r="T27" i="3"/>
  <c r="U27" i="3"/>
  <c r="T29" i="3"/>
  <c r="U29" i="3"/>
  <c r="T30" i="3"/>
  <c r="U30" i="3"/>
  <c r="T31" i="3"/>
  <c r="U31" i="3"/>
  <c r="T33" i="3"/>
  <c r="U33" i="3"/>
  <c r="T34" i="3"/>
  <c r="U34" i="3"/>
  <c r="T35" i="3"/>
  <c r="U35" i="3"/>
  <c r="T37" i="3"/>
  <c r="U37" i="3"/>
  <c r="T38" i="3"/>
  <c r="U38" i="3"/>
  <c r="T39" i="3"/>
  <c r="U39" i="3"/>
  <c r="T41" i="3"/>
  <c r="U41" i="3"/>
  <c r="T42" i="3"/>
  <c r="U42" i="3"/>
  <c r="T43" i="3"/>
  <c r="U43" i="3"/>
  <c r="T45" i="3"/>
  <c r="U45" i="3"/>
  <c r="T46" i="3"/>
  <c r="U46" i="3"/>
  <c r="T47" i="3"/>
  <c r="U47" i="3"/>
  <c r="T49" i="3"/>
  <c r="U49" i="3"/>
  <c r="T50" i="3"/>
  <c r="U50" i="3"/>
  <c r="T51" i="3"/>
  <c r="U51" i="3"/>
  <c r="T53" i="3"/>
  <c r="U53" i="3"/>
  <c r="T54" i="3"/>
  <c r="U54" i="3"/>
  <c r="T55" i="3"/>
  <c r="U55" i="3"/>
  <c r="T57" i="3"/>
  <c r="U57" i="3"/>
  <c r="T58" i="3"/>
  <c r="U58" i="3"/>
  <c r="T59" i="3"/>
  <c r="U59" i="3"/>
  <c r="T61" i="3"/>
  <c r="U61" i="3"/>
  <c r="T62" i="3"/>
  <c r="U62" i="3"/>
  <c r="T63" i="3"/>
  <c r="U63" i="3"/>
  <c r="T65" i="3"/>
  <c r="U65" i="3"/>
  <c r="T66" i="3"/>
  <c r="U66" i="3"/>
  <c r="T67" i="3"/>
  <c r="U67" i="3"/>
  <c r="T69" i="3"/>
  <c r="U69" i="3"/>
  <c r="T70" i="3"/>
  <c r="U70" i="3"/>
  <c r="T71" i="3"/>
  <c r="U71" i="3"/>
  <c r="T73" i="3"/>
  <c r="U73" i="3"/>
  <c r="T74" i="3"/>
  <c r="U74" i="3"/>
  <c r="T75" i="3"/>
  <c r="U75" i="3"/>
  <c r="T77" i="3"/>
  <c r="U77" i="3"/>
  <c r="T78" i="3"/>
  <c r="U78" i="3"/>
  <c r="T79" i="3"/>
  <c r="U79" i="3"/>
  <c r="T81" i="3"/>
  <c r="U81" i="3"/>
  <c r="T82" i="3"/>
  <c r="U82" i="3"/>
  <c r="T83" i="3"/>
  <c r="U83" i="3"/>
  <c r="T85" i="3"/>
  <c r="U85" i="3"/>
  <c r="T86" i="3"/>
  <c r="U86" i="3"/>
  <c r="T87" i="3"/>
  <c r="U87" i="3"/>
  <c r="T89" i="3"/>
  <c r="U89" i="3"/>
  <c r="T90" i="3"/>
  <c r="U90" i="3"/>
  <c r="T91" i="3"/>
  <c r="U91" i="3"/>
  <c r="T93" i="3"/>
  <c r="U93" i="3"/>
  <c r="T94" i="3"/>
  <c r="U94" i="3"/>
  <c r="T95" i="3"/>
  <c r="U95" i="3"/>
  <c r="T97" i="3"/>
  <c r="U97" i="3"/>
  <c r="T98" i="3"/>
  <c r="U98" i="3"/>
  <c r="T99" i="3"/>
  <c r="U99" i="3"/>
  <c r="P12" i="26"/>
  <c r="G4" i="26"/>
  <c r="T22" i="26"/>
  <c r="U22" i="26"/>
  <c r="T23" i="26"/>
  <c r="U23" i="26"/>
  <c r="T24" i="26"/>
  <c r="U24" i="26"/>
  <c r="T25" i="26"/>
  <c r="U25" i="26"/>
  <c r="T26" i="26"/>
  <c r="U26" i="26"/>
  <c r="T27" i="26"/>
  <c r="U27" i="26"/>
  <c r="T28" i="26"/>
  <c r="U28" i="26"/>
  <c r="T29" i="26"/>
  <c r="U29" i="26"/>
  <c r="T30" i="26"/>
  <c r="U30" i="26"/>
  <c r="T31" i="26"/>
  <c r="U31" i="26"/>
  <c r="T32" i="26"/>
  <c r="U32" i="26"/>
  <c r="T33" i="26"/>
  <c r="U33" i="26"/>
  <c r="T34" i="26"/>
  <c r="U34" i="26"/>
  <c r="T35" i="26"/>
  <c r="U35" i="26"/>
  <c r="T36" i="26"/>
  <c r="U36" i="26"/>
  <c r="T37" i="26"/>
  <c r="U37" i="26"/>
  <c r="T38" i="26"/>
  <c r="U38" i="26"/>
  <c r="T39" i="26"/>
  <c r="U39" i="26"/>
  <c r="T40" i="26"/>
  <c r="U40" i="26"/>
  <c r="T41" i="26"/>
  <c r="U41" i="26"/>
  <c r="T42" i="26"/>
  <c r="U42" i="26"/>
  <c r="T43" i="26"/>
  <c r="U43" i="26"/>
  <c r="T44" i="26"/>
  <c r="U44" i="26"/>
  <c r="T45" i="26"/>
  <c r="U45" i="26"/>
  <c r="T46" i="26"/>
  <c r="U46" i="26"/>
  <c r="T47" i="26"/>
  <c r="U47" i="26"/>
  <c r="T48" i="26"/>
  <c r="U48" i="26"/>
  <c r="T49" i="26"/>
  <c r="U49" i="26"/>
  <c r="T50" i="26"/>
  <c r="U50" i="26"/>
  <c r="T51" i="26"/>
  <c r="U51" i="26"/>
  <c r="T52" i="26"/>
  <c r="U52" i="26"/>
  <c r="T53" i="26"/>
  <c r="U53" i="26"/>
  <c r="T54" i="26"/>
  <c r="U54" i="26"/>
  <c r="T55" i="26"/>
  <c r="U55" i="26"/>
  <c r="T56" i="26"/>
  <c r="U56" i="26"/>
  <c r="T57" i="26"/>
  <c r="U57" i="26"/>
  <c r="T58" i="26"/>
  <c r="U58" i="26"/>
  <c r="T59" i="26"/>
  <c r="U59" i="26"/>
  <c r="T60" i="26"/>
  <c r="U60" i="26"/>
  <c r="T61" i="26"/>
  <c r="U61" i="26"/>
  <c r="T62" i="26"/>
  <c r="U62" i="26"/>
  <c r="T63" i="26"/>
  <c r="U63" i="26"/>
  <c r="T64" i="26"/>
  <c r="U64" i="26"/>
  <c r="T65" i="26"/>
  <c r="U65" i="26"/>
  <c r="T66" i="26"/>
  <c r="U66" i="26"/>
  <c r="T67" i="26"/>
  <c r="U67" i="26"/>
  <c r="T68" i="26"/>
  <c r="U68" i="26"/>
  <c r="T69" i="26"/>
  <c r="U69" i="26"/>
  <c r="T70" i="26"/>
  <c r="U70" i="26"/>
  <c r="T71" i="26"/>
  <c r="U71" i="26"/>
  <c r="T72" i="26"/>
  <c r="U72" i="26"/>
  <c r="T73" i="26"/>
  <c r="U73" i="26"/>
  <c r="T74" i="26"/>
  <c r="U74" i="26"/>
  <c r="T75" i="26"/>
  <c r="U75" i="26"/>
  <c r="T76" i="26"/>
  <c r="U76" i="26"/>
  <c r="T77" i="26"/>
  <c r="U77" i="26"/>
  <c r="T78" i="26"/>
  <c r="U78" i="26"/>
  <c r="T79" i="26"/>
  <c r="U79" i="26"/>
  <c r="T80" i="26"/>
  <c r="U80" i="26"/>
  <c r="P12" i="25"/>
  <c r="G4" i="25"/>
  <c r="T22" i="25"/>
  <c r="U22" i="25"/>
  <c r="T23" i="25"/>
  <c r="U23" i="25"/>
  <c r="T24" i="25"/>
  <c r="U24" i="25"/>
  <c r="T25" i="25"/>
  <c r="U25" i="25"/>
  <c r="T26" i="25"/>
  <c r="U26" i="25"/>
  <c r="T27" i="25"/>
  <c r="U27" i="25"/>
  <c r="T28" i="25"/>
  <c r="U28" i="25"/>
  <c r="T29" i="25"/>
  <c r="U29" i="25"/>
  <c r="T30" i="25"/>
  <c r="U30" i="25"/>
  <c r="T31" i="25"/>
  <c r="U31" i="25"/>
  <c r="T32" i="25"/>
  <c r="U32" i="25"/>
  <c r="T33" i="25"/>
  <c r="U33" i="25"/>
  <c r="T34" i="25"/>
  <c r="U34" i="25"/>
  <c r="T35" i="25"/>
  <c r="U35" i="25"/>
  <c r="T36" i="25"/>
  <c r="U36" i="25"/>
  <c r="T37" i="25"/>
  <c r="U37" i="25"/>
  <c r="T38" i="25"/>
  <c r="U38" i="25"/>
  <c r="T39" i="25"/>
  <c r="U39" i="25"/>
  <c r="T40" i="25"/>
  <c r="U40" i="25"/>
  <c r="T41" i="25"/>
  <c r="U41" i="25"/>
  <c r="T42" i="25"/>
  <c r="U42" i="25"/>
  <c r="T43" i="25"/>
  <c r="U43" i="25"/>
  <c r="T44" i="25"/>
  <c r="U44" i="25"/>
  <c r="T45" i="25"/>
  <c r="U45" i="25"/>
  <c r="T46" i="25"/>
  <c r="U46" i="25"/>
  <c r="T47" i="25"/>
  <c r="U47" i="25"/>
  <c r="T48" i="25"/>
  <c r="U48" i="25"/>
  <c r="T49" i="25"/>
  <c r="U49" i="25"/>
  <c r="T50" i="25"/>
  <c r="U50" i="25"/>
  <c r="T51" i="25"/>
  <c r="U51" i="25"/>
  <c r="T52" i="25"/>
  <c r="U52" i="25"/>
  <c r="T53" i="25"/>
  <c r="U53" i="25"/>
  <c r="T54" i="25"/>
  <c r="U54" i="25"/>
  <c r="T55" i="25"/>
  <c r="U55" i="25"/>
  <c r="T56" i="25"/>
  <c r="U56" i="25"/>
  <c r="T57" i="25"/>
  <c r="U57" i="25"/>
  <c r="T58" i="25"/>
  <c r="U58" i="25"/>
  <c r="T59" i="25"/>
  <c r="U59" i="25"/>
  <c r="T60" i="25"/>
  <c r="U60" i="25"/>
  <c r="T61" i="25"/>
  <c r="U61" i="25"/>
  <c r="T62" i="25"/>
  <c r="U62" i="25"/>
  <c r="T63" i="25"/>
  <c r="U63" i="25"/>
  <c r="T64" i="25"/>
  <c r="U64" i="25"/>
  <c r="T65" i="25"/>
  <c r="U65" i="25"/>
  <c r="T66" i="25"/>
  <c r="U66" i="25"/>
  <c r="T67" i="25"/>
  <c r="U67" i="25"/>
  <c r="T68" i="25"/>
  <c r="U68" i="25"/>
  <c r="T69" i="25"/>
  <c r="U69" i="25"/>
  <c r="T70" i="25"/>
  <c r="U70" i="25"/>
  <c r="T71" i="25"/>
  <c r="U71" i="25"/>
  <c r="T72" i="25"/>
  <c r="U72" i="25"/>
  <c r="T73" i="25"/>
  <c r="U73" i="25"/>
  <c r="T74" i="25"/>
  <c r="U74" i="25"/>
  <c r="T75" i="25"/>
  <c r="U75" i="25"/>
  <c r="T76" i="25"/>
  <c r="U76" i="25"/>
  <c r="T77" i="25"/>
  <c r="U77" i="25"/>
  <c r="T78" i="25"/>
  <c r="U78" i="25"/>
  <c r="T79" i="25"/>
  <c r="U79" i="25"/>
  <c r="T80" i="25"/>
  <c r="U80" i="25"/>
  <c r="T81" i="25"/>
  <c r="U81" i="25"/>
  <c r="T82" i="25"/>
  <c r="U82" i="25"/>
  <c r="T83" i="25"/>
  <c r="U83" i="25"/>
  <c r="T84" i="25"/>
  <c r="U84" i="25"/>
  <c r="T85" i="25"/>
  <c r="U85" i="25"/>
  <c r="T86" i="25"/>
  <c r="U86" i="25"/>
  <c r="T87" i="25"/>
  <c r="U87" i="25"/>
  <c r="P12" i="24"/>
  <c r="G4" i="24"/>
  <c r="T22" i="24"/>
  <c r="U22" i="24"/>
  <c r="T23" i="24"/>
  <c r="U23" i="24"/>
  <c r="T24" i="24"/>
  <c r="U24" i="24"/>
  <c r="T25" i="24"/>
  <c r="U25" i="24"/>
  <c r="T26" i="24"/>
  <c r="U26" i="24"/>
  <c r="T27" i="24"/>
  <c r="U27" i="24"/>
  <c r="T28" i="24"/>
  <c r="U28" i="24"/>
  <c r="T29" i="24"/>
  <c r="U29" i="24"/>
  <c r="T30" i="24"/>
  <c r="U30" i="24"/>
  <c r="T31" i="24"/>
  <c r="U31" i="24"/>
  <c r="T32" i="24"/>
  <c r="U32" i="24"/>
  <c r="T33" i="24"/>
  <c r="U33" i="24"/>
  <c r="T34" i="24"/>
  <c r="U34" i="24"/>
  <c r="T35" i="24"/>
  <c r="U35" i="24"/>
  <c r="T36" i="24"/>
  <c r="U36" i="24"/>
  <c r="T37" i="24"/>
  <c r="U37" i="24"/>
  <c r="T38" i="24"/>
  <c r="U38" i="24"/>
  <c r="T39" i="24"/>
  <c r="U39" i="24"/>
  <c r="T40" i="24"/>
  <c r="U40" i="24"/>
  <c r="T41" i="24"/>
  <c r="U41" i="24"/>
  <c r="T42" i="24"/>
  <c r="U42" i="24"/>
  <c r="T43" i="24"/>
  <c r="U43" i="24"/>
  <c r="T44" i="24"/>
  <c r="U44" i="24"/>
  <c r="T45" i="24"/>
  <c r="U45" i="24"/>
  <c r="T46" i="24"/>
  <c r="U46" i="24"/>
  <c r="T47" i="24"/>
  <c r="U47" i="24"/>
  <c r="T48" i="24"/>
  <c r="U48" i="24"/>
  <c r="T49" i="24"/>
  <c r="U49" i="24"/>
  <c r="T50" i="24"/>
  <c r="U50" i="24"/>
  <c r="T51" i="24"/>
  <c r="U51" i="24"/>
  <c r="T52" i="24"/>
  <c r="U52" i="24"/>
  <c r="T53" i="24"/>
  <c r="U53" i="24"/>
  <c r="T54" i="24"/>
  <c r="U54" i="24"/>
  <c r="T55" i="24"/>
  <c r="U55" i="24"/>
  <c r="T56" i="24"/>
  <c r="U56" i="24"/>
  <c r="T57" i="24"/>
  <c r="U57" i="24"/>
  <c r="T58" i="24"/>
  <c r="U58" i="24"/>
  <c r="T59" i="24"/>
  <c r="U59" i="24"/>
  <c r="T60" i="24"/>
  <c r="U60" i="24"/>
  <c r="T61" i="24"/>
  <c r="U61" i="24"/>
  <c r="T62" i="24"/>
  <c r="U62" i="24"/>
  <c r="T63" i="24"/>
  <c r="U63" i="24"/>
  <c r="T64" i="24"/>
  <c r="U64" i="24"/>
  <c r="T65" i="24"/>
  <c r="U65" i="24"/>
  <c r="T66" i="24"/>
  <c r="U66" i="24"/>
  <c r="T67" i="24"/>
  <c r="U67" i="24"/>
  <c r="T68" i="24"/>
  <c r="U68" i="24"/>
  <c r="T69" i="24"/>
  <c r="U69" i="24"/>
  <c r="T70" i="24"/>
  <c r="U70" i="24"/>
  <c r="T71" i="24"/>
  <c r="U71" i="24"/>
  <c r="T72" i="24"/>
  <c r="U72" i="24"/>
  <c r="T73" i="24"/>
  <c r="U73" i="24"/>
  <c r="T74" i="24"/>
  <c r="U74" i="24"/>
  <c r="T75" i="24"/>
  <c r="U75" i="24"/>
  <c r="T76" i="24"/>
  <c r="U76" i="24"/>
  <c r="T77" i="24"/>
  <c r="U77" i="24"/>
  <c r="T78" i="24"/>
  <c r="U78" i="24"/>
  <c r="P12" i="23"/>
  <c r="G4" i="23"/>
  <c r="T22" i="23"/>
  <c r="U22" i="23"/>
  <c r="T23" i="23"/>
  <c r="U23" i="23"/>
  <c r="T24" i="23"/>
  <c r="U24" i="23"/>
  <c r="T25" i="23"/>
  <c r="U25" i="23"/>
  <c r="T26" i="23"/>
  <c r="U26" i="23"/>
  <c r="T27" i="23"/>
  <c r="U27" i="23"/>
  <c r="T28" i="23"/>
  <c r="U28" i="23"/>
  <c r="T29" i="23"/>
  <c r="U29" i="23"/>
  <c r="T30" i="23"/>
  <c r="U30" i="23"/>
  <c r="T31" i="23"/>
  <c r="U31" i="23"/>
  <c r="T32" i="23"/>
  <c r="U32" i="23"/>
  <c r="T33" i="23"/>
  <c r="U33" i="23"/>
  <c r="T34" i="23"/>
  <c r="U34" i="23"/>
  <c r="T35" i="23"/>
  <c r="U35" i="23"/>
  <c r="T36" i="23"/>
  <c r="U36" i="23"/>
  <c r="T37" i="23"/>
  <c r="U37" i="23"/>
  <c r="T38" i="23"/>
  <c r="U38" i="23"/>
  <c r="T39" i="23"/>
  <c r="U39" i="23"/>
  <c r="T40" i="23"/>
  <c r="U40" i="23"/>
  <c r="T41" i="23"/>
  <c r="U41" i="23"/>
  <c r="T42" i="23"/>
  <c r="U42" i="23"/>
  <c r="T43" i="23"/>
  <c r="U43" i="23"/>
  <c r="T44" i="23"/>
  <c r="U44" i="23"/>
  <c r="T45" i="23"/>
  <c r="U45" i="23"/>
  <c r="T46" i="23"/>
  <c r="U46" i="23"/>
  <c r="T47" i="23"/>
  <c r="U47" i="23"/>
  <c r="T48" i="23"/>
  <c r="U48" i="23"/>
  <c r="T49" i="23"/>
  <c r="U49" i="23"/>
  <c r="T50" i="23"/>
  <c r="U50" i="23"/>
  <c r="T51" i="23"/>
  <c r="U51" i="23"/>
  <c r="T52" i="23"/>
  <c r="U52" i="23"/>
  <c r="T53" i="23"/>
  <c r="U53" i="23"/>
  <c r="T54" i="23"/>
  <c r="U54" i="23"/>
  <c r="T55" i="23"/>
  <c r="U55" i="23"/>
  <c r="T56" i="23"/>
  <c r="U56" i="23"/>
  <c r="T57" i="23"/>
  <c r="U57" i="23"/>
  <c r="T58" i="23"/>
  <c r="U58" i="23"/>
  <c r="T59" i="23"/>
  <c r="U59" i="23"/>
  <c r="T60" i="23"/>
  <c r="U60" i="23"/>
  <c r="T61" i="23"/>
  <c r="U61" i="23"/>
  <c r="T62" i="23"/>
  <c r="U62" i="23"/>
  <c r="T63" i="23"/>
  <c r="U63" i="23"/>
  <c r="T64" i="23"/>
  <c r="U64" i="23"/>
  <c r="T65" i="23"/>
  <c r="U65" i="23"/>
  <c r="T66" i="23"/>
  <c r="U66" i="23"/>
  <c r="T67" i="23"/>
  <c r="U67" i="23"/>
  <c r="T68" i="23"/>
  <c r="U68" i="23"/>
  <c r="T69" i="23"/>
  <c r="U69" i="23"/>
  <c r="T70" i="23"/>
  <c r="U70" i="23"/>
  <c r="T71" i="23"/>
  <c r="U71" i="23"/>
  <c r="T72" i="23"/>
  <c r="U72" i="23"/>
  <c r="T73" i="23"/>
  <c r="U73" i="23"/>
  <c r="T74" i="23"/>
  <c r="U74" i="23"/>
  <c r="T75" i="23"/>
  <c r="U75" i="23"/>
  <c r="T76" i="23"/>
  <c r="U76" i="23"/>
  <c r="T77" i="23"/>
  <c r="U77" i="23"/>
  <c r="P12" i="22"/>
  <c r="G4" i="22"/>
  <c r="T22" i="22"/>
  <c r="U22" i="22"/>
  <c r="T23" i="22"/>
  <c r="U23" i="22"/>
  <c r="T24" i="22"/>
  <c r="U24" i="22"/>
  <c r="T25" i="22"/>
  <c r="U25" i="22"/>
  <c r="T26" i="22"/>
  <c r="U26" i="22"/>
  <c r="T27" i="22"/>
  <c r="U27" i="22"/>
  <c r="T28" i="22"/>
  <c r="U28" i="22"/>
  <c r="T29" i="22"/>
  <c r="U29" i="22"/>
  <c r="T30" i="22"/>
  <c r="U30" i="22"/>
  <c r="T31" i="22"/>
  <c r="U31" i="22"/>
  <c r="T32" i="22"/>
  <c r="U32" i="22"/>
  <c r="T33" i="22"/>
  <c r="U33" i="22"/>
  <c r="T34" i="22"/>
  <c r="U34" i="22"/>
  <c r="T35" i="22"/>
  <c r="U35" i="22"/>
  <c r="T36" i="22"/>
  <c r="U36" i="22"/>
  <c r="T37" i="22"/>
  <c r="U37" i="22"/>
  <c r="T38" i="22"/>
  <c r="U38" i="22"/>
  <c r="T39" i="22"/>
  <c r="U39" i="22"/>
  <c r="T40" i="22"/>
  <c r="U40" i="22"/>
  <c r="T41" i="22"/>
  <c r="U41" i="22"/>
  <c r="T42" i="22"/>
  <c r="U42" i="22"/>
  <c r="T43" i="22"/>
  <c r="U43" i="22"/>
  <c r="T44" i="22"/>
  <c r="U44" i="22"/>
  <c r="T45" i="22"/>
  <c r="U45" i="22"/>
  <c r="T46" i="22"/>
  <c r="U46" i="22"/>
  <c r="T47" i="22"/>
  <c r="U47" i="22"/>
  <c r="T48" i="22"/>
  <c r="U48" i="22"/>
  <c r="T49" i="22"/>
  <c r="U49" i="22"/>
  <c r="T50" i="22"/>
  <c r="U50" i="22"/>
  <c r="T51" i="22"/>
  <c r="U51" i="22"/>
  <c r="T52" i="22"/>
  <c r="U52" i="22"/>
  <c r="T53" i="22"/>
  <c r="U53" i="22"/>
  <c r="T54" i="22"/>
  <c r="U54" i="22"/>
  <c r="T55" i="22"/>
  <c r="U55" i="22"/>
  <c r="T56" i="22"/>
  <c r="U56" i="22"/>
  <c r="T57" i="22"/>
  <c r="U57" i="22"/>
  <c r="T58" i="22"/>
  <c r="U58" i="22"/>
  <c r="T59" i="22"/>
  <c r="U59" i="22"/>
  <c r="T60" i="22"/>
  <c r="U60" i="22"/>
  <c r="T61" i="22"/>
  <c r="U61" i="22"/>
  <c r="T62" i="22"/>
  <c r="U62" i="22"/>
  <c r="T63" i="22"/>
  <c r="U63" i="22"/>
  <c r="T64" i="22"/>
  <c r="U64" i="22"/>
  <c r="T65" i="22"/>
  <c r="U65" i="22"/>
  <c r="T66" i="22"/>
  <c r="U66" i="22"/>
  <c r="T67" i="22"/>
  <c r="U67" i="22"/>
  <c r="T68" i="22"/>
  <c r="U68" i="22"/>
  <c r="T69" i="22"/>
  <c r="U69" i="22"/>
  <c r="T70" i="22"/>
  <c r="U70" i="22"/>
  <c r="T71" i="22"/>
  <c r="U71" i="22"/>
  <c r="T72" i="22"/>
  <c r="U72" i="22"/>
  <c r="T73" i="22"/>
  <c r="U73" i="22"/>
  <c r="T74" i="22"/>
  <c r="U74" i="22"/>
  <c r="T75" i="22"/>
  <c r="U75" i="22"/>
  <c r="T76" i="22"/>
  <c r="U76" i="22"/>
  <c r="T77" i="22"/>
  <c r="U77" i="22"/>
  <c r="T78" i="22"/>
  <c r="U78" i="22"/>
  <c r="T79" i="22"/>
  <c r="U79" i="22"/>
  <c r="T80" i="22"/>
  <c r="U80" i="22"/>
  <c r="T81" i="22"/>
  <c r="U81" i="22"/>
  <c r="T82" i="22"/>
  <c r="U82" i="22"/>
  <c r="T83" i="22"/>
  <c r="U83" i="22"/>
  <c r="T84" i="22"/>
  <c r="U84" i="22"/>
  <c r="T85" i="22"/>
  <c r="U85" i="22"/>
  <c r="T86" i="22"/>
  <c r="U86" i="22"/>
  <c r="T87" i="22"/>
  <c r="U87" i="22"/>
  <c r="T88" i="22"/>
  <c r="U88" i="22"/>
  <c r="T89" i="22"/>
  <c r="U89" i="22"/>
  <c r="T90" i="22"/>
  <c r="U90" i="22"/>
  <c r="T91" i="22"/>
  <c r="U91" i="22"/>
  <c r="T92" i="22"/>
  <c r="U92" i="22"/>
  <c r="T93" i="22"/>
  <c r="U93" i="22"/>
  <c r="T94" i="22"/>
  <c r="U94" i="22"/>
  <c r="T95" i="22"/>
  <c r="U95" i="22"/>
  <c r="T96" i="22"/>
  <c r="U96" i="22"/>
  <c r="P12" i="18"/>
  <c r="G4" i="18"/>
  <c r="T24" i="18"/>
  <c r="U24" i="18"/>
  <c r="T25" i="18"/>
  <c r="U25" i="18"/>
  <c r="T28" i="18"/>
  <c r="U28" i="18"/>
  <c r="T29" i="18"/>
  <c r="U29" i="18"/>
  <c r="T32" i="18"/>
  <c r="U32" i="18"/>
  <c r="T33" i="18"/>
  <c r="U33" i="18"/>
  <c r="T36" i="18"/>
  <c r="U36" i="18"/>
  <c r="T37" i="18"/>
  <c r="U37" i="18"/>
  <c r="T40" i="18"/>
  <c r="U40" i="18"/>
  <c r="T41" i="18"/>
  <c r="U41" i="18"/>
  <c r="T44" i="18"/>
  <c r="U44" i="18"/>
  <c r="T45" i="18"/>
  <c r="U45" i="18"/>
  <c r="T48" i="18"/>
  <c r="U48" i="18"/>
  <c r="T49" i="18"/>
  <c r="U49" i="18"/>
  <c r="T52" i="18"/>
  <c r="U52" i="18"/>
  <c r="T53" i="18"/>
  <c r="U53" i="18"/>
  <c r="T56" i="18"/>
  <c r="U56" i="18"/>
  <c r="T57" i="18"/>
  <c r="U57" i="18"/>
  <c r="T60" i="18"/>
  <c r="U60" i="18"/>
  <c r="T61" i="18"/>
  <c r="U61" i="18"/>
  <c r="T64" i="18"/>
  <c r="U64" i="18"/>
  <c r="T65" i="18"/>
  <c r="U65" i="18"/>
  <c r="T68" i="18"/>
  <c r="U68" i="18"/>
  <c r="T69" i="18"/>
  <c r="U69" i="18"/>
  <c r="T72" i="18"/>
  <c r="U72" i="18"/>
  <c r="T73" i="18"/>
  <c r="U73" i="18"/>
  <c r="T76" i="18"/>
  <c r="U76" i="18"/>
  <c r="T77" i="18"/>
  <c r="U77" i="18"/>
  <c r="T80" i="18"/>
  <c r="U80" i="18"/>
  <c r="T81" i="18"/>
  <c r="U81" i="18"/>
  <c r="T84" i="18"/>
  <c r="U84" i="18"/>
  <c r="T85" i="18"/>
  <c r="U85" i="18"/>
  <c r="T88" i="18"/>
  <c r="U88" i="18"/>
  <c r="T89" i="18"/>
  <c r="U89" i="18"/>
  <c r="T22" i="18"/>
  <c r="U22" i="18"/>
  <c r="T23" i="18"/>
  <c r="U23" i="18"/>
  <c r="T26" i="18"/>
  <c r="U26" i="18"/>
  <c r="T27" i="18"/>
  <c r="U27" i="18"/>
  <c r="T30" i="18"/>
  <c r="U30" i="18"/>
  <c r="T31" i="18"/>
  <c r="U31" i="18"/>
  <c r="T34" i="18"/>
  <c r="U34" i="18"/>
  <c r="T35" i="18"/>
  <c r="U35" i="18"/>
  <c r="T38" i="18"/>
  <c r="U38" i="18"/>
  <c r="T39" i="18"/>
  <c r="U39" i="18"/>
  <c r="T42" i="18"/>
  <c r="U42" i="18"/>
  <c r="T43" i="18"/>
  <c r="U43" i="18"/>
  <c r="T46" i="18"/>
  <c r="U46" i="18"/>
  <c r="T47" i="18"/>
  <c r="U47" i="18"/>
  <c r="T50" i="18"/>
  <c r="U50" i="18"/>
  <c r="T51" i="18"/>
  <c r="U51" i="18"/>
  <c r="T54" i="18"/>
  <c r="U54" i="18"/>
  <c r="T55" i="18"/>
  <c r="U55" i="18"/>
  <c r="T58" i="18"/>
  <c r="U58" i="18"/>
  <c r="T59" i="18"/>
  <c r="U59" i="18"/>
  <c r="T62" i="18"/>
  <c r="U62" i="18"/>
  <c r="T63" i="18"/>
  <c r="U63" i="18"/>
  <c r="T66" i="18"/>
  <c r="U66" i="18"/>
  <c r="T67" i="18"/>
  <c r="U67" i="18"/>
  <c r="T70" i="18"/>
  <c r="U70" i="18"/>
  <c r="T71" i="18"/>
  <c r="U71" i="18"/>
  <c r="T74" i="18"/>
  <c r="U74" i="18"/>
  <c r="T75" i="18"/>
  <c r="U75" i="18"/>
  <c r="T78" i="18"/>
  <c r="U78" i="18"/>
  <c r="T79" i="18"/>
  <c r="U79" i="18"/>
  <c r="T82" i="18"/>
  <c r="U82" i="18"/>
  <c r="T83" i="18"/>
  <c r="U83" i="18"/>
  <c r="T86" i="18"/>
  <c r="U86" i="18"/>
  <c r="T87" i="18"/>
  <c r="U87" i="18"/>
  <c r="T90" i="18"/>
  <c r="U90" i="18"/>
  <c r="T91" i="18"/>
  <c r="U91" i="18"/>
  <c r="T21" i="22"/>
  <c r="U21" i="22"/>
  <c r="T20" i="22"/>
  <c r="U20" i="22"/>
  <c r="T19" i="22"/>
  <c r="U19" i="22"/>
  <c r="T18" i="22"/>
  <c r="U18" i="22"/>
  <c r="T17" i="22"/>
  <c r="U17" i="22"/>
  <c r="T16" i="22"/>
  <c r="U16" i="22"/>
  <c r="T15" i="22"/>
  <c r="U15" i="22"/>
  <c r="T14" i="22"/>
  <c r="U14" i="22"/>
  <c r="T21" i="23"/>
  <c r="U21" i="23"/>
  <c r="T20" i="23"/>
  <c r="U20" i="23"/>
  <c r="T19" i="23"/>
  <c r="U19" i="23"/>
  <c r="T18" i="23"/>
  <c r="U18" i="23"/>
  <c r="T17" i="23"/>
  <c r="U17" i="23"/>
  <c r="T16" i="23"/>
  <c r="U16" i="23"/>
  <c r="T15" i="23"/>
  <c r="U15" i="23"/>
  <c r="T14" i="23"/>
  <c r="U14" i="23"/>
  <c r="T21" i="24"/>
  <c r="U21" i="24"/>
  <c r="T20" i="24"/>
  <c r="U20" i="24"/>
  <c r="T19" i="24"/>
  <c r="U19" i="24"/>
  <c r="T18" i="24"/>
  <c r="U18" i="24"/>
  <c r="T17" i="24"/>
  <c r="U17" i="24"/>
  <c r="T16" i="24"/>
  <c r="U16" i="24"/>
  <c r="T15" i="24"/>
  <c r="U15" i="24"/>
  <c r="T14" i="24"/>
  <c r="U14" i="24"/>
  <c r="T21" i="25"/>
  <c r="U21" i="25"/>
  <c r="T20" i="25"/>
  <c r="U20" i="25"/>
  <c r="T19" i="25"/>
  <c r="U19" i="25"/>
  <c r="T18" i="25"/>
  <c r="U18" i="25"/>
  <c r="T17" i="25"/>
  <c r="U17" i="25"/>
  <c r="T16" i="25"/>
  <c r="U16" i="25"/>
  <c r="T15" i="25"/>
  <c r="U15" i="25"/>
  <c r="T14" i="25"/>
  <c r="U14" i="25"/>
  <c r="T21" i="26"/>
  <c r="U21" i="26"/>
  <c r="T20" i="26"/>
  <c r="U20" i="26"/>
  <c r="T19" i="26"/>
  <c r="U19" i="26"/>
  <c r="T18" i="26"/>
  <c r="U18" i="26"/>
  <c r="T17" i="26"/>
  <c r="U17" i="26"/>
  <c r="T16" i="26"/>
  <c r="U16" i="26"/>
  <c r="T15" i="26"/>
  <c r="U15" i="26"/>
  <c r="T14" i="26"/>
  <c r="U14" i="26"/>
  <c r="T21" i="3"/>
  <c r="U21" i="3"/>
  <c r="T20" i="3"/>
  <c r="U20" i="3"/>
  <c r="T19" i="3"/>
  <c r="U19" i="3"/>
  <c r="T18" i="3"/>
  <c r="U18" i="3"/>
  <c r="T17" i="3"/>
  <c r="U17" i="3"/>
  <c r="T16" i="3"/>
  <c r="U16" i="3"/>
  <c r="T15" i="3"/>
  <c r="U15" i="3"/>
  <c r="T14" i="3"/>
  <c r="U14" i="3"/>
  <c r="T21" i="18"/>
  <c r="U21" i="18"/>
  <c r="T20" i="18"/>
  <c r="U20" i="18"/>
  <c r="T19" i="18"/>
  <c r="U19" i="18"/>
  <c r="T18" i="18"/>
  <c r="U18" i="18"/>
  <c r="T17" i="18"/>
  <c r="U17" i="18"/>
  <c r="T16" i="18"/>
  <c r="U16" i="18"/>
  <c r="T15" i="18"/>
  <c r="U15" i="18"/>
  <c r="T14" i="18"/>
  <c r="U14" i="18"/>
  <c r="H8" i="22"/>
  <c r="I8" i="22"/>
  <c r="H7" i="22"/>
  <c r="I7" i="22"/>
  <c r="H6" i="22"/>
  <c r="I6" i="22"/>
  <c r="H5" i="22"/>
  <c r="I5" i="22"/>
  <c r="B2" i="22"/>
  <c r="H8" i="23"/>
  <c r="I8" i="23"/>
  <c r="H7" i="23"/>
  <c r="I7" i="23"/>
  <c r="H6" i="23"/>
  <c r="I6" i="23"/>
  <c r="H5" i="23"/>
  <c r="I5" i="23"/>
  <c r="B2" i="23"/>
  <c r="H8" i="24"/>
  <c r="I8" i="24"/>
  <c r="H7" i="24"/>
  <c r="I7" i="24"/>
  <c r="H6" i="24"/>
  <c r="I6" i="24"/>
  <c r="H5" i="24"/>
  <c r="I5" i="24"/>
  <c r="B2" i="24"/>
  <c r="H8" i="25"/>
  <c r="I8" i="25"/>
  <c r="H7" i="25"/>
  <c r="I7" i="25"/>
  <c r="H6" i="25"/>
  <c r="I6" i="25"/>
  <c r="H5" i="25"/>
  <c r="I5" i="25"/>
  <c r="B2" i="25"/>
  <c r="H8" i="26"/>
  <c r="I8" i="26"/>
  <c r="H7" i="26"/>
  <c r="I7" i="26"/>
  <c r="H6" i="26"/>
  <c r="I6" i="26"/>
  <c r="H5" i="26"/>
  <c r="I5" i="26"/>
  <c r="B2" i="26"/>
  <c r="H8" i="3"/>
  <c r="I8" i="3"/>
  <c r="H7" i="3"/>
  <c r="I7" i="3"/>
  <c r="H6" i="3"/>
  <c r="I6" i="3"/>
  <c r="H5" i="3"/>
  <c r="I5" i="3"/>
  <c r="B2" i="3"/>
  <c r="H8" i="18"/>
  <c r="I8" i="18"/>
  <c r="H7" i="18"/>
  <c r="I7" i="18"/>
  <c r="H6" i="18"/>
  <c r="I6" i="18"/>
  <c r="H5" i="18"/>
  <c r="I5" i="18"/>
  <c r="B2" i="18"/>
  <c r="H4" i="22"/>
  <c r="I4" i="22"/>
  <c r="H4" i="18"/>
  <c r="I4" i="18"/>
  <c r="H4" i="3"/>
  <c r="I4" i="3"/>
  <c r="H4" i="26"/>
  <c r="I4" i="26"/>
  <c r="H4" i="25"/>
  <c r="I4" i="25"/>
  <c r="H4" i="24"/>
  <c r="I4" i="24"/>
  <c r="H4" i="23"/>
  <c r="I4" i="23"/>
</calcChain>
</file>

<file path=xl/sharedStrings.xml><?xml version="1.0" encoding="utf-8"?>
<sst xmlns="http://schemas.openxmlformats.org/spreadsheetml/2006/main" count="6568" uniqueCount="2888">
  <si>
    <t>Identyfikatory</t>
  </si>
  <si>
    <t>ID_2016</t>
  </si>
  <si>
    <t>duplikaty 2016 --&gt; 2017</t>
  </si>
  <si>
    <t>ID_2017</t>
  </si>
  <si>
    <t>GML_ID</t>
  </si>
  <si>
    <t>ID_PODMIOT_SZKOŁA
RSPO</t>
  </si>
  <si>
    <t>wojewodztwo</t>
  </si>
  <si>
    <t>powiat</t>
  </si>
  <si>
    <t>gmina</t>
  </si>
  <si>
    <t>SIMC</t>
  </si>
  <si>
    <t>miejscowosc</t>
  </si>
  <si>
    <t>ULIC</t>
  </si>
  <si>
    <t>ULICA</t>
  </si>
  <si>
    <t>NR_DOMU</t>
  </si>
  <si>
    <t>X92</t>
  </si>
  <si>
    <t>Y92</t>
  </si>
  <si>
    <t>NIE</t>
  </si>
  <si>
    <t>ŁÓDZKIE</t>
  </si>
  <si>
    <t>RADOMSZCZAŃSKI</t>
  </si>
  <si>
    <t>GIDLE</t>
  </si>
  <si>
    <t>99999</t>
  </si>
  <si>
    <t/>
  </si>
  <si>
    <t>30</t>
  </si>
  <si>
    <t>1000000002701346</t>
  </si>
  <si>
    <t>7478997</t>
  </si>
  <si>
    <t>89387,89474</t>
  </si>
  <si>
    <t>0131529</t>
  </si>
  <si>
    <t>21970</t>
  </si>
  <si>
    <t>UL. SZKOLNA</t>
  </si>
  <si>
    <t>7</t>
  </si>
  <si>
    <t>4</t>
  </si>
  <si>
    <t>1000000002621449</t>
  </si>
  <si>
    <t>1964594</t>
  </si>
  <si>
    <t>104479</t>
  </si>
  <si>
    <t>PAJĘCZAŃSKI</t>
  </si>
  <si>
    <t>NOWA BRZEŹNICA</t>
  </si>
  <si>
    <t>0139407</t>
  </si>
  <si>
    <t>DUBIDZE</t>
  </si>
  <si>
    <t>16</t>
  </si>
  <si>
    <t>SIERADZKI</t>
  </si>
  <si>
    <t>9300000000000082</t>
  </si>
  <si>
    <t>2449082</t>
  </si>
  <si>
    <t>104478</t>
  </si>
  <si>
    <t>0139459</t>
  </si>
  <si>
    <t>DWORSZOWICE KOŚCIELNE-KOLONIA</t>
  </si>
  <si>
    <t>74</t>
  </si>
  <si>
    <t>1000000002621781</t>
  </si>
  <si>
    <t>3783352</t>
  </si>
  <si>
    <t>31336,9670</t>
  </si>
  <si>
    <t>0139643</t>
  </si>
  <si>
    <t>09572</t>
  </si>
  <si>
    <t>UL. KOŚCIUSZKI</t>
  </si>
  <si>
    <t>100</t>
  </si>
  <si>
    <t>5000000055863543</t>
  </si>
  <si>
    <t>8883101</t>
  </si>
  <si>
    <t>104477</t>
  </si>
  <si>
    <t>0139666</t>
  </si>
  <si>
    <t>PRUSICKO</t>
  </si>
  <si>
    <t>73</t>
  </si>
  <si>
    <t>5000000067300561</t>
  </si>
  <si>
    <t>2073106</t>
  </si>
  <si>
    <t>65260</t>
  </si>
  <si>
    <t>PAJĘCZNO</t>
  </si>
  <si>
    <t>0141404</t>
  </si>
  <si>
    <t>MAKOWISKA</t>
  </si>
  <si>
    <t>1</t>
  </si>
  <si>
    <t>STRZELCE WIELKIE</t>
  </si>
  <si>
    <t>03458</t>
  </si>
  <si>
    <t>UL. CZĘSTOCHOWSKA</t>
  </si>
  <si>
    <t>8A</t>
  </si>
  <si>
    <t>26</t>
  </si>
  <si>
    <t>5000000055868730</t>
  </si>
  <si>
    <t>6908181</t>
  </si>
  <si>
    <t>4902</t>
  </si>
  <si>
    <t>0146146</t>
  </si>
  <si>
    <t>ZAMOŚCIE-KOLONIA</t>
  </si>
  <si>
    <t>2</t>
  </si>
  <si>
    <t>5000000055602583</t>
  </si>
  <si>
    <t>8182557</t>
  </si>
  <si>
    <t>80842</t>
  </si>
  <si>
    <t>ŻYTNO</t>
  </si>
  <si>
    <t>0147743</t>
  </si>
  <si>
    <t>BORZYKOWA</t>
  </si>
  <si>
    <t>12</t>
  </si>
  <si>
    <t>9300000000000089</t>
  </si>
  <si>
    <t>3764657</t>
  </si>
  <si>
    <t>80400</t>
  </si>
  <si>
    <t>0148197</t>
  </si>
  <si>
    <t>SILNICZKA</t>
  </si>
  <si>
    <t>169</t>
  </si>
  <si>
    <t>5000000055920259</t>
  </si>
  <si>
    <t>4169384</t>
  </si>
  <si>
    <t>80401,89496</t>
  </si>
  <si>
    <t>0148257</t>
  </si>
  <si>
    <t>14834</t>
  </si>
  <si>
    <t>UL. OGRODOWA</t>
  </si>
  <si>
    <t>WIERUSZOWSKI</t>
  </si>
  <si>
    <t>BOLESŁAWIEC</t>
  </si>
  <si>
    <t>5000000055993610</t>
  </si>
  <si>
    <t>2311083</t>
  </si>
  <si>
    <t>105657,105761</t>
  </si>
  <si>
    <t>0194381</t>
  </si>
  <si>
    <t>CHRÓŚCIN</t>
  </si>
  <si>
    <t>49</t>
  </si>
  <si>
    <t>123</t>
  </si>
  <si>
    <t>CZASTARY</t>
  </si>
  <si>
    <t>1000000002856947</t>
  </si>
  <si>
    <t>3848915</t>
  </si>
  <si>
    <t>92997</t>
  </si>
  <si>
    <t>0196150</t>
  </si>
  <si>
    <t>PARCICE</t>
  </si>
  <si>
    <t>04446</t>
  </si>
  <si>
    <t>UL. DWORSKA</t>
  </si>
  <si>
    <t>60</t>
  </si>
  <si>
    <t>1000000002856580</t>
  </si>
  <si>
    <t>8563565</t>
  </si>
  <si>
    <t>11124</t>
  </si>
  <si>
    <t>0196180</t>
  </si>
  <si>
    <t>RADOSTÓW PIERWSZY</t>
  </si>
  <si>
    <t>52</t>
  </si>
  <si>
    <t>9000000174846852</t>
  </si>
  <si>
    <t>2531612</t>
  </si>
  <si>
    <t>78982</t>
  </si>
  <si>
    <t>GALEWICE</t>
  </si>
  <si>
    <t>0197184</t>
  </si>
  <si>
    <t>BIADASZKI</t>
  </si>
  <si>
    <t>29</t>
  </si>
  <si>
    <t>09186</t>
  </si>
  <si>
    <t>UL. MARII KONOPNICKIEJ</t>
  </si>
  <si>
    <t>22</t>
  </si>
  <si>
    <t>1000000002859123</t>
  </si>
  <si>
    <t>634217</t>
  </si>
  <si>
    <t>80215</t>
  </si>
  <si>
    <t>0197474</t>
  </si>
  <si>
    <t>NIWISKA</t>
  </si>
  <si>
    <t>112</t>
  </si>
  <si>
    <t>5000000079131910</t>
  </si>
  <si>
    <t>8118433</t>
  </si>
  <si>
    <t>79051</t>
  </si>
  <si>
    <t>0197570</t>
  </si>
  <si>
    <t>OSTRÓWEK</t>
  </si>
  <si>
    <t>15</t>
  </si>
  <si>
    <t>9</t>
  </si>
  <si>
    <t>10898</t>
  </si>
  <si>
    <t>UL. LEŚNA</t>
  </si>
  <si>
    <t>24117</t>
  </si>
  <si>
    <t>UL. WIELUŃSKA</t>
  </si>
  <si>
    <t>1000000002862092</t>
  </si>
  <si>
    <t>9008291</t>
  </si>
  <si>
    <t>24393</t>
  </si>
  <si>
    <t>SOKOLNIKI</t>
  </si>
  <si>
    <t>0208628</t>
  </si>
  <si>
    <t>PICHLICE</t>
  </si>
  <si>
    <t>55</t>
  </si>
  <si>
    <t>5000000079130899</t>
  </si>
  <si>
    <t>8182431</t>
  </si>
  <si>
    <t>23341,23342</t>
  </si>
  <si>
    <t>0208798</t>
  </si>
  <si>
    <t>WALICHNOWY</t>
  </si>
  <si>
    <t>28A</t>
  </si>
  <si>
    <t>10</t>
  </si>
  <si>
    <t>1000000002492396</t>
  </si>
  <si>
    <t>578512</t>
  </si>
  <si>
    <t>91134</t>
  </si>
  <si>
    <t>ŁĘCZYCKI</t>
  </si>
  <si>
    <t>GRABÓW</t>
  </si>
  <si>
    <t>0283937</t>
  </si>
  <si>
    <t>CHORKI</t>
  </si>
  <si>
    <t>8</t>
  </si>
  <si>
    <t>SKIERNIEWICKI</t>
  </si>
  <si>
    <t>1000000002490585</t>
  </si>
  <si>
    <t>4677103</t>
  </si>
  <si>
    <t>91133,91138</t>
  </si>
  <si>
    <t>0284003</t>
  </si>
  <si>
    <t>08725</t>
  </si>
  <si>
    <t>UL. KOCHANOWSKIEGO</t>
  </si>
  <si>
    <t>1000000002489491</t>
  </si>
  <si>
    <t>3467013</t>
  </si>
  <si>
    <t>91135</t>
  </si>
  <si>
    <t>0284061</t>
  </si>
  <si>
    <t>KADZIDŁOWA</t>
  </si>
  <si>
    <t>9000000167921996</t>
  </si>
  <si>
    <t>6844571</t>
  </si>
  <si>
    <t>91136</t>
  </si>
  <si>
    <t>0284530</t>
  </si>
  <si>
    <t>STARA SOBÓTKA</t>
  </si>
  <si>
    <t>32</t>
  </si>
  <si>
    <t>5000000067193555</t>
  </si>
  <si>
    <t>2370163</t>
  </si>
  <si>
    <t>121780</t>
  </si>
  <si>
    <t>ŚWINICE WARCKIE</t>
  </si>
  <si>
    <t>0297738</t>
  </si>
  <si>
    <t>PIASKI</t>
  </si>
  <si>
    <t>23</t>
  </si>
  <si>
    <t>9300000000000077</t>
  </si>
  <si>
    <t>18154111</t>
  </si>
  <si>
    <t>70393,70394,70396,70468</t>
  </si>
  <si>
    <t>0297804</t>
  </si>
  <si>
    <t>STEMPLEW</t>
  </si>
  <si>
    <t>35</t>
  </si>
  <si>
    <t>5000000067192777</t>
  </si>
  <si>
    <t>2288185</t>
  </si>
  <si>
    <t>26121,47177</t>
  </si>
  <si>
    <t>0297810</t>
  </si>
  <si>
    <t>5</t>
  </si>
  <si>
    <t>5000000055898316</t>
  </si>
  <si>
    <t>2114345</t>
  </si>
  <si>
    <t>39761</t>
  </si>
  <si>
    <t>PODDĘBICKI</t>
  </si>
  <si>
    <t>UNIEJÓW</t>
  </si>
  <si>
    <t>0298873</t>
  </si>
  <si>
    <t>SPYCIMIERZ</t>
  </si>
  <si>
    <t>1000000002680366</t>
  </si>
  <si>
    <t>7460018</t>
  </si>
  <si>
    <t>28694</t>
  </si>
  <si>
    <t>0298933</t>
  </si>
  <si>
    <t>WIELENIN</t>
  </si>
  <si>
    <t>1000000002679297</t>
  </si>
  <si>
    <t>3913898</t>
  </si>
  <si>
    <t>28563</t>
  </si>
  <si>
    <t>0298979</t>
  </si>
  <si>
    <t>WILAMÓW</t>
  </si>
  <si>
    <t>50</t>
  </si>
  <si>
    <t>5000000056014562</t>
  </si>
  <si>
    <t>2456171</t>
  </si>
  <si>
    <t>17339</t>
  </si>
  <si>
    <t>ZGIERSKI</t>
  </si>
  <si>
    <t>ALEKSANDRÓW ŁÓDZKI</t>
  </si>
  <si>
    <t>0412748</t>
  </si>
  <si>
    <t>BEŁDÓW</t>
  </si>
  <si>
    <t>37</t>
  </si>
  <si>
    <t>1000000002907324</t>
  </si>
  <si>
    <t>647897</t>
  </si>
  <si>
    <t>19407</t>
  </si>
  <si>
    <t>0412932</t>
  </si>
  <si>
    <t>RUDA-BUGAJ</t>
  </si>
  <si>
    <t>54</t>
  </si>
  <si>
    <t>ŁÓDZKI WSCHODNI</t>
  </si>
  <si>
    <t>11710</t>
  </si>
  <si>
    <t>UL. ŁÓDZKA</t>
  </si>
  <si>
    <t>17</t>
  </si>
  <si>
    <t>5000000055513631</t>
  </si>
  <si>
    <t>2448111</t>
  </si>
  <si>
    <t>110501</t>
  </si>
  <si>
    <t>BRÓJCE</t>
  </si>
  <si>
    <t>0413179</t>
  </si>
  <si>
    <t>BUKOWIEC</t>
  </si>
  <si>
    <t>3</t>
  </si>
  <si>
    <t>9000000099623326</t>
  </si>
  <si>
    <t>4465796</t>
  </si>
  <si>
    <t>123561,123563</t>
  </si>
  <si>
    <t>0413268</t>
  </si>
  <si>
    <t>KUROWICE</t>
  </si>
  <si>
    <t>5000000055522685</t>
  </si>
  <si>
    <t>4932249</t>
  </si>
  <si>
    <t>123621</t>
  </si>
  <si>
    <t>0413423</t>
  </si>
  <si>
    <t>WOLA RAKOWA</t>
  </si>
  <si>
    <t>5000000056015065</t>
  </si>
  <si>
    <t>3658736</t>
  </si>
  <si>
    <t>119329,119331</t>
  </si>
  <si>
    <t>GŁOWNO</t>
  </si>
  <si>
    <t>0413713</t>
  </si>
  <si>
    <t>LUBIANKÓW</t>
  </si>
  <si>
    <t>45</t>
  </si>
  <si>
    <t>1000000002908745</t>
  </si>
  <si>
    <t>7096566</t>
  </si>
  <si>
    <t>119323,119324</t>
  </si>
  <si>
    <t>0413736</t>
  </si>
  <si>
    <t>MĄKOLICE</t>
  </si>
  <si>
    <t>96</t>
  </si>
  <si>
    <t>1000000002909120</t>
  </si>
  <si>
    <t>5123210</t>
  </si>
  <si>
    <t>119303,119307</t>
  </si>
  <si>
    <t>0413802</t>
  </si>
  <si>
    <t>POPÓW GŁOWIEŃSKI</t>
  </si>
  <si>
    <t>25</t>
  </si>
  <si>
    <t>NOWOSOLNA</t>
  </si>
  <si>
    <t>14</t>
  </si>
  <si>
    <t>19</t>
  </si>
  <si>
    <t>1000000002555090</t>
  </si>
  <si>
    <t>4296696</t>
  </si>
  <si>
    <t>47652</t>
  </si>
  <si>
    <t>0414262</t>
  </si>
  <si>
    <t>WIĄCZYŃ DOLNY</t>
  </si>
  <si>
    <t>18A</t>
  </si>
  <si>
    <t>5000000056017906</t>
  </si>
  <si>
    <t>6398876</t>
  </si>
  <si>
    <t>21893,21913</t>
  </si>
  <si>
    <t>OZORKÓW</t>
  </si>
  <si>
    <t>0414405</t>
  </si>
  <si>
    <t>LEŚMIERZ</t>
  </si>
  <si>
    <t>1000000002912665</t>
  </si>
  <si>
    <t>7479430</t>
  </si>
  <si>
    <t>21815,21831</t>
  </si>
  <si>
    <t>0414440</t>
  </si>
  <si>
    <t>MODLNA</t>
  </si>
  <si>
    <t>1000000002913289</t>
  </si>
  <si>
    <t>8817875</t>
  </si>
  <si>
    <t>7183</t>
  </si>
  <si>
    <t>0414530</t>
  </si>
  <si>
    <t>SOKOLNIKI-LAS</t>
  </si>
  <si>
    <t>19629</t>
  </si>
  <si>
    <t>UL. EMILII SCZANIECKIEJ</t>
  </si>
  <si>
    <t>2/12</t>
  </si>
  <si>
    <t>5000000056017567</t>
  </si>
  <si>
    <t>5378644</t>
  </si>
  <si>
    <t>21861,21873</t>
  </si>
  <si>
    <t>0414575</t>
  </si>
  <si>
    <t>SOLCA WIELKA</t>
  </si>
  <si>
    <t>58</t>
  </si>
  <si>
    <t>5000000087737663</t>
  </si>
  <si>
    <t>8691727</t>
  </si>
  <si>
    <t>30720</t>
  </si>
  <si>
    <t>PABIANICKI</t>
  </si>
  <si>
    <t>PABIANICE</t>
  </si>
  <si>
    <t>0414629</t>
  </si>
  <si>
    <t>BYCHLEW</t>
  </si>
  <si>
    <t>13</t>
  </si>
  <si>
    <t>KSAWERÓW</t>
  </si>
  <si>
    <t>0414730</t>
  </si>
  <si>
    <t>33</t>
  </si>
  <si>
    <t>9300000000000080</t>
  </si>
  <si>
    <t>2529573</t>
  </si>
  <si>
    <t>52706,52710</t>
  </si>
  <si>
    <t>5000000087737153</t>
  </si>
  <si>
    <t>7608841</t>
  </si>
  <si>
    <t>39621</t>
  </si>
  <si>
    <t>0414813</t>
  </si>
  <si>
    <t>PAWLIKOWICE</t>
  </si>
  <si>
    <t>103</t>
  </si>
  <si>
    <t>9000000122412672</t>
  </si>
  <si>
    <t>3381639</t>
  </si>
  <si>
    <t>29669,57671</t>
  </si>
  <si>
    <t>0414865</t>
  </si>
  <si>
    <t>PIĄTKOWISKO</t>
  </si>
  <si>
    <t>107</t>
  </si>
  <si>
    <t>5000000087724415</t>
  </si>
  <si>
    <t>2059379</t>
  </si>
  <si>
    <t>37676</t>
  </si>
  <si>
    <t>0414960</t>
  </si>
  <si>
    <t>WOLA ZARADZYŃSKA</t>
  </si>
  <si>
    <t>06771</t>
  </si>
  <si>
    <t>UL. MJR. HUBALA</t>
  </si>
  <si>
    <t>1000000002914732</t>
  </si>
  <si>
    <t>8690894</t>
  </si>
  <si>
    <t>106469</t>
  </si>
  <si>
    <t>PARZĘCZEW</t>
  </si>
  <si>
    <t>0415043</t>
  </si>
  <si>
    <t>CHOCISZEW</t>
  </si>
  <si>
    <t>40</t>
  </si>
  <si>
    <t>5000000055687654</t>
  </si>
  <si>
    <t>4932278</t>
  </si>
  <si>
    <t>106470</t>
  </si>
  <si>
    <t>0415340</t>
  </si>
  <si>
    <t>15710</t>
  </si>
  <si>
    <t>UL. PARKOWA</t>
  </si>
  <si>
    <t>6</t>
  </si>
  <si>
    <t>5000000055691230</t>
  </si>
  <si>
    <t>3637257</t>
  </si>
  <si>
    <t>106468</t>
  </si>
  <si>
    <t>17070</t>
  </si>
  <si>
    <t>UL. POŁUDNIOWA</t>
  </si>
  <si>
    <t>1000000002559091</t>
  </si>
  <si>
    <t>5871124</t>
  </si>
  <si>
    <t>5355</t>
  </si>
  <si>
    <t>RZGÓW</t>
  </si>
  <si>
    <t>0415675</t>
  </si>
  <si>
    <t>GUZEW</t>
  </si>
  <si>
    <t>04733</t>
  </si>
  <si>
    <t>UL. EDUKACYJNA</t>
  </si>
  <si>
    <t>5000000055830895</t>
  </si>
  <si>
    <t>6653906</t>
  </si>
  <si>
    <t>5356</t>
  </si>
  <si>
    <t>0415706</t>
  </si>
  <si>
    <t>TADZIN</t>
  </si>
  <si>
    <t>24</t>
  </si>
  <si>
    <t>5000000055527200</t>
  </si>
  <si>
    <t>7162599</t>
  </si>
  <si>
    <t>127988,5354,5357</t>
  </si>
  <si>
    <t>0415787</t>
  </si>
  <si>
    <t>5000000079104566</t>
  </si>
  <si>
    <t>6271069</t>
  </si>
  <si>
    <t>34491,34495</t>
  </si>
  <si>
    <t>STRYKÓW</t>
  </si>
  <si>
    <t>0415876</t>
  </si>
  <si>
    <t>BRATOSZEWICE</t>
  </si>
  <si>
    <t>5000000079101487</t>
  </si>
  <si>
    <t>8055000</t>
  </si>
  <si>
    <t>9123,9130,9165</t>
  </si>
  <si>
    <t>21070</t>
  </si>
  <si>
    <t>PL. STANISŁAWA STASZICA</t>
  </si>
  <si>
    <t>5000000079105177</t>
  </si>
  <si>
    <t>2091748</t>
  </si>
  <si>
    <t>34488</t>
  </si>
  <si>
    <t>0415913</t>
  </si>
  <si>
    <t>DOBRA</t>
  </si>
  <si>
    <t>24422</t>
  </si>
  <si>
    <t>UL. WITANÓWEK</t>
  </si>
  <si>
    <t>5000000079104365</t>
  </si>
  <si>
    <t>2205500</t>
  </si>
  <si>
    <t>34490</t>
  </si>
  <si>
    <t>0416031</t>
  </si>
  <si>
    <t>KOŹLE</t>
  </si>
  <si>
    <t>65</t>
  </si>
  <si>
    <t>1000000002920050</t>
  </si>
  <si>
    <t>7989761</t>
  </si>
  <si>
    <t>35331</t>
  </si>
  <si>
    <t>0416060</t>
  </si>
  <si>
    <t>DOBIESZKÓW</t>
  </si>
  <si>
    <t>68</t>
  </si>
  <si>
    <t>1000000002918881</t>
  </si>
  <si>
    <t>8561922</t>
  </si>
  <si>
    <t>34489</t>
  </si>
  <si>
    <t>0416114</t>
  </si>
  <si>
    <t>NIESUŁKÓW</t>
  </si>
  <si>
    <t>1000000002921589</t>
  </si>
  <si>
    <t>647669</t>
  </si>
  <si>
    <t>26763</t>
  </si>
  <si>
    <t>ZGIERZ</t>
  </si>
  <si>
    <t>0416491</t>
  </si>
  <si>
    <t>BESIEKIERZ RUDNY</t>
  </si>
  <si>
    <t>20</t>
  </si>
  <si>
    <t>5000000067490332</t>
  </si>
  <si>
    <t>2178648</t>
  </si>
  <si>
    <t>26656</t>
  </si>
  <si>
    <t>0416516</t>
  </si>
  <si>
    <t>BIAŁA</t>
  </si>
  <si>
    <t>09546</t>
  </si>
  <si>
    <t>UL. KOŚCIELNA</t>
  </si>
  <si>
    <t>5000000067493716</t>
  </si>
  <si>
    <t>7098897</t>
  </si>
  <si>
    <t>26792</t>
  </si>
  <si>
    <t>0416663</t>
  </si>
  <si>
    <t>DĄBRÓWKA WIELKA</t>
  </si>
  <si>
    <t>05635</t>
  </si>
  <si>
    <t>UL. GŁÓWNA</t>
  </si>
  <si>
    <t>5000000067501515</t>
  </si>
  <si>
    <t>7226352</t>
  </si>
  <si>
    <t>26909,26957</t>
  </si>
  <si>
    <t>0416752</t>
  </si>
  <si>
    <t>GIECZNO</t>
  </si>
  <si>
    <t>1000000002923127</t>
  </si>
  <si>
    <t>3719796</t>
  </si>
  <si>
    <t>27292,27318</t>
  </si>
  <si>
    <t>0416829</t>
  </si>
  <si>
    <t>GROTNIKI</t>
  </si>
  <si>
    <t>02276</t>
  </si>
  <si>
    <t>UL. BRZOZOWA</t>
  </si>
  <si>
    <t>5000000067493439</t>
  </si>
  <si>
    <t>4550456</t>
  </si>
  <si>
    <t>27355,28242</t>
  </si>
  <si>
    <t>0417220</t>
  </si>
  <si>
    <t>SŁOWIK</t>
  </si>
  <si>
    <t>05431</t>
  </si>
  <si>
    <t>UL. GDAŃSKA</t>
  </si>
  <si>
    <t>42</t>
  </si>
  <si>
    <t>9300000000000375</t>
  </si>
  <si>
    <t>2942598</t>
  </si>
  <si>
    <t>71019,71186</t>
  </si>
  <si>
    <t>0417289</t>
  </si>
  <si>
    <t>SZCZAWIN PRZYKOŚCIELNY</t>
  </si>
  <si>
    <t>21</t>
  </si>
  <si>
    <t>5000000055871505</t>
  </si>
  <si>
    <t>2219484</t>
  </si>
  <si>
    <t>85789</t>
  </si>
  <si>
    <t>PIOTRKOWSKI</t>
  </si>
  <si>
    <t>ALEKSANDRÓW</t>
  </si>
  <si>
    <t>0534368</t>
  </si>
  <si>
    <t>1000000002633763</t>
  </si>
  <si>
    <t>6524684</t>
  </si>
  <si>
    <t>57760,85860</t>
  </si>
  <si>
    <t>0534457</t>
  </si>
  <si>
    <t>DĄBROWA NAD CZARNĄ</t>
  </si>
  <si>
    <t>5000000055871610</t>
  </si>
  <si>
    <t>8436828</t>
  </si>
  <si>
    <t>85922</t>
  </si>
  <si>
    <t>0534894</t>
  </si>
  <si>
    <t>SKOTNIKI</t>
  </si>
  <si>
    <t>1000000002397551</t>
  </si>
  <si>
    <t>567054</t>
  </si>
  <si>
    <t>85842,85845</t>
  </si>
  <si>
    <t>BEŁCHATOWSKI</t>
  </si>
  <si>
    <t>BEŁCHATÓW</t>
  </si>
  <si>
    <t>0535333</t>
  </si>
  <si>
    <t>DOBRZELÓW</t>
  </si>
  <si>
    <t>9300000000000073</t>
  </si>
  <si>
    <t>2087018</t>
  </si>
  <si>
    <t>84226,85846</t>
  </si>
  <si>
    <t>0535379</t>
  </si>
  <si>
    <t>DOMIECHOWICE</t>
  </si>
  <si>
    <t>06029</t>
  </si>
  <si>
    <t>UL. GRABOWA</t>
  </si>
  <si>
    <t>80</t>
  </si>
  <si>
    <t>1000000002401469</t>
  </si>
  <si>
    <t>5250088</t>
  </si>
  <si>
    <t>85843</t>
  </si>
  <si>
    <t>0535451</t>
  </si>
  <si>
    <t>JANÓW</t>
  </si>
  <si>
    <t>1000000002399665</t>
  </si>
  <si>
    <t>7671702</t>
  </si>
  <si>
    <t>85810</t>
  </si>
  <si>
    <t>0535563</t>
  </si>
  <si>
    <t>KORCZEW</t>
  </si>
  <si>
    <t>5000000055482990</t>
  </si>
  <si>
    <t>2049868</t>
  </si>
  <si>
    <t>85811,85814</t>
  </si>
  <si>
    <t>0535592</t>
  </si>
  <si>
    <t>KURNOS DRUGI</t>
  </si>
  <si>
    <t>175</t>
  </si>
  <si>
    <t>0535681</t>
  </si>
  <si>
    <t>ŁĘKAWA</t>
  </si>
  <si>
    <t>1000000002402468</t>
  </si>
  <si>
    <t>7480827</t>
  </si>
  <si>
    <t>8080</t>
  </si>
  <si>
    <t>11</t>
  </si>
  <si>
    <t>36</t>
  </si>
  <si>
    <t>CZARNOCIN</t>
  </si>
  <si>
    <t>0537059</t>
  </si>
  <si>
    <t>134</t>
  </si>
  <si>
    <t>5000000055569305</t>
  </si>
  <si>
    <t>5442048</t>
  </si>
  <si>
    <t>90404,90407,90409</t>
  </si>
  <si>
    <t>28569</t>
  </si>
  <si>
    <t>UL. JULIUSZA PONIATOWSKIEGO</t>
  </si>
  <si>
    <t>5000000055873164</t>
  </si>
  <si>
    <t>3658837</t>
  </si>
  <si>
    <t>43633</t>
  </si>
  <si>
    <t>0537183</t>
  </si>
  <si>
    <t>SZYNCZYCE</t>
  </si>
  <si>
    <t>5000000067254133</t>
  </si>
  <si>
    <t>2127242</t>
  </si>
  <si>
    <t>69793</t>
  </si>
  <si>
    <t>DŁUTÓW</t>
  </si>
  <si>
    <t>0537705</t>
  </si>
  <si>
    <t>5000000073615544</t>
  </si>
  <si>
    <t>5059670</t>
  </si>
  <si>
    <t>34577</t>
  </si>
  <si>
    <t>DOBRYSZYCE</t>
  </si>
  <si>
    <t>0537993</t>
  </si>
  <si>
    <t>BLOK DOBRYSZYCE</t>
  </si>
  <si>
    <t>08828</t>
  </si>
  <si>
    <t>UL. KOLEJOWA</t>
  </si>
  <si>
    <t>5000000073614649</t>
  </si>
  <si>
    <t>2344122</t>
  </si>
  <si>
    <t>34575,34576</t>
  </si>
  <si>
    <t>0538047</t>
  </si>
  <si>
    <t>1000000002699591</t>
  </si>
  <si>
    <t>1907726</t>
  </si>
  <si>
    <t>85050,85052</t>
  </si>
  <si>
    <t>5000000055512881</t>
  </si>
  <si>
    <t>2199222</t>
  </si>
  <si>
    <t>80003</t>
  </si>
  <si>
    <t>DRUŻBICE</t>
  </si>
  <si>
    <t>0538283</t>
  </si>
  <si>
    <t>1000000002405067</t>
  </si>
  <si>
    <t>8435592</t>
  </si>
  <si>
    <t>60842</t>
  </si>
  <si>
    <t>0538627</t>
  </si>
  <si>
    <t>RASY</t>
  </si>
  <si>
    <t>27</t>
  </si>
  <si>
    <t>9300000000000074</t>
  </si>
  <si>
    <t>2110420</t>
  </si>
  <si>
    <t>60839</t>
  </si>
  <si>
    <t>0538834</t>
  </si>
  <si>
    <t>WADLEW</t>
  </si>
  <si>
    <t>99998</t>
  </si>
  <si>
    <t>PL. KS. JAROSŁAWA BURSKIEGO</t>
  </si>
  <si>
    <t>9300000000000374</t>
  </si>
  <si>
    <t>7463964</t>
  </si>
  <si>
    <t>83446</t>
  </si>
  <si>
    <t>GOMUNICE</t>
  </si>
  <si>
    <t>0539495</t>
  </si>
  <si>
    <t>CHRZANOWICE</t>
  </si>
  <si>
    <t>9000000141184837</t>
  </si>
  <si>
    <t>6121356</t>
  </si>
  <si>
    <t>74191,88061</t>
  </si>
  <si>
    <t>0539532</t>
  </si>
  <si>
    <t>20286</t>
  </si>
  <si>
    <t>UL. SŁOWACKIEGO</t>
  </si>
  <si>
    <t>GORZKOWICE</t>
  </si>
  <si>
    <t>5000000068230088</t>
  </si>
  <si>
    <t>7608831</t>
  </si>
  <si>
    <t>8267</t>
  </si>
  <si>
    <t>0539963</t>
  </si>
  <si>
    <t>KRZEMIENIEWICE</t>
  </si>
  <si>
    <t>59</t>
  </si>
  <si>
    <t>5000000055877247</t>
  </si>
  <si>
    <t>2259048</t>
  </si>
  <si>
    <t>49690</t>
  </si>
  <si>
    <t>GRABICA</t>
  </si>
  <si>
    <t>0540245</t>
  </si>
  <si>
    <t>BORYSZÓW</t>
  </si>
  <si>
    <t>5000000055877095</t>
  </si>
  <si>
    <t>4932295</t>
  </si>
  <si>
    <t>46846,62122</t>
  </si>
  <si>
    <t>0540297</t>
  </si>
  <si>
    <t>BRZOZA</t>
  </si>
  <si>
    <t>18</t>
  </si>
  <si>
    <t>9000000167619603</t>
  </si>
  <si>
    <t>6444095</t>
  </si>
  <si>
    <t>48577</t>
  </si>
  <si>
    <t>0540794</t>
  </si>
  <si>
    <t>SZYDŁÓW</t>
  </si>
  <si>
    <t>56</t>
  </si>
  <si>
    <t>9300000000000083</t>
  </si>
  <si>
    <t>3959907</t>
  </si>
  <si>
    <t>40097,89621</t>
  </si>
  <si>
    <t>57</t>
  </si>
  <si>
    <t>1000000002643927</t>
  </si>
  <si>
    <t>595019</t>
  </si>
  <si>
    <t>47739</t>
  </si>
  <si>
    <t>0540802</t>
  </si>
  <si>
    <t>SZYDŁÓW-KOLONIA</t>
  </si>
  <si>
    <t>47</t>
  </si>
  <si>
    <t>9000000168259499</t>
  </si>
  <si>
    <t>4850524</t>
  </si>
  <si>
    <t>47952</t>
  </si>
  <si>
    <t>0540854</t>
  </si>
  <si>
    <t>WOLA KAMOCKA</t>
  </si>
  <si>
    <t>KAMIEŃSK</t>
  </si>
  <si>
    <t>1000000002707282</t>
  </si>
  <si>
    <t>607291</t>
  </si>
  <si>
    <t>70474,70475</t>
  </si>
  <si>
    <t>0541180</t>
  </si>
  <si>
    <t>20683</t>
  </si>
  <si>
    <t>UL. SPORTOWA</t>
  </si>
  <si>
    <t>1000000002706387</t>
  </si>
  <si>
    <t>7480137</t>
  </si>
  <si>
    <t>110479,70595,70596</t>
  </si>
  <si>
    <t>KLESZCZÓW</t>
  </si>
  <si>
    <t>0541486</t>
  </si>
  <si>
    <t>1000000002405613</t>
  </si>
  <si>
    <t>4655463</t>
  </si>
  <si>
    <t>17149</t>
  </si>
  <si>
    <t>1000000002406272</t>
  </si>
  <si>
    <t>4039500</t>
  </si>
  <si>
    <t>17151</t>
  </si>
  <si>
    <t>0541517</t>
  </si>
  <si>
    <t>ŁĘKIŃSKO</t>
  </si>
  <si>
    <t>1000000002408036</t>
  </si>
  <si>
    <t>4423515</t>
  </si>
  <si>
    <t>70506</t>
  </si>
  <si>
    <t>KLUKI</t>
  </si>
  <si>
    <t>0542416</t>
  </si>
  <si>
    <t>KASZEWICE</t>
  </si>
  <si>
    <t>48</t>
  </si>
  <si>
    <t>5000000055475534</t>
  </si>
  <si>
    <t>3340179</t>
  </si>
  <si>
    <t>70633,70681</t>
  </si>
  <si>
    <t>0542445</t>
  </si>
  <si>
    <t>1000000002406743</t>
  </si>
  <si>
    <t>6078866</t>
  </si>
  <si>
    <t>70549</t>
  </si>
  <si>
    <t>0542563</t>
  </si>
  <si>
    <t>PARZNO</t>
  </si>
  <si>
    <t>5000000071413134</t>
  </si>
  <si>
    <t>8373656</t>
  </si>
  <si>
    <t>58436,69391</t>
  </si>
  <si>
    <t>KOBIELE WIELKIE</t>
  </si>
  <si>
    <t>0543054</t>
  </si>
  <si>
    <t>KODRĄB</t>
  </si>
  <si>
    <t>9300000000000088</t>
  </si>
  <si>
    <t>18154232</t>
  </si>
  <si>
    <t>26173</t>
  </si>
  <si>
    <t>0543634</t>
  </si>
  <si>
    <t>RZEJOWICE</t>
  </si>
  <si>
    <t>91</t>
  </si>
  <si>
    <t>9100000002875251</t>
  </si>
  <si>
    <t>4974569</t>
  </si>
  <si>
    <t>10147</t>
  </si>
  <si>
    <t>KOLUSZKI</t>
  </si>
  <si>
    <t>0543769</t>
  </si>
  <si>
    <t>BĘDZELIN</t>
  </si>
  <si>
    <t>1000000002551321</t>
  </si>
  <si>
    <t>6268539</t>
  </si>
  <si>
    <t>10148</t>
  </si>
  <si>
    <t>0543798</t>
  </si>
  <si>
    <t>DŁUGIE</t>
  </si>
  <si>
    <t>5000000070393420</t>
  </si>
  <si>
    <t>3850807</t>
  </si>
  <si>
    <t>19126,27503</t>
  </si>
  <si>
    <t>0543829</t>
  </si>
  <si>
    <t>GAŁKÓW DUŻY</t>
  </si>
  <si>
    <t>04604</t>
  </si>
  <si>
    <t>UL. DZIECI POLSKICH</t>
  </si>
  <si>
    <t>5000000070393404</t>
  </si>
  <si>
    <t>5824912</t>
  </si>
  <si>
    <t>10149</t>
  </si>
  <si>
    <t>0544036</t>
  </si>
  <si>
    <t>RÓŻYCA</t>
  </si>
  <si>
    <t>16308</t>
  </si>
  <si>
    <t>UL. PIOTRKOWSKA</t>
  </si>
  <si>
    <t>5000000055607595</t>
  </si>
  <si>
    <t>7290168</t>
  </si>
  <si>
    <t>58154</t>
  </si>
  <si>
    <t>LGOTA WIELKA</t>
  </si>
  <si>
    <t>0544243</t>
  </si>
  <si>
    <t>BRUDZICE</t>
  </si>
  <si>
    <t>18317</t>
  </si>
  <si>
    <t>UL. RADOMSZCZAŃSKA</t>
  </si>
  <si>
    <t>5000000055597853</t>
  </si>
  <si>
    <t>2485765</t>
  </si>
  <si>
    <t>60943,61410</t>
  </si>
  <si>
    <t>0544355</t>
  </si>
  <si>
    <t>1000000002714515</t>
  </si>
  <si>
    <t>8308587</t>
  </si>
  <si>
    <t>60258</t>
  </si>
  <si>
    <t>0544409</t>
  </si>
  <si>
    <t>WOLA BLAKOWA</t>
  </si>
  <si>
    <t>39</t>
  </si>
  <si>
    <t>ŁADZICE</t>
  </si>
  <si>
    <t>5000000055914399</t>
  </si>
  <si>
    <t>5824926</t>
  </si>
  <si>
    <t>49250</t>
  </si>
  <si>
    <t>0544875</t>
  </si>
  <si>
    <t>STOBIECKO SZLACHECKIE</t>
  </si>
  <si>
    <t>24A</t>
  </si>
  <si>
    <t>1000000002645192</t>
  </si>
  <si>
    <t>5439327</t>
  </si>
  <si>
    <t>84774</t>
  </si>
  <si>
    <t>ŁĘKI SZLACHECKIE</t>
  </si>
  <si>
    <t>0545254</t>
  </si>
  <si>
    <t>5000000055877657</t>
  </si>
  <si>
    <t>8309902</t>
  </si>
  <si>
    <t>84829</t>
  </si>
  <si>
    <t>0545455</t>
  </si>
  <si>
    <t>TOMAWA</t>
  </si>
  <si>
    <t>1000000002644733</t>
  </si>
  <si>
    <t>8434280</t>
  </si>
  <si>
    <t>84809</t>
  </si>
  <si>
    <t>0545490</t>
  </si>
  <si>
    <t>TRZEPNICA</t>
  </si>
  <si>
    <t>1000000002718368</t>
  </si>
  <si>
    <t>8690584</t>
  </si>
  <si>
    <t>123581</t>
  </si>
  <si>
    <t>MASŁOWICE</t>
  </si>
  <si>
    <t>0545722</t>
  </si>
  <si>
    <t>KRASZEWICE</t>
  </si>
  <si>
    <t>113</t>
  </si>
  <si>
    <t>5000000055914547</t>
  </si>
  <si>
    <t>8946464</t>
  </si>
  <si>
    <t>123582</t>
  </si>
  <si>
    <t>0545774</t>
  </si>
  <si>
    <t>PRZERĄB</t>
  </si>
  <si>
    <t>61</t>
  </si>
  <si>
    <t>5000000055914895</t>
  </si>
  <si>
    <t>2299754</t>
  </si>
  <si>
    <t>113578,113579</t>
  </si>
  <si>
    <t>0545797</t>
  </si>
  <si>
    <t>STRZELCE MAŁE</t>
  </si>
  <si>
    <t>34</t>
  </si>
  <si>
    <t>67</t>
  </si>
  <si>
    <t>75</t>
  </si>
  <si>
    <t>38</t>
  </si>
  <si>
    <t>87</t>
  </si>
  <si>
    <t>1000000002720418</t>
  </si>
  <si>
    <t>4102934</t>
  </si>
  <si>
    <t>69791</t>
  </si>
  <si>
    <t>PRZEDBÓRZ</t>
  </si>
  <si>
    <t>0548726</t>
  </si>
  <si>
    <t>GÓRY MOKRE</t>
  </si>
  <si>
    <t>94A</t>
  </si>
  <si>
    <t>RADOMSKO</t>
  </si>
  <si>
    <t>5000000055917525</t>
  </si>
  <si>
    <t>4932163</t>
  </si>
  <si>
    <t>30807,30808</t>
  </si>
  <si>
    <t>0549507</t>
  </si>
  <si>
    <t>KIETLIN</t>
  </si>
  <si>
    <t>5000000055917631</t>
  </si>
  <si>
    <t>2243722</t>
  </si>
  <si>
    <t>31021,31022</t>
  </si>
  <si>
    <t>0549565</t>
  </si>
  <si>
    <t>PŁOSZÓW</t>
  </si>
  <si>
    <t>41</t>
  </si>
  <si>
    <t>5000000055600520</t>
  </si>
  <si>
    <t>2143555</t>
  </si>
  <si>
    <t>31154,31155</t>
  </si>
  <si>
    <t>0549571</t>
  </si>
  <si>
    <t>STRZAŁKÓW</t>
  </si>
  <si>
    <t>08985</t>
  </si>
  <si>
    <t>UL. KOLUMBA</t>
  </si>
  <si>
    <t>5000000055918304</t>
  </si>
  <si>
    <t>2224693</t>
  </si>
  <si>
    <t>31251,31252</t>
  </si>
  <si>
    <t>0549619</t>
  </si>
  <si>
    <t>SZCZEPOCICE RZĄDOWE</t>
  </si>
  <si>
    <t>19C</t>
  </si>
  <si>
    <t>1000000002650080</t>
  </si>
  <si>
    <t>3658282</t>
  </si>
  <si>
    <t>86182</t>
  </si>
  <si>
    <t>RĘCZNO</t>
  </si>
  <si>
    <t>0549884</t>
  </si>
  <si>
    <t>9300000000000084</t>
  </si>
  <si>
    <t>6189878</t>
  </si>
  <si>
    <t>86183</t>
  </si>
  <si>
    <t>0549915</t>
  </si>
  <si>
    <t>1000000002649778</t>
  </si>
  <si>
    <t>6653716</t>
  </si>
  <si>
    <t>55185</t>
  </si>
  <si>
    <t>0549938</t>
  </si>
  <si>
    <t>STOBNICA</t>
  </si>
  <si>
    <t>51</t>
  </si>
  <si>
    <t>118</t>
  </si>
  <si>
    <t>19834</t>
  </si>
  <si>
    <t>UL. HENRYKA SIENKIEWICZA</t>
  </si>
  <si>
    <t>1000000002655758</t>
  </si>
  <si>
    <t>3529791</t>
  </si>
  <si>
    <t>79856</t>
  </si>
  <si>
    <t>ROZPRZA</t>
  </si>
  <si>
    <t>0550539</t>
  </si>
  <si>
    <t>MIERZYN</t>
  </si>
  <si>
    <t>5000000055573145</t>
  </si>
  <si>
    <t>7927275</t>
  </si>
  <si>
    <t>87726</t>
  </si>
  <si>
    <t>0550605</t>
  </si>
  <si>
    <t>MILEJÓW</t>
  </si>
  <si>
    <t>5000000055568604</t>
  </si>
  <si>
    <t>7545062</t>
  </si>
  <si>
    <t>79170</t>
  </si>
  <si>
    <t>0550717</t>
  </si>
  <si>
    <t>12A</t>
  </si>
  <si>
    <t>5000000055883309</t>
  </si>
  <si>
    <t>2097990</t>
  </si>
  <si>
    <t>86391</t>
  </si>
  <si>
    <t>0550769</t>
  </si>
  <si>
    <t>STRASZÓW</t>
  </si>
  <si>
    <t>70</t>
  </si>
  <si>
    <t>5000000067303785</t>
  </si>
  <si>
    <t>6653970</t>
  </si>
  <si>
    <t>11880</t>
  </si>
  <si>
    <t>RZĄŚNIA</t>
  </si>
  <si>
    <t>0550901</t>
  </si>
  <si>
    <t>63</t>
  </si>
  <si>
    <t>5000000067303777</t>
  </si>
  <si>
    <t>4550606</t>
  </si>
  <si>
    <t>42855</t>
  </si>
  <si>
    <t>0551183</t>
  </si>
  <si>
    <t>11926</t>
  </si>
  <si>
    <t>UL. 1 MAJA</t>
  </si>
  <si>
    <t>5000000067304083</t>
  </si>
  <si>
    <t>2259060</t>
  </si>
  <si>
    <t>27171</t>
  </si>
  <si>
    <t>1000000002627460</t>
  </si>
  <si>
    <t>7862795</t>
  </si>
  <si>
    <t>12141</t>
  </si>
  <si>
    <t>0551326</t>
  </si>
  <si>
    <t>ZIELĘCIN</t>
  </si>
  <si>
    <t>28</t>
  </si>
  <si>
    <t>62</t>
  </si>
  <si>
    <t>1000000002662877</t>
  </si>
  <si>
    <t>4166691</t>
  </si>
  <si>
    <t>6545</t>
  </si>
  <si>
    <t>SULEJÓW</t>
  </si>
  <si>
    <t>0552290</t>
  </si>
  <si>
    <t>KLEMENTYNÓW</t>
  </si>
  <si>
    <t>5000000055886422</t>
  </si>
  <si>
    <t>9010121</t>
  </si>
  <si>
    <t>17512</t>
  </si>
  <si>
    <t>0552426</t>
  </si>
  <si>
    <t>ŁĘCZNO</t>
  </si>
  <si>
    <t>5000000055887354</t>
  </si>
  <si>
    <t>8627809</t>
  </si>
  <si>
    <t>17515</t>
  </si>
  <si>
    <t>0552521</t>
  </si>
  <si>
    <t>WITÓW-KOLONIA</t>
  </si>
  <si>
    <t>1000000002661393</t>
  </si>
  <si>
    <t>7162139</t>
  </si>
  <si>
    <t>17513</t>
  </si>
  <si>
    <t>0552538</t>
  </si>
  <si>
    <t>WŁODZIMIERZÓW</t>
  </si>
  <si>
    <t>11608</t>
  </si>
  <si>
    <t>UL. ŁĘCZYŃSKA</t>
  </si>
  <si>
    <t>9300000000000085</t>
  </si>
  <si>
    <t>3700308</t>
  </si>
  <si>
    <t>17722</t>
  </si>
  <si>
    <t>25114</t>
  </si>
  <si>
    <t>UL. KS. KARD. STEFANA WYSZYŃSKIEGO</t>
  </si>
  <si>
    <t>1000000002632113</t>
  </si>
  <si>
    <t>4230825</t>
  </si>
  <si>
    <t>87964</t>
  </si>
  <si>
    <t>SULMIERZYCE</t>
  </si>
  <si>
    <t>0552604</t>
  </si>
  <si>
    <t>BOGUMIŁOWICE</t>
  </si>
  <si>
    <t>85</t>
  </si>
  <si>
    <t>1000000002632435</t>
  </si>
  <si>
    <t>6778795</t>
  </si>
  <si>
    <t>85963</t>
  </si>
  <si>
    <t>0552656</t>
  </si>
  <si>
    <t>DWORSZOWICE PAKOSZOWE</t>
  </si>
  <si>
    <t>1000000002414602</t>
  </si>
  <si>
    <t>4993558</t>
  </si>
  <si>
    <t>18745</t>
  </si>
  <si>
    <t>SZCZERCÓW</t>
  </si>
  <si>
    <t>0553012</t>
  </si>
  <si>
    <t>CHABIELICE</t>
  </si>
  <si>
    <t>1000000002411120</t>
  </si>
  <si>
    <t>6523124</t>
  </si>
  <si>
    <t>18838</t>
  </si>
  <si>
    <t>0553160</t>
  </si>
  <si>
    <t>LUBIEC</t>
  </si>
  <si>
    <t>1000000002415099</t>
  </si>
  <si>
    <t>5567741</t>
  </si>
  <si>
    <t>19080</t>
  </si>
  <si>
    <t>0553271</t>
  </si>
  <si>
    <t>OSINY</t>
  </si>
  <si>
    <t>1000000002411730</t>
  </si>
  <si>
    <t>4103473</t>
  </si>
  <si>
    <t>18335</t>
  </si>
  <si>
    <t>0553489</t>
  </si>
  <si>
    <t>11527</t>
  </si>
  <si>
    <t>UL. ŁASKA</t>
  </si>
  <si>
    <t>5000000055472754</t>
  </si>
  <si>
    <t>7162448</t>
  </si>
  <si>
    <t>16770</t>
  </si>
  <si>
    <t>19326</t>
  </si>
  <si>
    <t>UL. RZECZNA</t>
  </si>
  <si>
    <t>5000000055476028</t>
  </si>
  <si>
    <t>4614242</t>
  </si>
  <si>
    <t>22509,22594,25067</t>
  </si>
  <si>
    <t>33663</t>
  </si>
  <si>
    <t>UL. J. PIŁSUDSKIEGO</t>
  </si>
  <si>
    <t>66</t>
  </si>
  <si>
    <t>TUSZYN</t>
  </si>
  <si>
    <t>1000000002563453</t>
  </si>
  <si>
    <t>590959</t>
  </si>
  <si>
    <t>52370,52427</t>
  </si>
  <si>
    <t>0554282</t>
  </si>
  <si>
    <t>WODZIN PRYWATNY</t>
  </si>
  <si>
    <t>1000000002724512</t>
  </si>
  <si>
    <t>3528345</t>
  </si>
  <si>
    <t>58986</t>
  </si>
  <si>
    <t>WIELGOMŁYNY</t>
  </si>
  <si>
    <t>0554916</t>
  </si>
  <si>
    <t>KRZĘTÓW</t>
  </si>
  <si>
    <t>21193</t>
  </si>
  <si>
    <t>UL. STODOLNA</t>
  </si>
  <si>
    <t>1000000002723858</t>
  </si>
  <si>
    <t>5505348</t>
  </si>
  <si>
    <t>57708,60142</t>
  </si>
  <si>
    <t>0555086</t>
  </si>
  <si>
    <t>1000000002723035</t>
  </si>
  <si>
    <t>6780352</t>
  </si>
  <si>
    <t>58988</t>
  </si>
  <si>
    <t>0555235</t>
  </si>
  <si>
    <t>ZAGÓRZE</t>
  </si>
  <si>
    <t>WOLA KRZYSZTOPORSKA</t>
  </si>
  <si>
    <t>5000000068731789</t>
  </si>
  <si>
    <t>7545189</t>
  </si>
  <si>
    <t>60549</t>
  </si>
  <si>
    <t>0555347</t>
  </si>
  <si>
    <t>BUJNY</t>
  </si>
  <si>
    <t>104</t>
  </si>
  <si>
    <t>5000000068733803</t>
  </si>
  <si>
    <t>7162452</t>
  </si>
  <si>
    <t>122039,90441,90442</t>
  </si>
  <si>
    <t>9000000167937449</t>
  </si>
  <si>
    <t>2372206</t>
  </si>
  <si>
    <t>43884,60535</t>
  </si>
  <si>
    <t>0555420</t>
  </si>
  <si>
    <t>GOMULIN</t>
  </si>
  <si>
    <t>5000000068734454</t>
  </si>
  <si>
    <t>5697579</t>
  </si>
  <si>
    <t>60540</t>
  </si>
  <si>
    <t>0555560</t>
  </si>
  <si>
    <t>KRZYŻANÓW</t>
  </si>
  <si>
    <t>31</t>
  </si>
  <si>
    <t>1000000002666072</t>
  </si>
  <si>
    <t>8881292</t>
  </si>
  <si>
    <t>60322,60529</t>
  </si>
  <si>
    <t>0556045</t>
  </si>
  <si>
    <t>09582</t>
  </si>
  <si>
    <t>UL. TADEUSZA KOŚCIUSZKI</t>
  </si>
  <si>
    <t>5000000080188799</t>
  </si>
  <si>
    <t>2172828</t>
  </si>
  <si>
    <t>48569</t>
  </si>
  <si>
    <t>WOLBÓRZ</t>
  </si>
  <si>
    <t>0556200</t>
  </si>
  <si>
    <t>GOLESZE DUŻE</t>
  </si>
  <si>
    <t>1000000002669169</t>
  </si>
  <si>
    <t>4930998</t>
  </si>
  <si>
    <t>42547</t>
  </si>
  <si>
    <t>0556476</t>
  </si>
  <si>
    <t>PROSZENIE</t>
  </si>
  <si>
    <t>98</t>
  </si>
  <si>
    <t>105</t>
  </si>
  <si>
    <t>1000000002420487</t>
  </si>
  <si>
    <t>7288934</t>
  </si>
  <si>
    <t>39884</t>
  </si>
  <si>
    <t>ZELÓW</t>
  </si>
  <si>
    <t>0556810</t>
  </si>
  <si>
    <t>BUJNY SZLACHECKIE</t>
  </si>
  <si>
    <t>1000000002419182</t>
  </si>
  <si>
    <t>9007516</t>
  </si>
  <si>
    <t>39747</t>
  </si>
  <si>
    <t>0557062</t>
  </si>
  <si>
    <t>KOCISZEW</t>
  </si>
  <si>
    <t>1000000002420970</t>
  </si>
  <si>
    <t>8500308</t>
  </si>
  <si>
    <t>39704</t>
  </si>
  <si>
    <t>0557174</t>
  </si>
  <si>
    <t>ŁOBUDZICE</t>
  </si>
  <si>
    <t>5000000055572060</t>
  </si>
  <si>
    <t>4042671</t>
  </si>
  <si>
    <t>39746</t>
  </si>
  <si>
    <t>0557470</t>
  </si>
  <si>
    <t>WYGIEŁZÓW</t>
  </si>
  <si>
    <t>17011</t>
  </si>
  <si>
    <t>UL. POLNA</t>
  </si>
  <si>
    <t>1000000002434285</t>
  </si>
  <si>
    <t>557123</t>
  </si>
  <si>
    <t>15029</t>
  </si>
  <si>
    <t>KUTNOWSKI</t>
  </si>
  <si>
    <t>BEDLNO</t>
  </si>
  <si>
    <t>0558736</t>
  </si>
  <si>
    <t>31A</t>
  </si>
  <si>
    <t>1000000002434363</t>
  </si>
  <si>
    <t>5420051</t>
  </si>
  <si>
    <t>17242</t>
  </si>
  <si>
    <t>9000000117721355</t>
  </si>
  <si>
    <t>7140947</t>
  </si>
  <si>
    <t>118647</t>
  </si>
  <si>
    <t>1000000002435642</t>
  </si>
  <si>
    <t>556829</t>
  </si>
  <si>
    <t>14973</t>
  </si>
  <si>
    <t>0559180</t>
  </si>
  <si>
    <t>PLECKA DĄBROWA</t>
  </si>
  <si>
    <t>5000000068259398</t>
  </si>
  <si>
    <t>2365695</t>
  </si>
  <si>
    <t>14997</t>
  </si>
  <si>
    <t>0559204</t>
  </si>
  <si>
    <t>PNIEWO</t>
  </si>
  <si>
    <t>5000000068259350</t>
  </si>
  <si>
    <t>6780968</t>
  </si>
  <si>
    <t>14934</t>
  </si>
  <si>
    <t>0559322</t>
  </si>
  <si>
    <t>SZEWCE NADOLNE</t>
  </si>
  <si>
    <t>1000000002436630</t>
  </si>
  <si>
    <t>8691839</t>
  </si>
  <si>
    <t>14954</t>
  </si>
  <si>
    <t>0559546</t>
  </si>
  <si>
    <t>ŻERONICE</t>
  </si>
  <si>
    <t>5000000068250622</t>
  </si>
  <si>
    <t>2447191</t>
  </si>
  <si>
    <t>82576</t>
  </si>
  <si>
    <t>DASZYNA</t>
  </si>
  <si>
    <t>0562241</t>
  </si>
  <si>
    <t>26A</t>
  </si>
  <si>
    <t>1000000002486434</t>
  </si>
  <si>
    <t>4846795</t>
  </si>
  <si>
    <t>82573</t>
  </si>
  <si>
    <t>5000000068250728</t>
  </si>
  <si>
    <t>5187674</t>
  </si>
  <si>
    <t>82575</t>
  </si>
  <si>
    <t>0562488</t>
  </si>
  <si>
    <t>MAZEW</t>
  </si>
  <si>
    <t>5000000055487318</t>
  </si>
  <si>
    <t>2247646</t>
  </si>
  <si>
    <t>121761,121762</t>
  </si>
  <si>
    <t>DĄBROWICE</t>
  </si>
  <si>
    <t>0562880</t>
  </si>
  <si>
    <t>08618</t>
  </si>
  <si>
    <t>UL. KŁODAWSKA</t>
  </si>
  <si>
    <t>5000000055781649</t>
  </si>
  <si>
    <t>5888486</t>
  </si>
  <si>
    <t>46656</t>
  </si>
  <si>
    <t>GÓRA ŚWIĘTEJ MAŁGORZATY</t>
  </si>
  <si>
    <t>0565593</t>
  </si>
  <si>
    <t>1000000002487868</t>
  </si>
  <si>
    <t>5184284</t>
  </si>
  <si>
    <t>74780</t>
  </si>
  <si>
    <t>0565765</t>
  </si>
  <si>
    <t>NOWY GAJ</t>
  </si>
  <si>
    <t>1000000002487708</t>
  </si>
  <si>
    <t>579691</t>
  </si>
  <si>
    <t>47153</t>
  </si>
  <si>
    <t>0565877</t>
  </si>
  <si>
    <t>SŁUGI</t>
  </si>
  <si>
    <t>44</t>
  </si>
  <si>
    <t>5000000055499944</t>
  </si>
  <si>
    <t>6780985</t>
  </si>
  <si>
    <t>72746,74244</t>
  </si>
  <si>
    <t>ŁOWICKI</t>
  </si>
  <si>
    <t>KIERNOZIA</t>
  </si>
  <si>
    <t>0566894</t>
  </si>
  <si>
    <t>4B</t>
  </si>
  <si>
    <t>1000000002441117</t>
  </si>
  <si>
    <t>5121507</t>
  </si>
  <si>
    <t>17140</t>
  </si>
  <si>
    <t>KROŚNIEWICE</t>
  </si>
  <si>
    <t>0567362</t>
  </si>
  <si>
    <t>JANKOWICE</t>
  </si>
  <si>
    <t>1000000002440681</t>
  </si>
  <si>
    <t>3656127</t>
  </si>
  <si>
    <t>17041</t>
  </si>
  <si>
    <t>0567505</t>
  </si>
  <si>
    <t>NOWE</t>
  </si>
  <si>
    <t>1000000002441608</t>
  </si>
  <si>
    <t>3529814</t>
  </si>
  <si>
    <t>17197</t>
  </si>
  <si>
    <t>0567882</t>
  </si>
  <si>
    <t>ZALESIE</t>
  </si>
  <si>
    <t>1000000002441741</t>
  </si>
  <si>
    <t>6460149</t>
  </si>
  <si>
    <t>4775</t>
  </si>
  <si>
    <t>0567959</t>
  </si>
  <si>
    <t>KASZEWY DWORNE</t>
  </si>
  <si>
    <t>5000000055612427</t>
  </si>
  <si>
    <t>3467847</t>
  </si>
  <si>
    <t>59562</t>
  </si>
  <si>
    <t>0568019</t>
  </si>
  <si>
    <t>5000000055616583</t>
  </si>
  <si>
    <t>6335216</t>
  </si>
  <si>
    <t>59552</t>
  </si>
  <si>
    <t>0568054</t>
  </si>
  <si>
    <t>KTERY</t>
  </si>
  <si>
    <t>5000000055617157</t>
  </si>
  <si>
    <t>6143642</t>
  </si>
  <si>
    <t>59561</t>
  </si>
  <si>
    <t>0568195</t>
  </si>
  <si>
    <t>MICIN</t>
  </si>
  <si>
    <t>9000000168225264</t>
  </si>
  <si>
    <t>8988439</t>
  </si>
  <si>
    <t>104991,105005</t>
  </si>
  <si>
    <t>0568410</t>
  </si>
  <si>
    <t>MIECZYSŁAWÓW</t>
  </si>
  <si>
    <t>1000000002447440</t>
  </si>
  <si>
    <t>6526097</t>
  </si>
  <si>
    <t>74735,74790</t>
  </si>
  <si>
    <t>KUTNO</t>
  </si>
  <si>
    <t>0568568</t>
  </si>
  <si>
    <t>BYSZEW</t>
  </si>
  <si>
    <t>5000000091487867</t>
  </si>
  <si>
    <t>6653899</t>
  </si>
  <si>
    <t>80633,80663</t>
  </si>
  <si>
    <t>0568870</t>
  </si>
  <si>
    <t>GOŁĘBIEWEK NOWY</t>
  </si>
  <si>
    <t>1000000002447585</t>
  </si>
  <si>
    <t>562447</t>
  </si>
  <si>
    <t>73092</t>
  </si>
  <si>
    <t>0569007</t>
  </si>
  <si>
    <t>STRZEGOCIN</t>
  </si>
  <si>
    <t>5000000091486933</t>
  </si>
  <si>
    <t>2528248</t>
  </si>
  <si>
    <t>89282,89287</t>
  </si>
  <si>
    <t>0569059</t>
  </si>
  <si>
    <t>WIERZBIE</t>
  </si>
  <si>
    <t>1000000002447002</t>
  </si>
  <si>
    <t>5633208</t>
  </si>
  <si>
    <t>72356</t>
  </si>
  <si>
    <t>0569088</t>
  </si>
  <si>
    <t>WROCZYNY</t>
  </si>
  <si>
    <t>59A</t>
  </si>
  <si>
    <t>5000000091483636</t>
  </si>
  <si>
    <t>2254699</t>
  </si>
  <si>
    <t>63405,63451</t>
  </si>
  <si>
    <t>ŁANIĘTA</t>
  </si>
  <si>
    <t>0569243</t>
  </si>
  <si>
    <t>13A</t>
  </si>
  <si>
    <t>5000000055803902</t>
  </si>
  <si>
    <t>6186038</t>
  </si>
  <si>
    <t>9897</t>
  </si>
  <si>
    <t>ŁĘCZYCA</t>
  </si>
  <si>
    <t>0569786</t>
  </si>
  <si>
    <t>BŁONIE</t>
  </si>
  <si>
    <t>1000000002494821</t>
  </si>
  <si>
    <t>578763</t>
  </si>
  <si>
    <t>9981</t>
  </si>
  <si>
    <t>0570097</t>
  </si>
  <si>
    <t>LEŹNICA MAŁA</t>
  </si>
  <si>
    <t>5000000055798044</t>
  </si>
  <si>
    <t>8373696</t>
  </si>
  <si>
    <t>10951</t>
  </si>
  <si>
    <t>0570364</t>
  </si>
  <si>
    <t>SIEDLEC</t>
  </si>
  <si>
    <t>16A</t>
  </si>
  <si>
    <t>5000000055798808</t>
  </si>
  <si>
    <t>2060907</t>
  </si>
  <si>
    <t>11106</t>
  </si>
  <si>
    <t>0570401</t>
  </si>
  <si>
    <t>WILCZKOWICE GÓRNE</t>
  </si>
  <si>
    <t>9100000005238436</t>
  </si>
  <si>
    <t>7777822</t>
  </si>
  <si>
    <t>9500</t>
  </si>
  <si>
    <t>0570476</t>
  </si>
  <si>
    <t>TOPOLA KRÓLEWSKA</t>
  </si>
  <si>
    <t>5000000055800580</t>
  </si>
  <si>
    <t>9009939</t>
  </si>
  <si>
    <t>11003</t>
  </si>
  <si>
    <t>5000000055648220</t>
  </si>
  <si>
    <t>4996214</t>
  </si>
  <si>
    <t>41791</t>
  </si>
  <si>
    <t>NOWE OSTROWY</t>
  </si>
  <si>
    <t>0571814</t>
  </si>
  <si>
    <t>IMIELNO</t>
  </si>
  <si>
    <t>41B</t>
  </si>
  <si>
    <t>5000000055647051</t>
  </si>
  <si>
    <t>5123524</t>
  </si>
  <si>
    <t>41790</t>
  </si>
  <si>
    <t>0571949</t>
  </si>
  <si>
    <t>OSTROWY</t>
  </si>
  <si>
    <t>5000000055647052</t>
  </si>
  <si>
    <t>4105883</t>
  </si>
  <si>
    <t>41789</t>
  </si>
  <si>
    <t>1000000002451969</t>
  </si>
  <si>
    <t>564152</t>
  </si>
  <si>
    <t>11101,11117</t>
  </si>
  <si>
    <t>OPORÓW</t>
  </si>
  <si>
    <t>0572481</t>
  </si>
  <si>
    <t>1000000002451609</t>
  </si>
  <si>
    <t>6588106</t>
  </si>
  <si>
    <t>11118,11119</t>
  </si>
  <si>
    <t>0572647</t>
  </si>
  <si>
    <t>SZCZYT</t>
  </si>
  <si>
    <t>6A</t>
  </si>
  <si>
    <t>PIĄTEK</t>
  </si>
  <si>
    <t>0573256</t>
  </si>
  <si>
    <t>5000000055493850</t>
  </si>
  <si>
    <t>2252734</t>
  </si>
  <si>
    <t>24707,28114</t>
  </si>
  <si>
    <t>5000000071173136</t>
  </si>
  <si>
    <t>7544896</t>
  </si>
  <si>
    <t>11682,12206</t>
  </si>
  <si>
    <t>STRZELCE</t>
  </si>
  <si>
    <t>0577544</t>
  </si>
  <si>
    <t>9000000167817329</t>
  </si>
  <si>
    <t>4741356</t>
  </si>
  <si>
    <t>29065</t>
  </si>
  <si>
    <t>ŻYCHLIN</t>
  </si>
  <si>
    <t>0580316</t>
  </si>
  <si>
    <t>1000000002456042</t>
  </si>
  <si>
    <t>564184</t>
  </si>
  <si>
    <t>83694</t>
  </si>
  <si>
    <t>0580463</t>
  </si>
  <si>
    <t>ORĄTKI DOLNE</t>
  </si>
  <si>
    <t>30B</t>
  </si>
  <si>
    <t>WIELUŃSKI</t>
  </si>
  <si>
    <t>9000000168019992</t>
  </si>
  <si>
    <t>2124177</t>
  </si>
  <si>
    <t>43613</t>
  </si>
  <si>
    <t>BŁASZKI</t>
  </si>
  <si>
    <t>0697857</t>
  </si>
  <si>
    <t>DOMANIEW</t>
  </si>
  <si>
    <t>53</t>
  </si>
  <si>
    <t>5000000067171790</t>
  </si>
  <si>
    <t>6143567</t>
  </si>
  <si>
    <t>40733,44203</t>
  </si>
  <si>
    <t>0697900</t>
  </si>
  <si>
    <t>GRUSZCZYCE</t>
  </si>
  <si>
    <t>1000000002756346</t>
  </si>
  <si>
    <t>6269005</t>
  </si>
  <si>
    <t>43695</t>
  </si>
  <si>
    <t>0698012</t>
  </si>
  <si>
    <t>JASIONNA</t>
  </si>
  <si>
    <t>5000000067173176</t>
  </si>
  <si>
    <t>5569874</t>
  </si>
  <si>
    <t>39749,43735</t>
  </si>
  <si>
    <t>0698070</t>
  </si>
  <si>
    <t>KALINOWA</t>
  </si>
  <si>
    <t>86</t>
  </si>
  <si>
    <t>9100000005238583</t>
  </si>
  <si>
    <t>6571493</t>
  </si>
  <si>
    <t>43786</t>
  </si>
  <si>
    <t>0698242</t>
  </si>
  <si>
    <t>KWASKÓW</t>
  </si>
  <si>
    <t>1000000002756222</t>
  </si>
  <si>
    <t>4105194</t>
  </si>
  <si>
    <t>43821</t>
  </si>
  <si>
    <t>0698265</t>
  </si>
  <si>
    <t>ŁUBNA-JAKUSY</t>
  </si>
  <si>
    <t>1000000002752503</t>
  </si>
  <si>
    <t>8562244</t>
  </si>
  <si>
    <t>43867</t>
  </si>
  <si>
    <t>0698644</t>
  </si>
  <si>
    <t>SĘDZIMIROWICE</t>
  </si>
  <si>
    <t>1000000002755591</t>
  </si>
  <si>
    <t>4740516</t>
  </si>
  <si>
    <t>43910</t>
  </si>
  <si>
    <t>0698845</t>
  </si>
  <si>
    <t>WŁOCIN-WIEŚ</t>
  </si>
  <si>
    <t>5000000068788845</t>
  </si>
  <si>
    <t>7863714</t>
  </si>
  <si>
    <t>66523</t>
  </si>
  <si>
    <t>BRĄSZEWICE</t>
  </si>
  <si>
    <t>0699158</t>
  </si>
  <si>
    <t>19844</t>
  </si>
  <si>
    <t>UL. SIERADZKA</t>
  </si>
  <si>
    <t>90</t>
  </si>
  <si>
    <t>5000000068787878</t>
  </si>
  <si>
    <t>2079178</t>
  </si>
  <si>
    <t>66111</t>
  </si>
  <si>
    <t>1000000002756777</t>
  </si>
  <si>
    <t>8116192</t>
  </si>
  <si>
    <t>66521</t>
  </si>
  <si>
    <t>0699247</t>
  </si>
  <si>
    <t>CHAJEW</t>
  </si>
  <si>
    <t>5000000068788202</t>
  </si>
  <si>
    <t>3531600</t>
  </si>
  <si>
    <t>66257</t>
  </si>
  <si>
    <t>0699336</t>
  </si>
  <si>
    <t>GODYNICE</t>
  </si>
  <si>
    <t>9000000167827406</t>
  </si>
  <si>
    <t>7353567</t>
  </si>
  <si>
    <t>66522</t>
  </si>
  <si>
    <t>0699419</t>
  </si>
  <si>
    <t>PIPIE</t>
  </si>
  <si>
    <t>1000000002756575</t>
  </si>
  <si>
    <t>3722147</t>
  </si>
  <si>
    <t>66360</t>
  </si>
  <si>
    <t>0699715</t>
  </si>
  <si>
    <t>ŻURAW</t>
  </si>
  <si>
    <t>5000000055938165</t>
  </si>
  <si>
    <t>2135168</t>
  </si>
  <si>
    <t>90525</t>
  </si>
  <si>
    <t>BRZEŹNIO</t>
  </si>
  <si>
    <t>0699721</t>
  </si>
  <si>
    <t>BARCZEW</t>
  </si>
  <si>
    <t>5000000055606240</t>
  </si>
  <si>
    <t>6079864</t>
  </si>
  <si>
    <t>91730,91731</t>
  </si>
  <si>
    <t>0699767</t>
  </si>
  <si>
    <t>BRONISŁAWÓW</t>
  </si>
  <si>
    <t>5000000055938333</t>
  </si>
  <si>
    <t>2148898</t>
  </si>
  <si>
    <t>90511</t>
  </si>
  <si>
    <t>0699916</t>
  </si>
  <si>
    <t>KLICZKÓW WIELKI</t>
  </si>
  <si>
    <t>45A</t>
  </si>
  <si>
    <t>5000000055937796</t>
  </si>
  <si>
    <t>5506262</t>
  </si>
  <si>
    <t>90537</t>
  </si>
  <si>
    <t>0699974</t>
  </si>
  <si>
    <t>OSTRÓW</t>
  </si>
  <si>
    <t>5000000055490469</t>
  </si>
  <si>
    <t>2194692</t>
  </si>
  <si>
    <t>11934</t>
  </si>
  <si>
    <t>ŁASKI</t>
  </si>
  <si>
    <t>BUCZEK</t>
  </si>
  <si>
    <t>0700387</t>
  </si>
  <si>
    <t>5000000055490470</t>
  </si>
  <si>
    <t>4614237</t>
  </si>
  <si>
    <t>3A</t>
  </si>
  <si>
    <t>1000000002457293</t>
  </si>
  <si>
    <t>6121407</t>
  </si>
  <si>
    <t>92594</t>
  </si>
  <si>
    <t>0700482</t>
  </si>
  <si>
    <t>CZESTKÓW B</t>
  </si>
  <si>
    <t>5000000055613372</t>
  </si>
  <si>
    <t>4868486</t>
  </si>
  <si>
    <t>106923</t>
  </si>
  <si>
    <t>BURZENIN</t>
  </si>
  <si>
    <t>0700884</t>
  </si>
  <si>
    <t>1000000002761239</t>
  </si>
  <si>
    <t>8946119</t>
  </si>
  <si>
    <t>107121</t>
  </si>
  <si>
    <t>5000000055939311</t>
  </si>
  <si>
    <t>6780974</t>
  </si>
  <si>
    <t>107124</t>
  </si>
  <si>
    <t>0700950</t>
  </si>
  <si>
    <t>WASZKOWSKIE</t>
  </si>
  <si>
    <t>1000000002833501</t>
  </si>
  <si>
    <t>4739322</t>
  </si>
  <si>
    <t>61591,61595</t>
  </si>
  <si>
    <t>CZARNOŻYŁY</t>
  </si>
  <si>
    <t>0701412</t>
  </si>
  <si>
    <t>1000000002834780</t>
  </si>
  <si>
    <t>7224570</t>
  </si>
  <si>
    <t>112099,112101,112102</t>
  </si>
  <si>
    <t>0701553</t>
  </si>
  <si>
    <t>GROMADZICE</t>
  </si>
  <si>
    <t>5000000055980989</t>
  </si>
  <si>
    <t>7162526</t>
  </si>
  <si>
    <t>61594</t>
  </si>
  <si>
    <t>0701777</t>
  </si>
  <si>
    <t>WYDRZYN</t>
  </si>
  <si>
    <t>5000000055580628</t>
  </si>
  <si>
    <t>3403702</t>
  </si>
  <si>
    <t>84144,84145</t>
  </si>
  <si>
    <t>DALIKÓW</t>
  </si>
  <si>
    <t>0701961</t>
  </si>
  <si>
    <t>11607</t>
  </si>
  <si>
    <t>UL. ŁĘCZYCKA</t>
  </si>
  <si>
    <t>5000000055892207</t>
  </si>
  <si>
    <t>7417667</t>
  </si>
  <si>
    <t>84146,84147</t>
  </si>
  <si>
    <t>0702140</t>
  </si>
  <si>
    <t>1000000002607789</t>
  </si>
  <si>
    <t>8880785</t>
  </si>
  <si>
    <t>29035</t>
  </si>
  <si>
    <t>DOBROŃ</t>
  </si>
  <si>
    <t>0702682</t>
  </si>
  <si>
    <t>CHECHŁO DRUGIE</t>
  </si>
  <si>
    <t>11139</t>
  </si>
  <si>
    <t>UL. LIPOWA</t>
  </si>
  <si>
    <t>1000000006006714</t>
  </si>
  <si>
    <t>8564184</t>
  </si>
  <si>
    <t>16268,16269,16270</t>
  </si>
  <si>
    <t>DZIAŁOSZYN</t>
  </si>
  <si>
    <t>0703026</t>
  </si>
  <si>
    <t>06188</t>
  </si>
  <si>
    <t>UL. GROTA-ROWECKIEGO</t>
  </si>
  <si>
    <t>9000000168095946</t>
  </si>
  <si>
    <t>2198556</t>
  </si>
  <si>
    <t>14796,14797,14798</t>
  </si>
  <si>
    <t>5000000055554139</t>
  </si>
  <si>
    <t>3340074</t>
  </si>
  <si>
    <t>28900</t>
  </si>
  <si>
    <t>1000000002618973</t>
  </si>
  <si>
    <t>3849102</t>
  </si>
  <si>
    <t>111183</t>
  </si>
  <si>
    <t>0703227</t>
  </si>
  <si>
    <t>LISOWICE-KOLONIA</t>
  </si>
  <si>
    <t>5000000055560133</t>
  </si>
  <si>
    <t>7991064</t>
  </si>
  <si>
    <t>25918</t>
  </si>
  <si>
    <t>0703291</t>
  </si>
  <si>
    <t>RACISZYN</t>
  </si>
  <si>
    <t>04580</t>
  </si>
  <si>
    <t>UL. DZIAŁOSZYŃSKA</t>
  </si>
  <si>
    <t>1000000002617729</t>
  </si>
  <si>
    <t>5569699</t>
  </si>
  <si>
    <t>129430</t>
  </si>
  <si>
    <t>0703374</t>
  </si>
  <si>
    <t>SZCZYTY</t>
  </si>
  <si>
    <t>TRĘBACZEW</t>
  </si>
  <si>
    <t>GOSZCZANÓW</t>
  </si>
  <si>
    <t>5000000067342536</t>
  </si>
  <si>
    <t>6207393</t>
  </si>
  <si>
    <t>62043</t>
  </si>
  <si>
    <t>0703575</t>
  </si>
  <si>
    <t>07823</t>
  </si>
  <si>
    <t>UL. KALISKA</t>
  </si>
  <si>
    <t>5000000055862421</t>
  </si>
  <si>
    <t>8182354</t>
  </si>
  <si>
    <t>107577</t>
  </si>
  <si>
    <t>KIEŁCZYGŁÓW</t>
  </si>
  <si>
    <t>0703919</t>
  </si>
  <si>
    <t>CHORZEW</t>
  </si>
  <si>
    <t>5000000055563065</t>
  </si>
  <si>
    <t>5187391</t>
  </si>
  <si>
    <t>110060,120917</t>
  </si>
  <si>
    <t>0704110</t>
  </si>
  <si>
    <t>23270</t>
  </si>
  <si>
    <t>UL. TYSIĄCLECIA</t>
  </si>
  <si>
    <t>1000000002765821</t>
  </si>
  <si>
    <t>628009</t>
  </si>
  <si>
    <t>69941,70414</t>
  </si>
  <si>
    <t>KLONOWA</t>
  </si>
  <si>
    <t>0704391</t>
  </si>
  <si>
    <t>26186</t>
  </si>
  <si>
    <t>UL. ZŁOCZEWSKA</t>
  </si>
  <si>
    <t>1000000002836836</t>
  </si>
  <si>
    <t>639626</t>
  </si>
  <si>
    <t>90014,90015</t>
  </si>
  <si>
    <t>KONOPNICA</t>
  </si>
  <si>
    <t>0705137</t>
  </si>
  <si>
    <t>5000000055982384</t>
  </si>
  <si>
    <t>8755886</t>
  </si>
  <si>
    <t>90012</t>
  </si>
  <si>
    <t>0705210</t>
  </si>
  <si>
    <t>RYCHŁOCICE</t>
  </si>
  <si>
    <t>108A</t>
  </si>
  <si>
    <t>5000000055982328</t>
  </si>
  <si>
    <t>6780984</t>
  </si>
  <si>
    <t>90013</t>
  </si>
  <si>
    <t>0705367</t>
  </si>
  <si>
    <t>SZYNKIELÓW</t>
  </si>
  <si>
    <t>1000000002611804</t>
  </si>
  <si>
    <t>3595311</t>
  </si>
  <si>
    <t>47264</t>
  </si>
  <si>
    <t>LUTOMIERSK</t>
  </si>
  <si>
    <t>0705812</t>
  </si>
  <si>
    <t>KAZIMIERZ</t>
  </si>
  <si>
    <t>1000000002612954</t>
  </si>
  <si>
    <t>8371673</t>
  </si>
  <si>
    <t>106180,109162</t>
  </si>
  <si>
    <t>0705893</t>
  </si>
  <si>
    <t>09282</t>
  </si>
  <si>
    <t>UL. MIKOŁAJA KOPERNIKA</t>
  </si>
  <si>
    <t>9300000000000081</t>
  </si>
  <si>
    <t>6572296</t>
  </si>
  <si>
    <t>111078,111079</t>
  </si>
  <si>
    <t>16264</t>
  </si>
  <si>
    <t>UL. JÓZEFA PIŁSUDSKIEGO</t>
  </si>
  <si>
    <t>5000000079084957</t>
  </si>
  <si>
    <t>2400057</t>
  </si>
  <si>
    <t>59818</t>
  </si>
  <si>
    <t>0706160</t>
  </si>
  <si>
    <t>1000000002860312</t>
  </si>
  <si>
    <t>6589007</t>
  </si>
  <si>
    <t>48960</t>
  </si>
  <si>
    <t>LUTUTÓW</t>
  </si>
  <si>
    <t>0706378</t>
  </si>
  <si>
    <t>CHOJNY</t>
  </si>
  <si>
    <t>46</t>
  </si>
  <si>
    <t>1000000002859535</t>
  </si>
  <si>
    <t>8435175</t>
  </si>
  <si>
    <t>56974,57740,57743,58945</t>
  </si>
  <si>
    <t>0706651</t>
  </si>
  <si>
    <t>08580</t>
  </si>
  <si>
    <t>UL. KLONOWSKA</t>
  </si>
  <si>
    <t>1000000002859414</t>
  </si>
  <si>
    <t>4676902</t>
  </si>
  <si>
    <t>48352</t>
  </si>
  <si>
    <t>5000000055652946</t>
  </si>
  <si>
    <t>2287822</t>
  </si>
  <si>
    <t>48353</t>
  </si>
  <si>
    <t>24153</t>
  </si>
  <si>
    <t>UL. WIERUSZOWSKA</t>
  </si>
  <si>
    <t>5000000055656573</t>
  </si>
  <si>
    <t>2251494</t>
  </si>
  <si>
    <t>56363</t>
  </si>
  <si>
    <t>42203</t>
  </si>
  <si>
    <t>UL. JANA PAWŁA STALSKIEGO</t>
  </si>
  <si>
    <t>5000000055996199</t>
  </si>
  <si>
    <t>7226380</t>
  </si>
  <si>
    <t>60260</t>
  </si>
  <si>
    <t>0706817</t>
  </si>
  <si>
    <t>SWOBODA</t>
  </si>
  <si>
    <t>9000000167715295</t>
  </si>
  <si>
    <t>3892550</t>
  </si>
  <si>
    <t>4346</t>
  </si>
  <si>
    <t>ŁASK</t>
  </si>
  <si>
    <t>0706881</t>
  </si>
  <si>
    <t>BAŁUCZ</t>
  </si>
  <si>
    <t>1000000002468963</t>
  </si>
  <si>
    <t>4041971</t>
  </si>
  <si>
    <t>44611</t>
  </si>
  <si>
    <t>0707053</t>
  </si>
  <si>
    <t>ŁOPATKI</t>
  </si>
  <si>
    <t>5000000055697352</t>
  </si>
  <si>
    <t>5378435</t>
  </si>
  <si>
    <t>4330</t>
  </si>
  <si>
    <t>0707107</t>
  </si>
  <si>
    <t>OKUP MAŁY</t>
  </si>
  <si>
    <t>00157</t>
  </si>
  <si>
    <t>UL. AKACJOWA</t>
  </si>
  <si>
    <t>1000000002469888</t>
  </si>
  <si>
    <t>560847</t>
  </si>
  <si>
    <t>21224,21247</t>
  </si>
  <si>
    <t>0707165</t>
  </si>
  <si>
    <t>1000000002470209</t>
  </si>
  <si>
    <t>1828513</t>
  </si>
  <si>
    <t>5292</t>
  </si>
  <si>
    <t>0707308</t>
  </si>
  <si>
    <t>TEODORY</t>
  </si>
  <si>
    <t>5000000055695041</t>
  </si>
  <si>
    <t>3850893</t>
  </si>
  <si>
    <t>40827</t>
  </si>
  <si>
    <t>0707314</t>
  </si>
  <si>
    <t>WIEWIÓRCZYN</t>
  </si>
  <si>
    <t>5000000055712582</t>
  </si>
  <si>
    <t>2434238</t>
  </si>
  <si>
    <t>3668</t>
  </si>
  <si>
    <t>0707403</t>
  </si>
  <si>
    <t>WRZESZCZEWICE</t>
  </si>
  <si>
    <t>MOKRSKO</t>
  </si>
  <si>
    <t>5000000055984397</t>
  </si>
  <si>
    <t>7290259</t>
  </si>
  <si>
    <t>92191</t>
  </si>
  <si>
    <t>0707610</t>
  </si>
  <si>
    <t>KRZYWORZEKA</t>
  </si>
  <si>
    <t>166</t>
  </si>
  <si>
    <t>1000000002837638</t>
  </si>
  <si>
    <t>8115867</t>
  </si>
  <si>
    <t>92188,92189</t>
  </si>
  <si>
    <t>0707700</t>
  </si>
  <si>
    <t>254</t>
  </si>
  <si>
    <t>142</t>
  </si>
  <si>
    <t>5000000055985375</t>
  </si>
  <si>
    <t>8946451</t>
  </si>
  <si>
    <t>62572,86403</t>
  </si>
  <si>
    <t>OSJAKÓW</t>
  </si>
  <si>
    <t>0708101</t>
  </si>
  <si>
    <t>CZERNICE</t>
  </si>
  <si>
    <t>5000000055985152</t>
  </si>
  <si>
    <t>8436996</t>
  </si>
  <si>
    <t>61580</t>
  </si>
  <si>
    <t>0708207</t>
  </si>
  <si>
    <t>DROBNICE</t>
  </si>
  <si>
    <t>1000000002839883</t>
  </si>
  <si>
    <t>629921</t>
  </si>
  <si>
    <t>27673</t>
  </si>
  <si>
    <t>0708420</t>
  </si>
  <si>
    <t>1000000002839853</t>
  </si>
  <si>
    <t>6777865</t>
  </si>
  <si>
    <t>52421</t>
  </si>
  <si>
    <t>1000000002840987</t>
  </si>
  <si>
    <t>8434322</t>
  </si>
  <si>
    <t>80414</t>
  </si>
  <si>
    <t>0708673</t>
  </si>
  <si>
    <t>5000000068245795</t>
  </si>
  <si>
    <t>7927159</t>
  </si>
  <si>
    <t>79267</t>
  </si>
  <si>
    <t>0708880</t>
  </si>
  <si>
    <t>OKALEW</t>
  </si>
  <si>
    <t>5000000068246424</t>
  </si>
  <si>
    <t>2278879</t>
  </si>
  <si>
    <t>79269,79273</t>
  </si>
  <si>
    <t>0708911</t>
  </si>
  <si>
    <t>95</t>
  </si>
  <si>
    <t>5000000068245710</t>
  </si>
  <si>
    <t>6908041</t>
  </si>
  <si>
    <t>79270</t>
  </si>
  <si>
    <t>0708992</t>
  </si>
  <si>
    <t>SKRZYNNO</t>
  </si>
  <si>
    <t>PĄTNÓW</t>
  </si>
  <si>
    <t>1000000002842605</t>
  </si>
  <si>
    <t>6717428</t>
  </si>
  <si>
    <t>60200</t>
  </si>
  <si>
    <t>0709477</t>
  </si>
  <si>
    <t>KAMIONKA</t>
  </si>
  <si>
    <t>5000000067536883</t>
  </si>
  <si>
    <t>5314847</t>
  </si>
  <si>
    <t>124919</t>
  </si>
  <si>
    <t>PĘCZNIEW</t>
  </si>
  <si>
    <t>0709721</t>
  </si>
  <si>
    <t>BRZEG</t>
  </si>
  <si>
    <t>5000000067536512</t>
  </si>
  <si>
    <t>6781036</t>
  </si>
  <si>
    <t>106093</t>
  </si>
  <si>
    <t>0710078</t>
  </si>
  <si>
    <t>1000000002671911</t>
  </si>
  <si>
    <t>3467003</t>
  </si>
  <si>
    <t>106094</t>
  </si>
  <si>
    <t>5000000055895431</t>
  </si>
  <si>
    <t>2186770</t>
  </si>
  <si>
    <t>81347</t>
  </si>
  <si>
    <t>PODDĘBICE</t>
  </si>
  <si>
    <t>0710345</t>
  </si>
  <si>
    <t>BAŁDRZYCHÓW</t>
  </si>
  <si>
    <t>1000000002677118</t>
  </si>
  <si>
    <t>596020</t>
  </si>
  <si>
    <t>81344</t>
  </si>
  <si>
    <t>0710902</t>
  </si>
  <si>
    <t>NIEMYSŁÓW</t>
  </si>
  <si>
    <t>32A</t>
  </si>
  <si>
    <t>1000000002677256</t>
  </si>
  <si>
    <t>597509</t>
  </si>
  <si>
    <t>83636</t>
  </si>
  <si>
    <t>0711103</t>
  </si>
  <si>
    <t>PORCZYNY</t>
  </si>
  <si>
    <t>5000000055530493</t>
  </si>
  <si>
    <t>2159518</t>
  </si>
  <si>
    <t>121847</t>
  </si>
  <si>
    <t>RUSIEC</t>
  </si>
  <si>
    <t>0711860</t>
  </si>
  <si>
    <t>5000000055531675</t>
  </si>
  <si>
    <t>6335350</t>
  </si>
  <si>
    <t>121824,121830</t>
  </si>
  <si>
    <t>0712019</t>
  </si>
  <si>
    <t>WOLA WIĄZOWA</t>
  </si>
  <si>
    <t>1000000002470857</t>
  </si>
  <si>
    <t>8116229</t>
  </si>
  <si>
    <t>56404</t>
  </si>
  <si>
    <t>SĘDZIEJOWICE</t>
  </si>
  <si>
    <t>0712255</t>
  </si>
  <si>
    <t>MARZENIN</t>
  </si>
  <si>
    <t>1000000002472972</t>
  </si>
  <si>
    <t>5887758</t>
  </si>
  <si>
    <t>54341,55712</t>
  </si>
  <si>
    <t>0712410</t>
  </si>
  <si>
    <t>39033</t>
  </si>
  <si>
    <t>UL. POWSTAŃCÓW 1863 ROKU</t>
  </si>
  <si>
    <t>1000000005928657</t>
  </si>
  <si>
    <t>5822913</t>
  </si>
  <si>
    <t>21310,21316,21321</t>
  </si>
  <si>
    <t>0712433</t>
  </si>
  <si>
    <t>SĘDZIEJOWICE-KOLONIA</t>
  </si>
  <si>
    <t>5000000079106670</t>
  </si>
  <si>
    <t>5633593</t>
  </si>
  <si>
    <t>60092</t>
  </si>
  <si>
    <t>SIEMKOWICE</t>
  </si>
  <si>
    <t>0712717</t>
  </si>
  <si>
    <t>KOLONIA LIPNIK</t>
  </si>
  <si>
    <t>1000000002628539</t>
  </si>
  <si>
    <t>1980562</t>
  </si>
  <si>
    <t>4066</t>
  </si>
  <si>
    <t>0712887</t>
  </si>
  <si>
    <t>RADOSZEWICE</t>
  </si>
  <si>
    <t>14188</t>
  </si>
  <si>
    <t>UL. NIEMOJEWSKICH</t>
  </si>
  <si>
    <t>1B</t>
  </si>
  <si>
    <t>5000000079106947</t>
  </si>
  <si>
    <t>8500901</t>
  </si>
  <si>
    <t>80662,80686</t>
  </si>
  <si>
    <t>0713020</t>
  </si>
  <si>
    <t>14330</t>
  </si>
  <si>
    <t>UL. NOWA</t>
  </si>
  <si>
    <t>1000000002767104</t>
  </si>
  <si>
    <t>8626183</t>
  </si>
  <si>
    <t>10403</t>
  </si>
  <si>
    <t>SIERADZ</t>
  </si>
  <si>
    <t>0713326</t>
  </si>
  <si>
    <t>CHARŁUPIA MAŁA</t>
  </si>
  <si>
    <t>5000000067216472</t>
  </si>
  <si>
    <t>4296875</t>
  </si>
  <si>
    <t>24461</t>
  </si>
  <si>
    <t>0713361</t>
  </si>
  <si>
    <t>CHOJNE</t>
  </si>
  <si>
    <t>1000000002768790</t>
  </si>
  <si>
    <t>3657571</t>
  </si>
  <si>
    <t>13388</t>
  </si>
  <si>
    <t>0713438</t>
  </si>
  <si>
    <t>DĄBROWA WIELKA</t>
  </si>
  <si>
    <t>5000000067217939</t>
  </si>
  <si>
    <t>5442041</t>
  </si>
  <si>
    <t>25153</t>
  </si>
  <si>
    <t>0713734</t>
  </si>
  <si>
    <t>KŁOCKO</t>
  </si>
  <si>
    <t>1000000002767793</t>
  </si>
  <si>
    <t>628419</t>
  </si>
  <si>
    <t>89087</t>
  </si>
  <si>
    <t>0713846</t>
  </si>
  <si>
    <t>MĘCKA WOLA</t>
  </si>
  <si>
    <t>1000000002768206</t>
  </si>
  <si>
    <t>617659</t>
  </si>
  <si>
    <t>10404</t>
  </si>
  <si>
    <t>0713935</t>
  </si>
  <si>
    <t>RZECHTA</t>
  </si>
  <si>
    <t>84</t>
  </si>
  <si>
    <t>5000000068803122</t>
  </si>
  <si>
    <t>7736160</t>
  </si>
  <si>
    <t>85363,85364</t>
  </si>
  <si>
    <t>SKOMLIN</t>
  </si>
  <si>
    <t>0714107</t>
  </si>
  <si>
    <t>ZDUŃSKOWOLSKI</t>
  </si>
  <si>
    <t>SZADEK</t>
  </si>
  <si>
    <t>5000000067470512</t>
  </si>
  <si>
    <t>3914702</t>
  </si>
  <si>
    <t>40637,40640</t>
  </si>
  <si>
    <t>0714573</t>
  </si>
  <si>
    <t>PRUSINOWICE</t>
  </si>
  <si>
    <t>9000000168064928</t>
  </si>
  <si>
    <t>5101938</t>
  </si>
  <si>
    <t>40639</t>
  </si>
  <si>
    <t>0714722</t>
  </si>
  <si>
    <t>SIKUCIN</t>
  </si>
  <si>
    <t>5000000088063999</t>
  </si>
  <si>
    <t>5314850</t>
  </si>
  <si>
    <t>34387</t>
  </si>
  <si>
    <t>WARTA</t>
  </si>
  <si>
    <t>0715124</t>
  </si>
  <si>
    <t>CIELCE</t>
  </si>
  <si>
    <t>5000000088065230</t>
  </si>
  <si>
    <t>8436956</t>
  </si>
  <si>
    <t>34392</t>
  </si>
  <si>
    <t>0715319</t>
  </si>
  <si>
    <t>JAKUBICE</t>
  </si>
  <si>
    <t>15A</t>
  </si>
  <si>
    <t>5000000088064668</t>
  </si>
  <si>
    <t>2247350</t>
  </si>
  <si>
    <t>34391</t>
  </si>
  <si>
    <t>0715331</t>
  </si>
  <si>
    <t>JEZIORSKO</t>
  </si>
  <si>
    <t>43</t>
  </si>
  <si>
    <t>9300000000000090</t>
  </si>
  <si>
    <t>18154235</t>
  </si>
  <si>
    <t>34389</t>
  </si>
  <si>
    <t>0715390</t>
  </si>
  <si>
    <t>WŁYŃ</t>
  </si>
  <si>
    <t>1000000002774238</t>
  </si>
  <si>
    <t>616621</t>
  </si>
  <si>
    <t>14104,14119</t>
  </si>
  <si>
    <t>0715621</t>
  </si>
  <si>
    <t>RAFAŁÓWKA</t>
  </si>
  <si>
    <t>5000000088062437</t>
  </si>
  <si>
    <t>2384206</t>
  </si>
  <si>
    <t>34388</t>
  </si>
  <si>
    <t>0715710</t>
  </si>
  <si>
    <t>RACZKÓW</t>
  </si>
  <si>
    <t>23B</t>
  </si>
  <si>
    <t>1000000002774130</t>
  </si>
  <si>
    <t>4042060</t>
  </si>
  <si>
    <t>28182,28630,28631</t>
  </si>
  <si>
    <t>0715785</t>
  </si>
  <si>
    <t>ROSSOSZYCA</t>
  </si>
  <si>
    <t>1000000002771237</t>
  </si>
  <si>
    <t>5378195</t>
  </si>
  <si>
    <t>34390</t>
  </si>
  <si>
    <t>0715970</t>
  </si>
  <si>
    <t>USTKÓW</t>
  </si>
  <si>
    <t>1000000002682630</t>
  </si>
  <si>
    <t>7478930</t>
  </si>
  <si>
    <t>44060</t>
  </si>
  <si>
    <t>WARTKOWICE</t>
  </si>
  <si>
    <t>0716477</t>
  </si>
  <si>
    <t>JADWISIN</t>
  </si>
  <si>
    <t>5000000068920571</t>
  </si>
  <si>
    <t>6271023</t>
  </si>
  <si>
    <t>55546,55774</t>
  </si>
  <si>
    <t>0716980</t>
  </si>
  <si>
    <t>10775</t>
  </si>
  <si>
    <t>UL. LEGIONÓW POLSKICH</t>
  </si>
  <si>
    <t>1000000002478777</t>
  </si>
  <si>
    <t>5378118</t>
  </si>
  <si>
    <t>57621,80417</t>
  </si>
  <si>
    <t>WIDAWA</t>
  </si>
  <si>
    <t>0717169</t>
  </si>
  <si>
    <t>CHOCIW</t>
  </si>
  <si>
    <t>191</t>
  </si>
  <si>
    <t>1000000002476180</t>
  </si>
  <si>
    <t>8244055</t>
  </si>
  <si>
    <t>42174</t>
  </si>
  <si>
    <t>0717465</t>
  </si>
  <si>
    <t>OCHLE</t>
  </si>
  <si>
    <t>5000000055744168</t>
  </si>
  <si>
    <t>2248828</t>
  </si>
  <si>
    <t>7505</t>
  </si>
  <si>
    <t>0717531</t>
  </si>
  <si>
    <t>RESTARZEW CMENTARNY</t>
  </si>
  <si>
    <t>5000000055488076</t>
  </si>
  <si>
    <t>2241448</t>
  </si>
  <si>
    <t>57715,57831,66378</t>
  </si>
  <si>
    <t>0717689</t>
  </si>
  <si>
    <t>1000000002850280</t>
  </si>
  <si>
    <t>3338812</t>
  </si>
  <si>
    <t>48199</t>
  </si>
  <si>
    <t>WIELUŃ</t>
  </si>
  <si>
    <t>0717873</t>
  </si>
  <si>
    <t>BIENIĄDZICE</t>
  </si>
  <si>
    <t>5000000086999845</t>
  </si>
  <si>
    <t>5123519</t>
  </si>
  <si>
    <t>48217</t>
  </si>
  <si>
    <t>0717910</t>
  </si>
  <si>
    <t>GASZYN</t>
  </si>
  <si>
    <t>06523</t>
  </si>
  <si>
    <t>UL. HARCERSKA</t>
  </si>
  <si>
    <t>5000000087006739</t>
  </si>
  <si>
    <t>4868578</t>
  </si>
  <si>
    <t>83704</t>
  </si>
  <si>
    <t>0718039</t>
  </si>
  <si>
    <t>KADŁUB</t>
  </si>
  <si>
    <t>1000000002849301</t>
  </si>
  <si>
    <t>1815786</t>
  </si>
  <si>
    <t>83670</t>
  </si>
  <si>
    <t>0718051</t>
  </si>
  <si>
    <t>KURÓW</t>
  </si>
  <si>
    <t>1000000002850542</t>
  </si>
  <si>
    <t>7161073</t>
  </si>
  <si>
    <t>48202</t>
  </si>
  <si>
    <t>0718111</t>
  </si>
  <si>
    <t>5000000087003109</t>
  </si>
  <si>
    <t>7736172</t>
  </si>
  <si>
    <t>83680</t>
  </si>
  <si>
    <t>0718200</t>
  </si>
  <si>
    <t>RUDA</t>
  </si>
  <si>
    <t>03839</t>
  </si>
  <si>
    <t>UL. DŁUGA</t>
  </si>
  <si>
    <t>1000000002850865</t>
  </si>
  <si>
    <t>630072</t>
  </si>
  <si>
    <t>48203</t>
  </si>
  <si>
    <t>0718223</t>
  </si>
  <si>
    <t>SIENIEC</t>
  </si>
  <si>
    <t>81B</t>
  </si>
  <si>
    <t>WIERZCHLAS</t>
  </si>
  <si>
    <t>5000000055661517</t>
  </si>
  <si>
    <t>4105788</t>
  </si>
  <si>
    <t>13755</t>
  </si>
  <si>
    <t>0718387</t>
  </si>
  <si>
    <t>KRASZKOWICE</t>
  </si>
  <si>
    <t>1000000002853875</t>
  </si>
  <si>
    <t>634893</t>
  </si>
  <si>
    <t>13767,13919</t>
  </si>
  <si>
    <t>0718542</t>
  </si>
  <si>
    <t>MIERZYCE</t>
  </si>
  <si>
    <t>149</t>
  </si>
  <si>
    <t>5000000055991434</t>
  </si>
  <si>
    <t>6462685</t>
  </si>
  <si>
    <t>13608,13918</t>
  </si>
  <si>
    <t>0718772</t>
  </si>
  <si>
    <t>5000000055497507</t>
  </si>
  <si>
    <t>4423858</t>
  </si>
  <si>
    <t>73865</t>
  </si>
  <si>
    <t>WODZIERADY</t>
  </si>
  <si>
    <t>0719079</t>
  </si>
  <si>
    <t>KWIATKOWICE</t>
  </si>
  <si>
    <t>5000000055498080</t>
  </si>
  <si>
    <t>5888476</t>
  </si>
  <si>
    <t>73866</t>
  </si>
  <si>
    <t>17A</t>
  </si>
  <si>
    <t>5000000055949716</t>
  </si>
  <si>
    <t>6016092</t>
  </si>
  <si>
    <t>17262</t>
  </si>
  <si>
    <t>WRÓBLEW</t>
  </si>
  <si>
    <t>0719458</t>
  </si>
  <si>
    <t>CHARŁUPIA WIELKA</t>
  </si>
  <si>
    <t>116</t>
  </si>
  <si>
    <t>5000000055948732</t>
  </si>
  <si>
    <t>7035582</t>
  </si>
  <si>
    <t>17509</t>
  </si>
  <si>
    <t>0719910</t>
  </si>
  <si>
    <t>SŁOMKÓW MOKRY</t>
  </si>
  <si>
    <t>1000000002775254</t>
  </si>
  <si>
    <t>619049</t>
  </si>
  <si>
    <t>17424</t>
  </si>
  <si>
    <t>0720036</t>
  </si>
  <si>
    <t>WĄGŁCZEW</t>
  </si>
  <si>
    <t>5000000055950102</t>
  </si>
  <si>
    <t>2102545</t>
  </si>
  <si>
    <t>18351</t>
  </si>
  <si>
    <t>0720071</t>
  </si>
  <si>
    <t>55B</t>
  </si>
  <si>
    <t>5000000068269095</t>
  </si>
  <si>
    <t>4233086</t>
  </si>
  <si>
    <t>14960,15087</t>
  </si>
  <si>
    <t>ZADZIM</t>
  </si>
  <si>
    <t>0720935</t>
  </si>
  <si>
    <t>KAZIMIERZEW</t>
  </si>
  <si>
    <t>1000000002685785</t>
  </si>
  <si>
    <t>3530132</t>
  </si>
  <si>
    <t>15018,15107</t>
  </si>
  <si>
    <t>0720987</t>
  </si>
  <si>
    <t>ZYGRY</t>
  </si>
  <si>
    <t>71</t>
  </si>
  <si>
    <t>1000000002876453</t>
  </si>
  <si>
    <t>632129</t>
  </si>
  <si>
    <t>69853</t>
  </si>
  <si>
    <t>ZAPOLICE</t>
  </si>
  <si>
    <t>0721337</t>
  </si>
  <si>
    <t>REMBIESZÓW</t>
  </si>
  <si>
    <t>5000000079110835</t>
  </si>
  <si>
    <t>2125403</t>
  </si>
  <si>
    <t>78991,88280</t>
  </si>
  <si>
    <t>0721515</t>
  </si>
  <si>
    <t>5000000067329367</t>
  </si>
  <si>
    <t>5506172</t>
  </si>
  <si>
    <t>26062</t>
  </si>
  <si>
    <t>ZDUŃSKA WOLA</t>
  </si>
  <si>
    <t>0721538</t>
  </si>
  <si>
    <t>ANNOPOLE STARE</t>
  </si>
  <si>
    <t>5A</t>
  </si>
  <si>
    <t>5000000067326918</t>
  </si>
  <si>
    <t>3340169</t>
  </si>
  <si>
    <t>68024,68025</t>
  </si>
  <si>
    <t>0721567</t>
  </si>
  <si>
    <t>CZECHY</t>
  </si>
  <si>
    <t>5000000067329147</t>
  </si>
  <si>
    <t>3467823</t>
  </si>
  <si>
    <t>29218</t>
  </si>
  <si>
    <t>0721640</t>
  </si>
  <si>
    <t>IZABELÓW</t>
  </si>
  <si>
    <t>1000000002879332</t>
  </si>
  <si>
    <t>5248653</t>
  </si>
  <si>
    <t>49988,49989</t>
  </si>
  <si>
    <t>0721679</t>
  </si>
  <si>
    <t>JANISZEWICE</t>
  </si>
  <si>
    <t>1000000002878169</t>
  </si>
  <si>
    <t>2078118</t>
  </si>
  <si>
    <t>29365</t>
  </si>
  <si>
    <t>0721751</t>
  </si>
  <si>
    <t>KROBANÓW</t>
  </si>
  <si>
    <t>1000000002877246</t>
  </si>
  <si>
    <t>5441527</t>
  </si>
  <si>
    <t>29308</t>
  </si>
  <si>
    <t>0722058</t>
  </si>
  <si>
    <t>WOJSŁAWICE</t>
  </si>
  <si>
    <t>1000000002877266</t>
  </si>
  <si>
    <t>6204869</t>
  </si>
  <si>
    <t>109904,30037,31346,34268</t>
  </si>
  <si>
    <t>1000000002778424</t>
  </si>
  <si>
    <t>8690206</t>
  </si>
  <si>
    <t>69552</t>
  </si>
  <si>
    <t>ZŁOCZEW</t>
  </si>
  <si>
    <t>0722236</t>
  </si>
  <si>
    <t>BROSZKI</t>
  </si>
  <si>
    <t>5000000068747338</t>
  </si>
  <si>
    <t>4805051</t>
  </si>
  <si>
    <t>69428</t>
  </si>
  <si>
    <t>0722680</t>
  </si>
  <si>
    <t>STOLEC</t>
  </si>
  <si>
    <t>5000000068747382</t>
  </si>
  <si>
    <t>2433826</t>
  </si>
  <si>
    <t>70108</t>
  </si>
  <si>
    <t>0722756</t>
  </si>
  <si>
    <t>UNIKÓW</t>
  </si>
  <si>
    <t>5000000086772070</t>
  </si>
  <si>
    <t>2109255</t>
  </si>
  <si>
    <t>48805</t>
  </si>
  <si>
    <t>RAWSKI</t>
  </si>
  <si>
    <t>BIAŁA RAWSKA</t>
  </si>
  <si>
    <t>0723260</t>
  </si>
  <si>
    <t>BABSK</t>
  </si>
  <si>
    <t>1000000002732088</t>
  </si>
  <si>
    <t>4528465</t>
  </si>
  <si>
    <t>50437</t>
  </si>
  <si>
    <t>0723336</t>
  </si>
  <si>
    <t>BŁAŻEJEWICE</t>
  </si>
  <si>
    <t>5000000086773843</t>
  </si>
  <si>
    <t>4042554</t>
  </si>
  <si>
    <t>53640</t>
  </si>
  <si>
    <t>0723371</t>
  </si>
  <si>
    <t>CHODNÓW</t>
  </si>
  <si>
    <t>1000000002731176</t>
  </si>
  <si>
    <t>1881993</t>
  </si>
  <si>
    <t>49601</t>
  </si>
  <si>
    <t>0723715</t>
  </si>
  <si>
    <t>PACHY</t>
  </si>
  <si>
    <t>5000000086773158</t>
  </si>
  <si>
    <t>3978359</t>
  </si>
  <si>
    <t>83711</t>
  </si>
  <si>
    <t>0723833</t>
  </si>
  <si>
    <t>STARA WIEŚ</t>
  </si>
  <si>
    <t>5000000086777326</t>
  </si>
  <si>
    <t>5123608</t>
  </si>
  <si>
    <t>80744</t>
  </si>
  <si>
    <t>0723980</t>
  </si>
  <si>
    <t>WÓLKA LESIEWSKA</t>
  </si>
  <si>
    <t>14A</t>
  </si>
  <si>
    <t>9000000167920220</t>
  </si>
  <si>
    <t>3978311</t>
  </si>
  <si>
    <t>60942,60979</t>
  </si>
  <si>
    <t>BIELAWY</t>
  </si>
  <si>
    <t>0724070</t>
  </si>
  <si>
    <t>15745</t>
  </si>
  <si>
    <t>UL. PARZEW</t>
  </si>
  <si>
    <t>1000000002514890</t>
  </si>
  <si>
    <t>8819645</t>
  </si>
  <si>
    <t>57846</t>
  </si>
  <si>
    <t>0724608</t>
  </si>
  <si>
    <t>OSZKOWICE</t>
  </si>
  <si>
    <t>9000000175010552</t>
  </si>
  <si>
    <t>6717608</t>
  </si>
  <si>
    <t>60983,60985</t>
  </si>
  <si>
    <t>0724809</t>
  </si>
  <si>
    <t>SOBOTA</t>
  </si>
  <si>
    <t>23682</t>
  </si>
  <si>
    <t>UL. WARSZAWSKA</t>
  </si>
  <si>
    <t>5000000055951717</t>
  </si>
  <si>
    <t>7863839</t>
  </si>
  <si>
    <t>118575,118578,120823,6889,87033,9090</t>
  </si>
  <si>
    <t>BOLIMÓW</t>
  </si>
  <si>
    <t>0725068</t>
  </si>
  <si>
    <t>20500</t>
  </si>
  <si>
    <t>UL. SOKOŁOWSKA</t>
  </si>
  <si>
    <t>1000000002780321</t>
  </si>
  <si>
    <t>616250</t>
  </si>
  <si>
    <t>11496</t>
  </si>
  <si>
    <t>0725074</t>
  </si>
  <si>
    <t>HUMIN</t>
  </si>
  <si>
    <t>44A</t>
  </si>
  <si>
    <t>1000000002932658</t>
  </si>
  <si>
    <t>642803</t>
  </si>
  <si>
    <t>41106</t>
  </si>
  <si>
    <t>BRZEZIŃSKI</t>
  </si>
  <si>
    <t>BRZEZINY</t>
  </si>
  <si>
    <t>0725482</t>
  </si>
  <si>
    <t>DĄBRÓWKA DUŻA</t>
  </si>
  <si>
    <t>5000000056028079</t>
  </si>
  <si>
    <t>5506219</t>
  </si>
  <si>
    <t>41107</t>
  </si>
  <si>
    <t>0725878</t>
  </si>
  <si>
    <t>BOGDANKA</t>
  </si>
  <si>
    <t>5000000055925564</t>
  </si>
  <si>
    <t>6971673</t>
  </si>
  <si>
    <t>71791,71793</t>
  </si>
  <si>
    <t>CIELĄDZ</t>
  </si>
  <si>
    <t>0726286</t>
  </si>
  <si>
    <t>5000000055925755</t>
  </si>
  <si>
    <t>8436993</t>
  </si>
  <si>
    <t>71792</t>
  </si>
  <si>
    <t>0726576</t>
  </si>
  <si>
    <t>SIERZCHOWY</t>
  </si>
  <si>
    <t>1000000002935348</t>
  </si>
  <si>
    <t>6079803</t>
  </si>
  <si>
    <t>48118,48120</t>
  </si>
  <si>
    <t>DMOSIN</t>
  </si>
  <si>
    <t>0726719</t>
  </si>
  <si>
    <t>1000000002936540</t>
  </si>
  <si>
    <t>6440394</t>
  </si>
  <si>
    <t>27278</t>
  </si>
  <si>
    <t>0726866</t>
  </si>
  <si>
    <t>KOŁACIN</t>
  </si>
  <si>
    <t>5000000056030274</t>
  </si>
  <si>
    <t>2402229</t>
  </si>
  <si>
    <t>58116</t>
  </si>
  <si>
    <t>0727274</t>
  </si>
  <si>
    <t>WOLA CYRUSOWA</t>
  </si>
  <si>
    <t>69</t>
  </si>
  <si>
    <t>5000000055811065</t>
  </si>
  <si>
    <t>6398930</t>
  </si>
  <si>
    <t>20248,20328</t>
  </si>
  <si>
    <t>DOMANIEWICE</t>
  </si>
  <si>
    <t>0727311</t>
  </si>
  <si>
    <t>5000000055953312</t>
  </si>
  <si>
    <t>2152608</t>
  </si>
  <si>
    <t>54005</t>
  </si>
  <si>
    <t>GŁUCHÓW</t>
  </si>
  <si>
    <t>0727759</t>
  </si>
  <si>
    <t>BIAŁYNIN</t>
  </si>
  <si>
    <t>5000000055612702</t>
  </si>
  <si>
    <t>7353678</t>
  </si>
  <si>
    <t>58848</t>
  </si>
  <si>
    <t>0727860</t>
  </si>
  <si>
    <t>18498</t>
  </si>
  <si>
    <t>UL. RAWSKA</t>
  </si>
  <si>
    <t>5000000055615737</t>
  </si>
  <si>
    <t>5569984</t>
  </si>
  <si>
    <t>105220,118482,120873,120874</t>
  </si>
  <si>
    <t>23376</t>
  </si>
  <si>
    <t>PL. UNIWERSYTECKI</t>
  </si>
  <si>
    <t>9300000000000091</t>
  </si>
  <si>
    <t>18154107</t>
  </si>
  <si>
    <t>58607</t>
  </si>
  <si>
    <t>1000000002780572</t>
  </si>
  <si>
    <t>6269159</t>
  </si>
  <si>
    <t>58563</t>
  </si>
  <si>
    <t>0727943</t>
  </si>
  <si>
    <t>JANISŁAWICE</t>
  </si>
  <si>
    <t>1000000002780785</t>
  </si>
  <si>
    <t>7651232</t>
  </si>
  <si>
    <t>61908</t>
  </si>
  <si>
    <t>0728010</t>
  </si>
  <si>
    <t>MICHOWICE</t>
  </si>
  <si>
    <t>1000000002781691</t>
  </si>
  <si>
    <t>8372401</t>
  </si>
  <si>
    <t>58585</t>
  </si>
  <si>
    <t>0728180</t>
  </si>
  <si>
    <t>WYSOKIENICE</t>
  </si>
  <si>
    <t>1000000002782454</t>
  </si>
  <si>
    <t>5503231</t>
  </si>
  <si>
    <t>58850</t>
  </si>
  <si>
    <t>0728204</t>
  </si>
  <si>
    <t>ZŁOTA</t>
  </si>
  <si>
    <t>76</t>
  </si>
  <si>
    <t>9000000122434437</t>
  </si>
  <si>
    <t>2114475</t>
  </si>
  <si>
    <t>57641,58998,59002</t>
  </si>
  <si>
    <t>GODZIANÓW</t>
  </si>
  <si>
    <t>0728262</t>
  </si>
  <si>
    <t>9000000174416396</t>
  </si>
  <si>
    <t>5697681</t>
  </si>
  <si>
    <t>120937,87506</t>
  </si>
  <si>
    <t>1000000002783171</t>
  </si>
  <si>
    <t>618002</t>
  </si>
  <si>
    <t>56447</t>
  </si>
  <si>
    <t>0728316</t>
  </si>
  <si>
    <t>LNISNO</t>
  </si>
  <si>
    <t>69A</t>
  </si>
  <si>
    <t>24628</t>
  </si>
  <si>
    <t>UL. WOJSKA POLSKIEGO</t>
  </si>
  <si>
    <t>KOCIERZEW POŁUDNIOWY</t>
  </si>
  <si>
    <t>82</t>
  </si>
  <si>
    <t>5000000055813921</t>
  </si>
  <si>
    <t>8501012</t>
  </si>
  <si>
    <t>57367,59021</t>
  </si>
  <si>
    <t>0729043</t>
  </si>
  <si>
    <t>5000000055813178</t>
  </si>
  <si>
    <t>3658832</t>
  </si>
  <si>
    <t>3892,6542</t>
  </si>
  <si>
    <t>0729215</t>
  </si>
  <si>
    <t>ŁAGUSZEW</t>
  </si>
  <si>
    <t>27A</t>
  </si>
  <si>
    <t>9000000167821515</t>
  </si>
  <si>
    <t>8287647</t>
  </si>
  <si>
    <t>64391</t>
  </si>
  <si>
    <t>KOWIESY</t>
  </si>
  <si>
    <t>0729557</t>
  </si>
  <si>
    <t>JERUZAL</t>
  </si>
  <si>
    <t>5000000079136366</t>
  </si>
  <si>
    <t>5059753</t>
  </si>
  <si>
    <t>64390</t>
  </si>
  <si>
    <t>0729600</t>
  </si>
  <si>
    <t>81</t>
  </si>
  <si>
    <t>1000000002784309</t>
  </si>
  <si>
    <t>8179944</t>
  </si>
  <si>
    <t>58200</t>
  </si>
  <si>
    <t>0729706</t>
  </si>
  <si>
    <t>TUROWA WOLA</t>
  </si>
  <si>
    <t>LIPCE REYMONTOWSKIE</t>
  </si>
  <si>
    <t>1000000002784795</t>
  </si>
  <si>
    <t>619376</t>
  </si>
  <si>
    <t>49790,56505</t>
  </si>
  <si>
    <t>0729882</t>
  </si>
  <si>
    <t>18645</t>
  </si>
  <si>
    <t>UL. REYMONTA</t>
  </si>
  <si>
    <t>1000000002784627</t>
  </si>
  <si>
    <t>619922</t>
  </si>
  <si>
    <t>56669</t>
  </si>
  <si>
    <t>0729959</t>
  </si>
  <si>
    <t>MSZADLA</t>
  </si>
  <si>
    <t>1000000002525813</t>
  </si>
  <si>
    <t>8372329</t>
  </si>
  <si>
    <t>31038</t>
  </si>
  <si>
    <t>ŁOWICZ</t>
  </si>
  <si>
    <t>0730112</t>
  </si>
  <si>
    <t>DĄBKOWICE DOLNE</t>
  </si>
  <si>
    <t>1000000002526141</t>
  </si>
  <si>
    <t>5375809</t>
  </si>
  <si>
    <t>60475</t>
  </si>
  <si>
    <t>0730164</t>
  </si>
  <si>
    <t>JAMNO</t>
  </si>
  <si>
    <t>1000000002524048</t>
  </si>
  <si>
    <t>9008947</t>
  </si>
  <si>
    <t>60480</t>
  </si>
  <si>
    <t>0730299</t>
  </si>
  <si>
    <t>NIEDŹWIADA</t>
  </si>
  <si>
    <t>5000000055817027</t>
  </si>
  <si>
    <t>2301185</t>
  </si>
  <si>
    <t>30314</t>
  </si>
  <si>
    <t>0730595</t>
  </si>
  <si>
    <t>ZIELKOWICE</t>
  </si>
  <si>
    <t>145</t>
  </si>
  <si>
    <t>1000000002529353</t>
  </si>
  <si>
    <t>7034445</t>
  </si>
  <si>
    <t>16894</t>
  </si>
  <si>
    <t>ŁYSZKOWICE</t>
  </si>
  <si>
    <t>0730767</t>
  </si>
  <si>
    <t>KALENICE</t>
  </si>
  <si>
    <t>119</t>
  </si>
  <si>
    <t>5000000055512777</t>
  </si>
  <si>
    <t>6143640</t>
  </si>
  <si>
    <t>24562,26736</t>
  </si>
  <si>
    <t>0730862</t>
  </si>
  <si>
    <t>10238</t>
  </si>
  <si>
    <t>UL. KSIĘSTWA ŁOWICKIEGO</t>
  </si>
  <si>
    <t>1000000002528512</t>
  </si>
  <si>
    <t>5250925</t>
  </si>
  <si>
    <t>16881</t>
  </si>
  <si>
    <t>0730997</t>
  </si>
  <si>
    <t>SELIGÓW</t>
  </si>
  <si>
    <t>MAKÓW</t>
  </si>
  <si>
    <t>9000000074567153</t>
  </si>
  <si>
    <t>6462599</t>
  </si>
  <si>
    <t>22703</t>
  </si>
  <si>
    <t>0731270</t>
  </si>
  <si>
    <t>5000000055616065</t>
  </si>
  <si>
    <t>5824840</t>
  </si>
  <si>
    <t>22686</t>
  </si>
  <si>
    <t>9100000003562849</t>
  </si>
  <si>
    <t>2981593</t>
  </si>
  <si>
    <t>58815</t>
  </si>
  <si>
    <t>NIEBORÓW</t>
  </si>
  <si>
    <t>0733004</t>
  </si>
  <si>
    <t>BEDNARY</t>
  </si>
  <si>
    <t>45181</t>
  </si>
  <si>
    <t>UL. ALEJA LEGIONÓW POLSKICH</t>
  </si>
  <si>
    <t>5000000067663205</t>
  </si>
  <si>
    <t>8309840</t>
  </si>
  <si>
    <t>58816</t>
  </si>
  <si>
    <t>0733100</t>
  </si>
  <si>
    <t>BEŁCHÓW</t>
  </si>
  <si>
    <t>5000000067663289</t>
  </si>
  <si>
    <t>6907992</t>
  </si>
  <si>
    <t>58813,58818</t>
  </si>
  <si>
    <t>0733211</t>
  </si>
  <si>
    <t>DZIERZGÓWEK</t>
  </si>
  <si>
    <t>1000000002789591</t>
  </si>
  <si>
    <t>3466469</t>
  </si>
  <si>
    <t>28219</t>
  </si>
  <si>
    <t>NOWY KAWĘCZYN</t>
  </si>
  <si>
    <t>0734392</t>
  </si>
  <si>
    <t>NOWY DWÓR-PARCELA</t>
  </si>
  <si>
    <t>1000000002788194</t>
  </si>
  <si>
    <t>4866810</t>
  </si>
  <si>
    <t>28218</t>
  </si>
  <si>
    <t>0734512</t>
  </si>
  <si>
    <t>STRZYBOGA</t>
  </si>
  <si>
    <t>1000000002739967</t>
  </si>
  <si>
    <t>9009469</t>
  </si>
  <si>
    <t>86965,87005</t>
  </si>
  <si>
    <t>RAWA MAZOWIECKA</t>
  </si>
  <si>
    <t>0735658</t>
  </si>
  <si>
    <t>GARŁÓW</t>
  </si>
  <si>
    <t>1000000002738951</t>
  </si>
  <si>
    <t>7098731</t>
  </si>
  <si>
    <t>84273</t>
  </si>
  <si>
    <t>0735760</t>
  </si>
  <si>
    <t>1000000002738248</t>
  </si>
  <si>
    <t>4296501</t>
  </si>
  <si>
    <t>87040,87056</t>
  </si>
  <si>
    <t>0735782</t>
  </si>
  <si>
    <t>KURZESZYN</t>
  </si>
  <si>
    <t>1000000002740177</t>
  </si>
  <si>
    <t>8879943</t>
  </si>
  <si>
    <t>83640</t>
  </si>
  <si>
    <t>0735931</t>
  </si>
  <si>
    <t>PUKININ</t>
  </si>
  <si>
    <t>1000000002737293</t>
  </si>
  <si>
    <t>610491</t>
  </si>
  <si>
    <t>87119,87134</t>
  </si>
  <si>
    <t>0735990</t>
  </si>
  <si>
    <t>STARA WOJSKA</t>
  </si>
  <si>
    <t>ROGÓW</t>
  </si>
  <si>
    <t>1000000002939114</t>
  </si>
  <si>
    <t>645076</t>
  </si>
  <si>
    <t>15928</t>
  </si>
  <si>
    <t>0736333</t>
  </si>
  <si>
    <t>PRZYŁĘK DUŻY</t>
  </si>
  <si>
    <t>1000000002743686</t>
  </si>
  <si>
    <t>4930746</t>
  </si>
  <si>
    <t>89813</t>
  </si>
  <si>
    <t>SADKOWICE</t>
  </si>
  <si>
    <t>0737210</t>
  </si>
  <si>
    <t>KŁOPOCZYN</t>
  </si>
  <si>
    <t>5000000055931658</t>
  </si>
  <si>
    <t>7927373</t>
  </si>
  <si>
    <t>104790,104826</t>
  </si>
  <si>
    <t>0737249</t>
  </si>
  <si>
    <t>LUBANIA</t>
  </si>
  <si>
    <t>1000000002742270</t>
  </si>
  <si>
    <t>7289220</t>
  </si>
  <si>
    <t>105180,105181</t>
  </si>
  <si>
    <t>0737373</t>
  </si>
  <si>
    <t>128</t>
  </si>
  <si>
    <t>9000000174337274</t>
  </si>
  <si>
    <t>3829347</t>
  </si>
  <si>
    <t>104873</t>
  </si>
  <si>
    <t>0737427</t>
  </si>
  <si>
    <t>1000000002792614</t>
  </si>
  <si>
    <t>2155224</t>
  </si>
  <si>
    <t>34709</t>
  </si>
  <si>
    <t>SKIERNIEWICE</t>
  </si>
  <si>
    <t>0737568</t>
  </si>
  <si>
    <t>DĘBOWA GÓRA</t>
  </si>
  <si>
    <t>1000000002790609</t>
  </si>
  <si>
    <t>2508201</t>
  </si>
  <si>
    <t>83538</t>
  </si>
  <si>
    <t>0737634</t>
  </si>
  <si>
    <t>MOKRA PRAWA</t>
  </si>
  <si>
    <t>5000000055960287</t>
  </si>
  <si>
    <t>2190237</t>
  </si>
  <si>
    <t>25072</t>
  </si>
  <si>
    <t>0737887</t>
  </si>
  <si>
    <t>ŻELAZNA</t>
  </si>
  <si>
    <t>5000000055961756</t>
  </si>
  <si>
    <t>8309858</t>
  </si>
  <si>
    <t>121702,121703</t>
  </si>
  <si>
    <t>SŁUPIA</t>
  </si>
  <si>
    <t>0738007</t>
  </si>
  <si>
    <t>144</t>
  </si>
  <si>
    <t>1000000002793606</t>
  </si>
  <si>
    <t>5248896</t>
  </si>
  <si>
    <t>121704,121705</t>
  </si>
  <si>
    <t>0738059</t>
  </si>
  <si>
    <t>WINNA GÓRA</t>
  </si>
  <si>
    <t>1000000002793459</t>
  </si>
  <si>
    <t>623160</t>
  </si>
  <si>
    <t>114457</t>
  </si>
  <si>
    <t>0738071</t>
  </si>
  <si>
    <t>1000000002537394</t>
  </si>
  <si>
    <t>3977197</t>
  </si>
  <si>
    <t>86836</t>
  </si>
  <si>
    <t>ZDUNY</t>
  </si>
  <si>
    <t>0739685</t>
  </si>
  <si>
    <t>BĄKÓW GÓRNY</t>
  </si>
  <si>
    <t>5000000067301386</t>
  </si>
  <si>
    <t>7417686</t>
  </si>
  <si>
    <t>15000,15001,15002</t>
  </si>
  <si>
    <t>0932330</t>
  </si>
  <si>
    <t>1000000002623579</t>
  </si>
  <si>
    <t>8373160</t>
  </si>
  <si>
    <t>65258</t>
  </si>
  <si>
    <t>24412</t>
  </si>
  <si>
    <t>UL. WIŚNIOWA</t>
  </si>
  <si>
    <t>04863</t>
  </si>
  <si>
    <t>UL. FABRYCZNA</t>
  </si>
  <si>
    <t>1000000002677709</t>
  </si>
  <si>
    <t>5759804</t>
  </si>
  <si>
    <t>46576,46579</t>
  </si>
  <si>
    <t>0949359</t>
  </si>
  <si>
    <t>09550</t>
  </si>
  <si>
    <t>UL. KOŚCIELNICKA</t>
  </si>
  <si>
    <t>26/28</t>
  </si>
  <si>
    <t>5000000055582369</t>
  </si>
  <si>
    <t>2195619</t>
  </si>
  <si>
    <t>83827</t>
  </si>
  <si>
    <t>22659</t>
  </si>
  <si>
    <t>UL. TARGOWA</t>
  </si>
  <si>
    <t>ŁÓDŹ</t>
  </si>
  <si>
    <t>0957650</t>
  </si>
  <si>
    <t>1000000002962190</t>
  </si>
  <si>
    <t>4102811</t>
  </si>
  <si>
    <t>86642,86643,86645</t>
  </si>
  <si>
    <t>04180</t>
  </si>
  <si>
    <t>UL. DREWNOWSKA</t>
  </si>
  <si>
    <t>151</t>
  </si>
  <si>
    <t>05151</t>
  </si>
  <si>
    <t>UL. FRANCISZKAŃSKA</t>
  </si>
  <si>
    <t>5000000070654390</t>
  </si>
  <si>
    <t>2235438</t>
  </si>
  <si>
    <t>23483</t>
  </si>
  <si>
    <t>07506</t>
  </si>
  <si>
    <t>UL. JESIONOWA</t>
  </si>
  <si>
    <t>9100000005188281</t>
  </si>
  <si>
    <t>2284470</t>
  </si>
  <si>
    <t>23072,38857</t>
  </si>
  <si>
    <t>07679</t>
  </si>
  <si>
    <t>UL. JULIUSZA JURCZYŃSKIEGO</t>
  </si>
  <si>
    <t>1/3</t>
  </si>
  <si>
    <t>08435</t>
  </si>
  <si>
    <t>UL. JANA KILIŃSKIEGO</t>
  </si>
  <si>
    <t>09987</t>
  </si>
  <si>
    <t>UL. KRÓLEWSKA</t>
  </si>
  <si>
    <t>13/15</t>
  </si>
  <si>
    <t>9000000174472161</t>
  </si>
  <si>
    <t>5802706</t>
  </si>
  <si>
    <t>26267</t>
  </si>
  <si>
    <t>13987</t>
  </si>
  <si>
    <t>UL. NAPOLEOŃSKA</t>
  </si>
  <si>
    <t>7/17</t>
  </si>
  <si>
    <t>17088</t>
  </si>
  <si>
    <t>UL. POMORSKA</t>
  </si>
  <si>
    <t>26464</t>
  </si>
  <si>
    <t>117</t>
  </si>
  <si>
    <t>1/7</t>
  </si>
  <si>
    <t>5/7</t>
  </si>
  <si>
    <t>5000000070653075</t>
  </si>
  <si>
    <t>7777772</t>
  </si>
  <si>
    <t>84397</t>
  </si>
  <si>
    <t>22764</t>
  </si>
  <si>
    <t>UL. ŚW. TERESY OD DZIECIĄTKA JEZUS</t>
  </si>
  <si>
    <t>0958654</t>
  </si>
  <si>
    <t>9000000175219091</t>
  </si>
  <si>
    <t>4978017</t>
  </si>
  <si>
    <t>9457,9465,9478,9483</t>
  </si>
  <si>
    <t>14/16</t>
  </si>
  <si>
    <t>5000000055698307</t>
  </si>
  <si>
    <t>5314647</t>
  </si>
  <si>
    <t>8489,8492</t>
  </si>
  <si>
    <t>9000000167635790</t>
  </si>
  <si>
    <t>4846837</t>
  </si>
  <si>
    <t>10375</t>
  </si>
  <si>
    <t>23707</t>
  </si>
  <si>
    <t>UL. LUDWIKA WARYŃSKIEGO</t>
  </si>
  <si>
    <t>22/26</t>
  </si>
  <si>
    <t>5000000091172564</t>
  </si>
  <si>
    <t>5251250</t>
  </si>
  <si>
    <t>70716</t>
  </si>
  <si>
    <t>0958714</t>
  </si>
  <si>
    <t>00285</t>
  </si>
  <si>
    <t>UL. GEN. WŁADYSŁAWA ANDERSA</t>
  </si>
  <si>
    <t>1000000002880817</t>
  </si>
  <si>
    <t>8243559</t>
  </si>
  <si>
    <t>70645</t>
  </si>
  <si>
    <t>08009</t>
  </si>
  <si>
    <t>UL. KARASICKA</t>
  </si>
  <si>
    <t>9000000174985982</t>
  </si>
  <si>
    <t>4846835</t>
  </si>
  <si>
    <t>9338,9355,9360</t>
  </si>
  <si>
    <t>1000000006009159</t>
  </si>
  <si>
    <t>8117321</t>
  </si>
  <si>
    <t>10195,10197,10200,123018</t>
  </si>
  <si>
    <t>5000000091174205</t>
  </si>
  <si>
    <t>6143639</t>
  </si>
  <si>
    <t>8019,8027</t>
  </si>
  <si>
    <t>9000000175201426</t>
  </si>
  <si>
    <t>6844645</t>
  </si>
  <si>
    <t>10387</t>
  </si>
  <si>
    <t>9000000168355554</t>
  </si>
  <si>
    <t>8627866</t>
  </si>
  <si>
    <t>70712</t>
  </si>
  <si>
    <t>18651</t>
  </si>
  <si>
    <t>PL. WŁADYSŁAWA STANISŁAWA REYMONTA</t>
  </si>
  <si>
    <t>9000000117788302</t>
  </si>
  <si>
    <t>4169489</t>
  </si>
  <si>
    <t>49525</t>
  </si>
  <si>
    <t>43687</t>
  </si>
  <si>
    <t>UL. LUDWIKA NORBLINA</t>
  </si>
  <si>
    <t>1000000002592350</t>
  </si>
  <si>
    <t>582341</t>
  </si>
  <si>
    <t>124931,124932,124933</t>
  </si>
  <si>
    <t>KONSTANTYNÓW ŁÓDZKI</t>
  </si>
  <si>
    <t>0958826</t>
  </si>
  <si>
    <t>06863</t>
  </si>
  <si>
    <t>UL. IGNACEW</t>
  </si>
  <si>
    <t>5000000074168120</t>
  </si>
  <si>
    <t>7290283</t>
  </si>
  <si>
    <t>3606</t>
  </si>
  <si>
    <t>5000000074168728</t>
  </si>
  <si>
    <t>3850894</t>
  </si>
  <si>
    <t>83426</t>
  </si>
  <si>
    <t>11455</t>
  </si>
  <si>
    <t>UL. LUTOMIERSKA</t>
  </si>
  <si>
    <t>5000000074168193</t>
  </si>
  <si>
    <t>7226311</t>
  </si>
  <si>
    <t>83425</t>
  </si>
  <si>
    <t>5000000074165599</t>
  </si>
  <si>
    <t>2240731</t>
  </si>
  <si>
    <t>48932</t>
  </si>
  <si>
    <t>9000000167659638</t>
  </si>
  <si>
    <t>2074507</t>
  </si>
  <si>
    <t>48933</t>
  </si>
  <si>
    <t>19404</t>
  </si>
  <si>
    <t>UL. SADOWA</t>
  </si>
  <si>
    <t>5000000074167204</t>
  </si>
  <si>
    <t>2223543</t>
  </si>
  <si>
    <t>12214,12280,12299</t>
  </si>
  <si>
    <t>26018</t>
  </si>
  <si>
    <t>UL. ZGIERSKA</t>
  </si>
  <si>
    <t>22965</t>
  </si>
  <si>
    <t>UL. ROMUALDA TRAUGUTTA</t>
  </si>
  <si>
    <t>5000000079106114</t>
  </si>
  <si>
    <t>7991205</t>
  </si>
  <si>
    <t>34492,34493</t>
  </si>
  <si>
    <t>0959240</t>
  </si>
  <si>
    <t>5000000079102733</t>
  </si>
  <si>
    <t>8436801</t>
  </si>
  <si>
    <t>31600</t>
  </si>
  <si>
    <t>11937</t>
  </si>
  <si>
    <t>UL. 3 MAJA</t>
  </si>
  <si>
    <t>0967647</t>
  </si>
  <si>
    <t>50294</t>
  </si>
  <si>
    <t>OS. OSIEDLE DOLNOŚLĄSKIE</t>
  </si>
  <si>
    <t>5000000070421717</t>
  </si>
  <si>
    <t>6335197</t>
  </si>
  <si>
    <t>46583</t>
  </si>
  <si>
    <t>204A</t>
  </si>
  <si>
    <t>5000000070419502</t>
  </si>
  <si>
    <t>7991199</t>
  </si>
  <si>
    <t>55840,58530</t>
  </si>
  <si>
    <t>5000000070417736</t>
  </si>
  <si>
    <t>8564669</t>
  </si>
  <si>
    <t>43850</t>
  </si>
  <si>
    <t>5000000070419980</t>
  </si>
  <si>
    <t>5633772</t>
  </si>
  <si>
    <t>43851</t>
  </si>
  <si>
    <t>19830</t>
  </si>
  <si>
    <t>UL. SIENKIEWICZA</t>
  </si>
  <si>
    <t>5000000070420177</t>
  </si>
  <si>
    <t>3722732</t>
  </si>
  <si>
    <t>43853</t>
  </si>
  <si>
    <t>1000000002390886</t>
  </si>
  <si>
    <t>4803148</t>
  </si>
  <si>
    <t>55439,55440,55442,55444</t>
  </si>
  <si>
    <t>5000000070420291</t>
  </si>
  <si>
    <t>8118353</t>
  </si>
  <si>
    <t>75605</t>
  </si>
  <si>
    <t>16414</t>
  </si>
  <si>
    <t>PL. PLAC WOLNOŚCI</t>
  </si>
  <si>
    <t>12734</t>
  </si>
  <si>
    <t>UL. MICKIEWICZA</t>
  </si>
  <si>
    <t>UL. ŻEROMSKIEGO</t>
  </si>
  <si>
    <t>5000000055608809</t>
  </si>
  <si>
    <t>2425348</t>
  </si>
  <si>
    <t>9659</t>
  </si>
  <si>
    <t>0968026</t>
  </si>
  <si>
    <t>5000000055602182</t>
  </si>
  <si>
    <t>8819912</t>
  </si>
  <si>
    <t>73718,73720</t>
  </si>
  <si>
    <t>13379</t>
  </si>
  <si>
    <t>UL. MOSTOWA</t>
  </si>
  <si>
    <t>35A</t>
  </si>
  <si>
    <t>5000000055603911</t>
  </si>
  <si>
    <t>5378408</t>
  </si>
  <si>
    <t>6467,6763,6829</t>
  </si>
  <si>
    <t>0968233</t>
  </si>
  <si>
    <t>5000000055570984</t>
  </si>
  <si>
    <t>3914583</t>
  </si>
  <si>
    <t>90049,90050,90051</t>
  </si>
  <si>
    <t>12924</t>
  </si>
  <si>
    <t>UL. MILEJOWSKA</t>
  </si>
  <si>
    <t>5000000070479591</t>
  </si>
  <si>
    <t>6462607</t>
  </si>
  <si>
    <t>54011</t>
  </si>
  <si>
    <t>0968569</t>
  </si>
  <si>
    <t>5000000070479592</t>
  </si>
  <si>
    <t>3595776</t>
  </si>
  <si>
    <t>31999</t>
  </si>
  <si>
    <t>5000000070482558</t>
  </si>
  <si>
    <t>6207395</t>
  </si>
  <si>
    <t>119370,35207</t>
  </si>
  <si>
    <t>5000000055481465</t>
  </si>
  <si>
    <t>6335231</t>
  </si>
  <si>
    <t>51836,53948</t>
  </si>
  <si>
    <t>0968664</t>
  </si>
  <si>
    <t>1000000002415690</t>
  </si>
  <si>
    <t>557329</t>
  </si>
  <si>
    <t>55752,56397</t>
  </si>
  <si>
    <t>9000000117719455</t>
  </si>
  <si>
    <t>2122557</t>
  </si>
  <si>
    <t>35208</t>
  </si>
  <si>
    <t>40/42</t>
  </si>
  <si>
    <t>9000000168286493</t>
  </si>
  <si>
    <t>4147564</t>
  </si>
  <si>
    <t>6091</t>
  </si>
  <si>
    <t>0969095</t>
  </si>
  <si>
    <t>5000000091486040</t>
  </si>
  <si>
    <t>8054928</t>
  </si>
  <si>
    <t>3025</t>
  </si>
  <si>
    <t>19A</t>
  </si>
  <si>
    <t>5000000091484045</t>
  </si>
  <si>
    <t>7799822</t>
  </si>
  <si>
    <t>16820</t>
  </si>
  <si>
    <t>17394</t>
  </si>
  <si>
    <t>UL. POZNAŃSKA</t>
  </si>
  <si>
    <t>0969103</t>
  </si>
  <si>
    <t>17742</t>
  </si>
  <si>
    <t>UL. PRZEMYSŁOWA</t>
  </si>
  <si>
    <t>9300000000000075</t>
  </si>
  <si>
    <t>18154161</t>
  </si>
  <si>
    <t>53636,56343,56344,56346</t>
  </si>
  <si>
    <t>38386</t>
  </si>
  <si>
    <t>UL. OSIEDLE KOLEJOWE</t>
  </si>
  <si>
    <t>5000000076443108</t>
  </si>
  <si>
    <t>8627960</t>
  </si>
  <si>
    <t>119778</t>
  </si>
  <si>
    <t>0969250</t>
  </si>
  <si>
    <t>01378</t>
  </si>
  <si>
    <t>UL. BITWY NAD BZURĄ</t>
  </si>
  <si>
    <t>5000000076442801</t>
  </si>
  <si>
    <t>2385350</t>
  </si>
  <si>
    <t>53744,53745,53746</t>
  </si>
  <si>
    <t>07120</t>
  </si>
  <si>
    <t>AL. JANA PAWŁA II</t>
  </si>
  <si>
    <t>5000000076442651</t>
  </si>
  <si>
    <t>7162511</t>
  </si>
  <si>
    <t>115424</t>
  </si>
  <si>
    <t>1000000002482951</t>
  </si>
  <si>
    <t>560585</t>
  </si>
  <si>
    <t>34978</t>
  </si>
  <si>
    <t>5000000076443588</t>
  </si>
  <si>
    <t>5888597</t>
  </si>
  <si>
    <t>70131,70133,70135</t>
  </si>
  <si>
    <t>15491</t>
  </si>
  <si>
    <t>UL. OZORKOWSKIE PRZEDMIEŚCIE</t>
  </si>
  <si>
    <t>5000000076443418</t>
  </si>
  <si>
    <t>7226211</t>
  </si>
  <si>
    <t>15193</t>
  </si>
  <si>
    <t>6C</t>
  </si>
  <si>
    <t>1000000006026999</t>
  </si>
  <si>
    <t>5505259</t>
  </si>
  <si>
    <t>49157,51266</t>
  </si>
  <si>
    <t>0969391</t>
  </si>
  <si>
    <t>03986</t>
  </si>
  <si>
    <t>UL. DOBRZELIŃSKA</t>
  </si>
  <si>
    <t>9000000167716446</t>
  </si>
  <si>
    <t>2205644</t>
  </si>
  <si>
    <t>83807,83951</t>
  </si>
  <si>
    <t>11752</t>
  </si>
  <si>
    <t>UL. ŁUKASIŃSKIEGO</t>
  </si>
  <si>
    <t>9000000167835219</t>
  </si>
  <si>
    <t>5442163</t>
  </si>
  <si>
    <t>29163</t>
  </si>
  <si>
    <t>14018</t>
  </si>
  <si>
    <t>UL. GABRIELA NARUTOWICZA</t>
  </si>
  <si>
    <t>12740</t>
  </si>
  <si>
    <t>UL. ADAMA MICKIEWICZA</t>
  </si>
  <si>
    <t>5000000067171031</t>
  </si>
  <si>
    <t>6335428</t>
  </si>
  <si>
    <t>44204</t>
  </si>
  <si>
    <t>0976267</t>
  </si>
  <si>
    <t>1000000002752187</t>
  </si>
  <si>
    <t>6395847</t>
  </si>
  <si>
    <t>89000,89006,89013</t>
  </si>
  <si>
    <t>21567</t>
  </si>
  <si>
    <t>PL. SULWIŃSKIEGO</t>
  </si>
  <si>
    <t>9000000168329953</t>
  </si>
  <si>
    <t>4656104</t>
  </si>
  <si>
    <t>40560</t>
  </si>
  <si>
    <t>9000000168370920</t>
  </si>
  <si>
    <t>8436941</t>
  </si>
  <si>
    <t>68498</t>
  </si>
  <si>
    <t>0976296</t>
  </si>
  <si>
    <t>01065</t>
  </si>
  <si>
    <t>UL. GEN. BERLINGA</t>
  </si>
  <si>
    <t>5000000055491917</t>
  </si>
  <si>
    <t>2187752</t>
  </si>
  <si>
    <t>40655</t>
  </si>
  <si>
    <t>11941</t>
  </si>
  <si>
    <t>UL. 9 MAJA</t>
  </si>
  <si>
    <t>5000000055492524</t>
  </si>
  <si>
    <t>4233194</t>
  </si>
  <si>
    <t>17050,17061,17176</t>
  </si>
  <si>
    <t>1000000002463298</t>
  </si>
  <si>
    <t>5569772</t>
  </si>
  <si>
    <t>7276</t>
  </si>
  <si>
    <t>1000000002463271</t>
  </si>
  <si>
    <t>5886183</t>
  </si>
  <si>
    <t>50404,58507,61418,61453</t>
  </si>
  <si>
    <t>5000000055491160</t>
  </si>
  <si>
    <t>3595619</t>
  </si>
  <si>
    <t>49283</t>
  </si>
  <si>
    <t>5000000055486851</t>
  </si>
  <si>
    <t>7098932</t>
  </si>
  <si>
    <t>66470</t>
  </si>
  <si>
    <t>1000000002461653</t>
  </si>
  <si>
    <t>561820</t>
  </si>
  <si>
    <t>65136,66295,68336</t>
  </si>
  <si>
    <t>22902</t>
  </si>
  <si>
    <t>UL. TORUŃSKA</t>
  </si>
  <si>
    <t>1000000002462431</t>
  </si>
  <si>
    <t>8755044</t>
  </si>
  <si>
    <t>21131,21204,21214</t>
  </si>
  <si>
    <t>0976400</t>
  </si>
  <si>
    <t>1000000002673548</t>
  </si>
  <si>
    <t>8756713</t>
  </si>
  <si>
    <t>105601</t>
  </si>
  <si>
    <t>9000000174830872</t>
  </si>
  <si>
    <t>2121403</t>
  </si>
  <si>
    <t>106178,106191,122495</t>
  </si>
  <si>
    <t>1000000002673603</t>
  </si>
  <si>
    <t>5568075</t>
  </si>
  <si>
    <t>81351</t>
  </si>
  <si>
    <t>0976451</t>
  </si>
  <si>
    <t>1000000002872919</t>
  </si>
  <si>
    <t>2450766</t>
  </si>
  <si>
    <t>31235</t>
  </si>
  <si>
    <t>23999</t>
  </si>
  <si>
    <t>UL. WIDAWSKA</t>
  </si>
  <si>
    <t>5000000088061960</t>
  </si>
  <si>
    <t>2499549</t>
  </si>
  <si>
    <t>28628</t>
  </si>
  <si>
    <t>0976557</t>
  </si>
  <si>
    <t>09760</t>
  </si>
  <si>
    <t>UL. KOŹMIŃSKA</t>
  </si>
  <si>
    <t>1000000002769984</t>
  </si>
  <si>
    <t>1977440</t>
  </si>
  <si>
    <t>89021,89034,89719,89731,89733</t>
  </si>
  <si>
    <t>9100000006257366</t>
  </si>
  <si>
    <t>6654004</t>
  </si>
  <si>
    <t>75607</t>
  </si>
  <si>
    <t>0976586</t>
  </si>
  <si>
    <t>5000000087000224</t>
  </si>
  <si>
    <t>2326848</t>
  </si>
  <si>
    <t>14082</t>
  </si>
  <si>
    <t>13894</t>
  </si>
  <si>
    <t>UL. NADODRZAŃSKA</t>
  </si>
  <si>
    <t>1000000002845674</t>
  </si>
  <si>
    <t>6841743</t>
  </si>
  <si>
    <t>107584,107660</t>
  </si>
  <si>
    <t>5000000086999936</t>
  </si>
  <si>
    <t>2377020</t>
  </si>
  <si>
    <t>52392</t>
  </si>
  <si>
    <t>21447</t>
  </si>
  <si>
    <t>UL. 18 STYCZNIA</t>
  </si>
  <si>
    <t>5000000087000577</t>
  </si>
  <si>
    <t>5506403</t>
  </si>
  <si>
    <t>59688,83907</t>
  </si>
  <si>
    <t>22308</t>
  </si>
  <si>
    <t>UL. ŚLĄSKA</t>
  </si>
  <si>
    <t>5000000087004481</t>
  </si>
  <si>
    <t>4614019</t>
  </si>
  <si>
    <t>49079,56425</t>
  </si>
  <si>
    <t>1000000002846518</t>
  </si>
  <si>
    <t>9007395</t>
  </si>
  <si>
    <t>107591,107610</t>
  </si>
  <si>
    <t>5000000068745484</t>
  </si>
  <si>
    <t>3722584</t>
  </si>
  <si>
    <t>70053</t>
  </si>
  <si>
    <t>0976830</t>
  </si>
  <si>
    <t>02470</t>
  </si>
  <si>
    <t>UL. BURZENIŃSKA</t>
  </si>
  <si>
    <t>5000000068747431</t>
  </si>
  <si>
    <t>2174818</t>
  </si>
  <si>
    <t>89051,89055,89134</t>
  </si>
  <si>
    <t>21925</t>
  </si>
  <si>
    <t>UL. SZEROKA</t>
  </si>
  <si>
    <t>5000000068745703</t>
  </si>
  <si>
    <t>2275341</t>
  </si>
  <si>
    <t>69823</t>
  </si>
  <si>
    <t>0976942</t>
  </si>
  <si>
    <t>5000000055776702</t>
  </si>
  <si>
    <t>2444427</t>
  </si>
  <si>
    <t>81543,81544</t>
  </si>
  <si>
    <t>04572</t>
  </si>
  <si>
    <t>UL. DZIAŁKOWA</t>
  </si>
  <si>
    <t>5000000055783156</t>
  </si>
  <si>
    <t>6526143</t>
  </si>
  <si>
    <t>79080</t>
  </si>
  <si>
    <t>1000000003051402</t>
  </si>
  <si>
    <t>6525285</t>
  </si>
  <si>
    <t>79083</t>
  </si>
  <si>
    <t>12021</t>
  </si>
  <si>
    <t>UL. ŚW. MAKSYMILIANA KOLBE</t>
  </si>
  <si>
    <t>1000000003043376</t>
  </si>
  <si>
    <t>5185651</t>
  </si>
  <si>
    <t>81559,81560,81561,81562</t>
  </si>
  <si>
    <t>14408</t>
  </si>
  <si>
    <t>UL. NOWOBIELAŃSKA</t>
  </si>
  <si>
    <t>9000000167851455</t>
  </si>
  <si>
    <t>5378418</t>
  </si>
  <si>
    <t>81546,81547,81548</t>
  </si>
  <si>
    <t>16769</t>
  </si>
  <si>
    <t>UL. PODKŁADOWA</t>
  </si>
  <si>
    <t>5000000055794180</t>
  </si>
  <si>
    <t>2478269</t>
  </si>
  <si>
    <t>70252,75606</t>
  </si>
  <si>
    <t>17606</t>
  </si>
  <si>
    <t>UL. PRYMASOWSKA</t>
  </si>
  <si>
    <t>1000000003047077</t>
  </si>
  <si>
    <t>7033229</t>
  </si>
  <si>
    <t>128018,70250</t>
  </si>
  <si>
    <t>5000000055797495</t>
  </si>
  <si>
    <t>4296997</t>
  </si>
  <si>
    <t>79079</t>
  </si>
  <si>
    <t>1000000002730584</t>
  </si>
  <si>
    <t>4612538</t>
  </si>
  <si>
    <t>85369,85461,85487</t>
  </si>
  <si>
    <t>0977019</t>
  </si>
  <si>
    <t>06224</t>
  </si>
  <si>
    <t>UL. 15 GRUDNIA</t>
  </si>
  <si>
    <t>1000000002730125</t>
  </si>
  <si>
    <t>7542841</t>
  </si>
  <si>
    <t>48803</t>
  </si>
  <si>
    <t>5000000086775308</t>
  </si>
  <si>
    <t>2422476</t>
  </si>
  <si>
    <t>48817</t>
  </si>
  <si>
    <t>9000000174344948</t>
  </si>
  <si>
    <t>6758922</t>
  </si>
  <si>
    <t>75603</t>
  </si>
  <si>
    <t>0977025</t>
  </si>
  <si>
    <t>00339</t>
  </si>
  <si>
    <t>UL. ŚW. ANNY</t>
  </si>
  <si>
    <t>0977077</t>
  </si>
  <si>
    <t>9000000096920054</t>
  </si>
  <si>
    <t>4169442</t>
  </si>
  <si>
    <t>79834,81155</t>
  </si>
  <si>
    <t>1000000002727939</t>
  </si>
  <si>
    <t>4547170</t>
  </si>
  <si>
    <t>89588,90268,90375,90378,90382</t>
  </si>
  <si>
    <t>9000000167768254</t>
  </si>
  <si>
    <t>3467876</t>
  </si>
  <si>
    <t>83739</t>
  </si>
  <si>
    <t>26316</t>
  </si>
  <si>
    <t>UL. ZYGMUNTA ZWOLIŃSKIEGO</t>
  </si>
  <si>
    <t>10A</t>
  </si>
  <si>
    <t>1000000002728581</t>
  </si>
  <si>
    <t>6396658</t>
  </si>
  <si>
    <t>86684,86751,86822</t>
  </si>
  <si>
    <t>5000000071364249</t>
  </si>
  <si>
    <t>2529344</t>
  </si>
  <si>
    <t>25806</t>
  </si>
  <si>
    <t>0990758</t>
  </si>
  <si>
    <t>1000000002606311</t>
  </si>
  <si>
    <t>6267880</t>
  </si>
  <si>
    <t>29032,29034</t>
  </si>
  <si>
    <t>34244</t>
  </si>
  <si>
    <t>UL. W. WITOSA</t>
  </si>
  <si>
    <t>9300000000000079</t>
  </si>
  <si>
    <t>5105709</t>
  </si>
  <si>
    <t>62375</t>
  </si>
  <si>
    <t>1039820</t>
  </si>
  <si>
    <t>9000000121997077</t>
  </si>
  <si>
    <t>18154291</t>
  </si>
  <si>
    <t>69163</t>
  </si>
  <si>
    <t>1040645</t>
  </si>
  <si>
    <t>ORZECHÓW</t>
  </si>
  <si>
    <t>9300000000000076</t>
  </si>
  <si>
    <t>2360644</t>
  </si>
  <si>
    <t>69059</t>
  </si>
  <si>
    <t>1061334</t>
  </si>
  <si>
    <t>7P_N</t>
  </si>
  <si>
    <t>6P_N</t>
  </si>
  <si>
    <t>8P_N</t>
  </si>
  <si>
    <t>9P_N</t>
  </si>
  <si>
    <t>10P_N</t>
  </si>
  <si>
    <t>11P_N</t>
  </si>
  <si>
    <t>12P_T</t>
  </si>
  <si>
    <t>Numer Części</t>
  </si>
  <si>
    <t>liczba lokalizacji</t>
  </si>
  <si>
    <t>Województwo</t>
  </si>
  <si>
    <t>Uwagi</t>
  </si>
  <si>
    <t>Netto</t>
  </si>
  <si>
    <t>VAT</t>
  </si>
  <si>
    <t>Brutto</t>
  </si>
  <si>
    <t>PWR</t>
  </si>
  <si>
    <t>nie może przekroczyć 227,00 zł netto</t>
  </si>
  <si>
    <t>ID PWR Wykonawcy</t>
  </si>
  <si>
    <t>Adres: Kod pocztowy, miasto, ulica, nr budynku, współrzędne geograficzne</t>
  </si>
  <si>
    <t>nie może przekroczyć 
6 344,89 zł netto</t>
  </si>
  <si>
    <t>nie może przekroczyć wartości 22 779,38 zł netto</t>
  </si>
  <si>
    <t>podpis:</t>
  </si>
  <si>
    <t>ID proponowanego PWR</t>
  </si>
  <si>
    <t xml:space="preserve">Abonament miesięczny netto za świadczenie usługi Transmisji Danych (TD) o przepustowości 100Mbps/100Mbps w całym okresie obowiązywania umowy </t>
  </si>
  <si>
    <t>Wartość podatku VAT</t>
  </si>
  <si>
    <t>Wartość brutto Abonamentu miesięcznego za świadczenie usługi TD</t>
  </si>
  <si>
    <t xml:space="preserve">nie może przekroczyć  1300,81 netto za lokalizację, </t>
  </si>
  <si>
    <t>Łódzkie</t>
  </si>
  <si>
    <t>11P</t>
  </si>
  <si>
    <t>12P</t>
  </si>
  <si>
    <t>10P</t>
  </si>
  <si>
    <t>9P</t>
  </si>
  <si>
    <t>8P</t>
  </si>
  <si>
    <t>7P</t>
  </si>
  <si>
    <t>6P</t>
  </si>
  <si>
    <t>Średnia wartość miesięcznego abonamentu (średnia stanowi iloraz sumy miesięcznych abonamentów Usługi TD dla poszczególnych lokalizacji oraz liczby lokalizacji).</t>
  </si>
  <si>
    <t>Abonament miesięczny za zwiększenie przepustowości łącza o każde kolejne 50Mbps/50Mbps powyżej 100Mbps/100Mbps dla jednej Lokalizacji (cena abonamentu musi być taka sama dla każdej lokalizacji)</t>
  </si>
  <si>
    <t xml:space="preserve">Jednorazowa opłata instalacyjna za uruchomienie usługi TD na łączu Abonenckim (opłata instalacyjna musi być taka sama dla każdej lokalizacji) </t>
  </si>
  <si>
    <t xml:space="preserve">Zestawienie dostępu na porcie 1 GE dla poziomu Ethernet </t>
  </si>
  <si>
    <t xml:space="preserve">Zestawienie dostępu na porcie 10 GE dla poziomu Ethernet </t>
  </si>
  <si>
    <t>jedna cena dla każdej lokalizacji</t>
  </si>
  <si>
    <t>Cena jednostkowa</t>
  </si>
  <si>
    <t>Wartość dla całego okresu obowiązywania umowy</t>
  </si>
  <si>
    <t>nie dotyczy</t>
  </si>
  <si>
    <t>UWAGA: ceny znajdujące się na polach oznaczonych kolorem szarym, należy przenieść do odpowiednich pozycji Formularza OFERTA</t>
  </si>
  <si>
    <t>Data gotowości Operatora do przyjęcia Zamówienia
(dd.mm.rrrr)
data nie może być późniejsza niż 30.04.2019</t>
  </si>
  <si>
    <t>Wykonawca musi wydrukować i podpisać niniejszy formularz. 
Wszystkie pola oznaczone kolorem powinny zostać wypełnione, przy czym nie ma konieczność proponowania trzech PWR.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</si>
</sst>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0.0"/>
  </numFmts>
  <fonts count="5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2" fontId="2" fillId="0" borderId="0" xfId="0" applyNumberFormat="1" applyFont="1" applyFill="1" applyBorder="1" applyProtection="1"/>
    <xf numFmtId="14" fontId="0" fillId="3" borderId="0" xfId="0" applyNumberFormat="1" applyFill="1" applyProtection="1">
      <protection locked="0"/>
    </xf>
    <xf numFmtId="2" fontId="0" fillId="3" borderId="0" xfId="0" applyNumberFormat="1" applyFill="1" applyProtection="1">
      <protection locked="0"/>
    </xf>
    <xf numFmtId="0" fontId="2" fillId="0" borderId="0" xfId="0" applyFont="1" applyFill="1" applyBorder="1" applyProtection="1"/>
    <xf numFmtId="164" fontId="2" fillId="0" borderId="0" xfId="0" applyNumberFormat="1" applyFont="1" applyFill="1" applyBorder="1" applyAlignment="1" applyProtection="1">
      <alignment wrapText="1"/>
    </xf>
    <xf numFmtId="0" fontId="0" fillId="0" borderId="0" xfId="0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right" wrapText="1"/>
    </xf>
    <xf numFmtId="0" fontId="1" fillId="2" borderId="1" xfId="0" applyFont="1" applyFill="1" applyBorder="1" applyAlignment="1" applyProtection="1">
      <alignment horizontal="centerContinuous" vertical="center"/>
    </xf>
    <xf numFmtId="0" fontId="1" fillId="2" borderId="2" xfId="0" applyFont="1" applyFill="1" applyBorder="1" applyAlignment="1" applyProtection="1">
      <alignment horizontal="centerContinuous" vertical="center"/>
    </xf>
    <xf numFmtId="0" fontId="1" fillId="2" borderId="3" xfId="0" applyFont="1" applyFill="1" applyBorder="1" applyAlignment="1" applyProtection="1">
      <alignment horizontal="centerContinuous" vertical="center"/>
    </xf>
    <xf numFmtId="0" fontId="0" fillId="2" borderId="0" xfId="0" applyFill="1" applyProtection="1"/>
    <xf numFmtId="0" fontId="0" fillId="0" borderId="0" xfId="0" applyFill="1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165" fontId="0" fillId="0" borderId="0" xfId="0" applyNumberFormat="1" applyFill="1" applyProtection="1"/>
    <xf numFmtId="2" fontId="0" fillId="0" borderId="0" xfId="0" applyNumberFormat="1" applyFill="1" applyProtection="1"/>
    <xf numFmtId="0" fontId="0" fillId="3" borderId="0" xfId="0" applyFill="1" applyProtection="1">
      <protection locked="0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10" xfId="0" applyFont="1" applyFill="1" applyBorder="1"/>
    <xf numFmtId="164" fontId="2" fillId="0" borderId="0" xfId="0" applyNumberFormat="1" applyFont="1" applyFill="1" applyBorder="1" applyAlignment="1">
      <alignment wrapText="1"/>
    </xf>
    <xf numFmtId="164" fontId="1" fillId="4" borderId="10" xfId="0" applyNumberFormat="1" applyFont="1" applyFill="1" applyBorder="1" applyAlignment="1">
      <alignment wrapText="1"/>
    </xf>
    <xf numFmtId="164" fontId="2" fillId="0" borderId="10" xfId="0" applyNumberFormat="1" applyFont="1" applyFill="1" applyBorder="1" applyAlignment="1">
      <alignment wrapText="1"/>
    </xf>
    <xf numFmtId="0" fontId="1" fillId="0" borderId="0" xfId="0" applyFont="1" applyFill="1" applyBorder="1"/>
    <xf numFmtId="164" fontId="2" fillId="0" borderId="0" xfId="0" applyNumberFormat="1" applyFont="1" applyFill="1" applyBorder="1"/>
    <xf numFmtId="0" fontId="2" fillId="0" borderId="14" xfId="0" applyFont="1" applyFill="1" applyBorder="1" applyProtection="1"/>
    <xf numFmtId="0" fontId="2" fillId="0" borderId="4" xfId="0" applyFont="1" applyFill="1" applyBorder="1" applyProtection="1"/>
    <xf numFmtId="2" fontId="2" fillId="0" borderId="14" xfId="0" applyNumberFormat="1" applyFont="1" applyFill="1" applyBorder="1" applyProtection="1"/>
    <xf numFmtId="2" fontId="2" fillId="0" borderId="4" xfId="0" applyNumberFormat="1" applyFont="1" applyFill="1" applyBorder="1" applyProtection="1"/>
    <xf numFmtId="0" fontId="2" fillId="3" borderId="14" xfId="0" applyFont="1" applyFill="1" applyBorder="1" applyProtection="1">
      <protection locked="0"/>
    </xf>
    <xf numFmtId="2" fontId="1" fillId="4" borderId="4" xfId="0" applyNumberFormat="1" applyFont="1" applyFill="1" applyBorder="1"/>
    <xf numFmtId="164" fontId="2" fillId="0" borderId="11" xfId="0" applyNumberFormat="1" applyFont="1" applyFill="1" applyBorder="1" applyAlignment="1" applyProtection="1">
      <alignment horizontal="center"/>
    </xf>
    <xf numFmtId="164" fontId="2" fillId="0" borderId="12" xfId="0" applyNumberFormat="1" applyFont="1" applyFill="1" applyBorder="1" applyAlignment="1" applyProtection="1">
      <alignment horizontal="center"/>
    </xf>
    <xf numFmtId="164" fontId="2" fillId="0" borderId="13" xfId="0" applyNumberFormat="1" applyFont="1" applyFill="1" applyBorder="1" applyAlignment="1" applyProtection="1">
      <alignment horizontal="center"/>
    </xf>
    <xf numFmtId="164" fontId="2" fillId="0" borderId="15" xfId="0" applyNumberFormat="1" applyFont="1" applyFill="1" applyBorder="1" applyAlignment="1" applyProtection="1">
      <alignment horizontal="center"/>
    </xf>
    <xf numFmtId="164" fontId="2" fillId="0" borderId="16" xfId="0" applyNumberFormat="1" applyFont="1" applyFill="1" applyBorder="1" applyAlignment="1" applyProtection="1">
      <alignment horizontal="center"/>
    </xf>
    <xf numFmtId="164" fontId="2" fillId="0" borderId="17" xfId="0" applyNumberFormat="1" applyFont="1" applyFill="1" applyBorder="1" applyAlignment="1" applyProtection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 wrapText="1"/>
    </xf>
    <xf numFmtId="164" fontId="2" fillId="0" borderId="1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164" fontId="1" fillId="0" borderId="14" xfId="0" applyNumberFormat="1" applyFont="1" applyFill="1" applyBorder="1" applyAlignment="1">
      <alignment horizontal="left" wrapText="1"/>
    </xf>
    <xf numFmtId="164" fontId="1" fillId="0" borderId="0" xfId="0" applyNumberFormat="1" applyFont="1" applyFill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tabSelected="1" topLeftCell="A2" zoomScaleNormal="100" workbookViewId="0">
      <selection activeCell="E9" sqref="E9"/>
    </sheetView>
  </sheetViews>
  <sheetFormatPr defaultColWidth="8.7109375" defaultRowHeight="15" x14ac:dyDescent="0.25"/>
  <cols>
    <col min="1" max="5" width="8.7109375" style="6"/>
    <col min="6" max="6" width="15" style="6" customWidth="1"/>
    <col min="7" max="7" width="12.85546875" style="6" bestFit="1" customWidth="1"/>
    <col min="8" max="11" width="8.7109375" style="6"/>
    <col min="12" max="12" width="15.5703125" style="6" customWidth="1"/>
    <col min="13" max="17" width="8.7109375" style="6"/>
    <col min="18" max="18" width="15.140625" style="6" customWidth="1"/>
    <col min="19" max="19" width="20" style="6" customWidth="1"/>
    <col min="20" max="20" width="8.7109375" style="6"/>
    <col min="21" max="21" width="15.5703125" style="6" customWidth="1"/>
    <col min="22" max="22" width="15" style="6" customWidth="1"/>
    <col min="23" max="16384" width="8.7109375" style="6"/>
  </cols>
  <sheetData>
    <row r="1" spans="1:21" ht="15.75" thickBot="1" x14ac:dyDescent="0.3">
      <c r="A1" s="4" t="s">
        <v>2849</v>
      </c>
      <c r="B1" s="4" t="s">
        <v>2850</v>
      </c>
      <c r="C1" s="4" t="s">
        <v>2851</v>
      </c>
      <c r="D1" s="4"/>
      <c r="E1" s="4"/>
      <c r="F1" s="4"/>
      <c r="G1" s="4"/>
      <c r="H1" s="4"/>
      <c r="I1" s="5"/>
      <c r="J1" s="5"/>
    </row>
    <row r="2" spans="1:21" ht="15.75" thickTop="1" x14ac:dyDescent="0.25">
      <c r="A2" s="4" t="s">
        <v>2875</v>
      </c>
      <c r="B2" s="4">
        <f>P12</f>
        <v>78</v>
      </c>
      <c r="C2" s="4" t="s">
        <v>2868</v>
      </c>
      <c r="D2" s="4"/>
      <c r="E2" s="4"/>
      <c r="F2" s="4"/>
      <c r="G2" s="48" t="s">
        <v>2882</v>
      </c>
      <c r="H2" s="49"/>
      <c r="I2" s="50"/>
      <c r="J2" s="51" t="s">
        <v>2883</v>
      </c>
      <c r="K2" s="51"/>
      <c r="L2" s="52"/>
    </row>
    <row r="3" spans="1:21" x14ac:dyDescent="0.25">
      <c r="A3" s="4"/>
      <c r="B3" s="4"/>
      <c r="C3" s="4"/>
      <c r="D3" s="4"/>
      <c r="E3" s="4"/>
      <c r="F3" s="7" t="s">
        <v>2852</v>
      </c>
      <c r="G3" s="36" t="s">
        <v>2853</v>
      </c>
      <c r="H3" s="4" t="s">
        <v>2854</v>
      </c>
      <c r="I3" s="37" t="s">
        <v>2855</v>
      </c>
      <c r="J3" s="31" t="str">
        <f>G3</f>
        <v>Netto</v>
      </c>
      <c r="K3" s="29" t="str">
        <f>H3</f>
        <v>VAT</v>
      </c>
      <c r="L3" s="30" t="str">
        <f>I3</f>
        <v>Brutto</v>
      </c>
      <c r="O3" s="8" t="s">
        <v>2856</v>
      </c>
      <c r="P3" s="4"/>
      <c r="Q3" s="4"/>
      <c r="R3" s="4"/>
      <c r="S3" s="4"/>
      <c r="T3" s="4"/>
      <c r="U3" s="4"/>
    </row>
    <row r="4" spans="1:21" ht="21.95" customHeight="1" x14ac:dyDescent="0.25">
      <c r="A4" s="62" t="s">
        <v>2876</v>
      </c>
      <c r="B4" s="62"/>
      <c r="C4" s="62"/>
      <c r="D4" s="62"/>
      <c r="E4" s="62"/>
      <c r="F4" s="9" t="s">
        <v>2857</v>
      </c>
      <c r="G4" s="38">
        <f>SUM(S14:S91)/$P$12</f>
        <v>0</v>
      </c>
      <c r="H4" s="1">
        <f>G4*0.23</f>
        <v>0</v>
      </c>
      <c r="I4" s="39">
        <f>G4+H4</f>
        <v>0</v>
      </c>
      <c r="J4" s="31">
        <f>G4*P12*60</f>
        <v>0</v>
      </c>
      <c r="K4" s="31">
        <f>J4*0.23</f>
        <v>0</v>
      </c>
      <c r="L4" s="32">
        <f>J4+K4</f>
        <v>0</v>
      </c>
      <c r="O4" s="63" t="s">
        <v>2858</v>
      </c>
      <c r="P4" s="63"/>
      <c r="Q4" s="4" t="s">
        <v>2859</v>
      </c>
      <c r="R4" s="4"/>
      <c r="S4" s="4"/>
      <c r="T4" s="4"/>
      <c r="U4" s="4"/>
    </row>
    <row r="5" spans="1:21" ht="32.450000000000003" customHeight="1" x14ac:dyDescent="0.25">
      <c r="A5" s="64" t="s">
        <v>2877</v>
      </c>
      <c r="B5" s="64"/>
      <c r="C5" s="64"/>
      <c r="D5" s="64"/>
      <c r="E5" s="64"/>
      <c r="F5" s="28" t="s">
        <v>2881</v>
      </c>
      <c r="G5" s="40"/>
      <c r="H5" s="1">
        <f t="shared" ref="H5:H8" si="0">G5*0.23</f>
        <v>0</v>
      </c>
      <c r="I5" s="41">
        <f t="shared" ref="I5:I8" si="1">G5+H5</f>
        <v>0</v>
      </c>
      <c r="J5" s="53" t="s">
        <v>2884</v>
      </c>
      <c r="K5" s="53"/>
      <c r="L5" s="54"/>
      <c r="O5" s="61"/>
      <c r="P5" s="61"/>
      <c r="Q5" s="61"/>
      <c r="R5" s="61"/>
      <c r="S5" s="61"/>
      <c r="T5" s="61"/>
      <c r="U5" s="61"/>
    </row>
    <row r="6" spans="1:21" ht="32.450000000000003" customHeight="1" x14ac:dyDescent="0.25">
      <c r="A6" s="65" t="s">
        <v>2878</v>
      </c>
      <c r="B6" s="65"/>
      <c r="C6" s="65"/>
      <c r="D6" s="65"/>
      <c r="E6" s="65"/>
      <c r="F6" s="8" t="s">
        <v>2867</v>
      </c>
      <c r="G6" s="40"/>
      <c r="H6" s="1">
        <f t="shared" si="0"/>
        <v>0</v>
      </c>
      <c r="I6" s="41">
        <f t="shared" si="1"/>
        <v>0</v>
      </c>
      <c r="J6" s="31">
        <f>G6*P12</f>
        <v>0</v>
      </c>
      <c r="K6" s="31">
        <f>J6*0.23</f>
        <v>0</v>
      </c>
      <c r="L6" s="33">
        <f>J6+K6</f>
        <v>0</v>
      </c>
      <c r="O6" s="60"/>
      <c r="P6" s="60"/>
      <c r="Q6" s="61"/>
      <c r="R6" s="61"/>
      <c r="S6" s="61"/>
      <c r="T6" s="61"/>
      <c r="U6" s="61"/>
    </row>
    <row r="7" spans="1:21" ht="21.95" customHeight="1" x14ac:dyDescent="0.25">
      <c r="A7" s="59" t="s">
        <v>2879</v>
      </c>
      <c r="B7" s="59"/>
      <c r="C7" s="59"/>
      <c r="D7" s="59"/>
      <c r="E7" s="59"/>
      <c r="F7" s="8" t="s">
        <v>2860</v>
      </c>
      <c r="G7" s="40"/>
      <c r="H7" s="1">
        <f t="shared" si="0"/>
        <v>0</v>
      </c>
      <c r="I7" s="41">
        <f t="shared" si="1"/>
        <v>0</v>
      </c>
      <c r="J7" s="55" t="s">
        <v>2884</v>
      </c>
      <c r="K7" s="55"/>
      <c r="L7" s="56"/>
      <c r="O7" s="60"/>
      <c r="P7" s="60"/>
      <c r="Q7" s="61"/>
      <c r="R7" s="61"/>
      <c r="S7" s="61"/>
      <c r="T7" s="61"/>
      <c r="U7" s="61"/>
    </row>
    <row r="8" spans="1:21" ht="33" customHeight="1" thickBot="1" x14ac:dyDescent="0.3">
      <c r="A8" s="59" t="s">
        <v>2880</v>
      </c>
      <c r="B8" s="59"/>
      <c r="C8" s="59"/>
      <c r="D8" s="59"/>
      <c r="E8" s="59"/>
      <c r="F8" s="8" t="s">
        <v>2861</v>
      </c>
      <c r="G8" s="40"/>
      <c r="H8" s="1">
        <f t="shared" si="0"/>
        <v>0</v>
      </c>
      <c r="I8" s="41">
        <f t="shared" si="1"/>
        <v>0</v>
      </c>
      <c r="J8" s="57" t="s">
        <v>2884</v>
      </c>
      <c r="K8" s="57"/>
      <c r="L8" s="58"/>
    </row>
    <row r="9" spans="1:21" ht="24.6" customHeight="1" thickTop="1" x14ac:dyDescent="0.25">
      <c r="A9" s="10"/>
      <c r="B9" s="10"/>
      <c r="C9" s="10"/>
      <c r="D9" s="10"/>
      <c r="E9" s="10"/>
      <c r="F9" s="42"/>
      <c r="G9" s="43"/>
      <c r="H9" s="43"/>
      <c r="I9" s="44"/>
      <c r="J9" s="34" t="s">
        <v>2885</v>
      </c>
      <c r="K9" s="35"/>
      <c r="L9" s="29"/>
    </row>
    <row r="10" spans="1:21" ht="24" customHeight="1" thickBot="1" x14ac:dyDescent="0.3">
      <c r="A10" s="10"/>
      <c r="B10" s="10"/>
      <c r="C10" s="10"/>
      <c r="D10" s="10"/>
      <c r="E10" s="11" t="s">
        <v>2862</v>
      </c>
      <c r="F10" s="45"/>
      <c r="G10" s="46"/>
      <c r="H10" s="46"/>
      <c r="I10" s="47"/>
      <c r="J10" s="66" t="s">
        <v>2887</v>
      </c>
      <c r="K10" s="67"/>
      <c r="L10" s="67"/>
      <c r="M10" s="67"/>
      <c r="N10" s="67"/>
      <c r="O10" s="67"/>
      <c r="P10" s="67"/>
      <c r="Q10" s="67"/>
      <c r="R10" s="67"/>
    </row>
    <row r="11" spans="1:21" ht="15.75" thickTop="1" x14ac:dyDescent="0.25"/>
    <row r="12" spans="1:21" s="16" customFormat="1" ht="22.5" customHeight="1" x14ac:dyDescent="0.25">
      <c r="A12" s="12" t="s">
        <v>0</v>
      </c>
      <c r="B12" s="12"/>
      <c r="C12" s="12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>
        <f>SUM(P14:P91)</f>
        <v>78</v>
      </c>
    </row>
    <row r="13" spans="1:21" s="16" customFormat="1" ht="74.099999999999994" customHeight="1" x14ac:dyDescent="0.25">
      <c r="A13" s="17" t="s">
        <v>1</v>
      </c>
      <c r="B13" s="17" t="s">
        <v>2</v>
      </c>
      <c r="C13" s="17" t="s">
        <v>3</v>
      </c>
      <c r="D13" s="17" t="s">
        <v>4</v>
      </c>
      <c r="E13" s="18" t="s">
        <v>5</v>
      </c>
      <c r="F13" s="19" t="s">
        <v>6</v>
      </c>
      <c r="G13" s="19" t="s">
        <v>7</v>
      </c>
      <c r="H13" s="19" t="s">
        <v>8</v>
      </c>
      <c r="I13" s="19" t="s">
        <v>9</v>
      </c>
      <c r="J13" s="19" t="s">
        <v>10</v>
      </c>
      <c r="K13" s="19" t="s">
        <v>11</v>
      </c>
      <c r="L13" s="19" t="s">
        <v>12</v>
      </c>
      <c r="M13" s="19" t="s">
        <v>13</v>
      </c>
      <c r="N13" s="19" t="s">
        <v>14</v>
      </c>
      <c r="O13" s="19" t="s">
        <v>15</v>
      </c>
      <c r="P13" s="20" t="s">
        <v>2843</v>
      </c>
      <c r="Q13" s="21" t="s">
        <v>2863</v>
      </c>
      <c r="R13" s="21" t="s">
        <v>2886</v>
      </c>
      <c r="S13" s="21" t="s">
        <v>2864</v>
      </c>
      <c r="T13" s="21" t="s">
        <v>2865</v>
      </c>
      <c r="U13" s="21" t="s">
        <v>2866</v>
      </c>
    </row>
    <row r="14" spans="1:21" s="16" customFormat="1" x14ac:dyDescent="0.25">
      <c r="A14" s="22" t="s">
        <v>1079</v>
      </c>
      <c r="B14" s="22" t="s">
        <v>16</v>
      </c>
      <c r="C14" s="22">
        <v>1658045</v>
      </c>
      <c r="D14" s="22" t="s">
        <v>1080</v>
      </c>
      <c r="E14" s="23" t="s">
        <v>1081</v>
      </c>
      <c r="F14" s="24" t="s">
        <v>17</v>
      </c>
      <c r="G14" s="24" t="s">
        <v>1082</v>
      </c>
      <c r="H14" s="24" t="s">
        <v>1083</v>
      </c>
      <c r="I14" s="24" t="s">
        <v>1084</v>
      </c>
      <c r="J14" s="24" t="s">
        <v>1083</v>
      </c>
      <c r="K14" s="24" t="s">
        <v>94</v>
      </c>
      <c r="L14" s="24" t="s">
        <v>95</v>
      </c>
      <c r="M14" s="24" t="s">
        <v>1085</v>
      </c>
      <c r="N14" s="24">
        <v>559742</v>
      </c>
      <c r="O14" s="24">
        <v>489360</v>
      </c>
      <c r="P14" s="22">
        <v>1</v>
      </c>
      <c r="Q14" s="27"/>
      <c r="R14" s="2"/>
      <c r="S14" s="3"/>
      <c r="T14" s="25">
        <f>S14*0.23</f>
        <v>0</v>
      </c>
      <c r="U14" s="26">
        <f>SUM(S14:T14)</f>
        <v>0</v>
      </c>
    </row>
    <row r="15" spans="1:21" s="16" customFormat="1" x14ac:dyDescent="0.25">
      <c r="A15" s="22" t="s">
        <v>2009</v>
      </c>
      <c r="B15" s="22" t="s">
        <v>16</v>
      </c>
      <c r="C15" s="22">
        <v>8292290</v>
      </c>
      <c r="D15" s="22" t="s">
        <v>2010</v>
      </c>
      <c r="E15" s="23" t="s">
        <v>2011</v>
      </c>
      <c r="F15" s="24" t="s">
        <v>17</v>
      </c>
      <c r="G15" s="24" t="s">
        <v>1082</v>
      </c>
      <c r="H15" s="24" t="s">
        <v>2012</v>
      </c>
      <c r="I15" s="24" t="s">
        <v>2013</v>
      </c>
      <c r="J15" s="24" t="s">
        <v>2012</v>
      </c>
      <c r="K15" s="24" t="s">
        <v>2014</v>
      </c>
      <c r="L15" s="24" t="s">
        <v>2015</v>
      </c>
      <c r="M15" s="24" t="s">
        <v>422</v>
      </c>
      <c r="N15" s="24">
        <v>545263</v>
      </c>
      <c r="O15" s="24">
        <v>467507</v>
      </c>
      <c r="P15" s="22">
        <v>1</v>
      </c>
      <c r="Q15" s="27"/>
      <c r="R15" s="2"/>
      <c r="S15" s="3"/>
      <c r="T15" s="25">
        <f t="shared" ref="T15:T78" si="2">S15*0.23</f>
        <v>0</v>
      </c>
      <c r="U15" s="26">
        <f t="shared" ref="U15:U78" si="3">SUM(S15:T15)</f>
        <v>0</v>
      </c>
    </row>
    <row r="16" spans="1:21" s="16" customFormat="1" x14ac:dyDescent="0.25">
      <c r="A16" s="22" t="s">
        <v>2016</v>
      </c>
      <c r="B16" s="22" t="s">
        <v>16</v>
      </c>
      <c r="C16" s="22">
        <v>1654330</v>
      </c>
      <c r="D16" s="22" t="s">
        <v>2017</v>
      </c>
      <c r="E16" s="23" t="s">
        <v>2018</v>
      </c>
      <c r="F16" s="24" t="s">
        <v>17</v>
      </c>
      <c r="G16" s="24" t="s">
        <v>1082</v>
      </c>
      <c r="H16" s="24" t="s">
        <v>2012</v>
      </c>
      <c r="I16" s="24" t="s">
        <v>2019</v>
      </c>
      <c r="J16" s="24" t="s">
        <v>2020</v>
      </c>
      <c r="K16" s="24" t="s">
        <v>20</v>
      </c>
      <c r="L16" s="24" t="s">
        <v>21</v>
      </c>
      <c r="M16" s="24" t="s">
        <v>126</v>
      </c>
      <c r="N16" s="24">
        <v>538504</v>
      </c>
      <c r="O16" s="24">
        <v>467154</v>
      </c>
      <c r="P16" s="22">
        <v>1</v>
      </c>
      <c r="Q16" s="27"/>
      <c r="R16" s="2"/>
      <c r="S16" s="3"/>
      <c r="T16" s="25">
        <f t="shared" si="2"/>
        <v>0</v>
      </c>
      <c r="U16" s="26">
        <f t="shared" si="3"/>
        <v>0</v>
      </c>
    </row>
    <row r="17" spans="1:21" s="16" customFormat="1" x14ac:dyDescent="0.25">
      <c r="A17" s="22" t="s">
        <v>2021</v>
      </c>
      <c r="B17" s="22" t="s">
        <v>16</v>
      </c>
      <c r="C17" s="22">
        <v>8248386</v>
      </c>
      <c r="D17" s="22" t="s">
        <v>2022</v>
      </c>
      <c r="E17" s="23" t="s">
        <v>2023</v>
      </c>
      <c r="F17" s="24" t="s">
        <v>17</v>
      </c>
      <c r="G17" s="24" t="s">
        <v>1082</v>
      </c>
      <c r="H17" s="24" t="s">
        <v>2012</v>
      </c>
      <c r="I17" s="24" t="s">
        <v>2024</v>
      </c>
      <c r="J17" s="24" t="s">
        <v>2025</v>
      </c>
      <c r="K17" s="24" t="s">
        <v>2026</v>
      </c>
      <c r="L17" s="24" t="s">
        <v>2027</v>
      </c>
      <c r="M17" s="24" t="s">
        <v>129</v>
      </c>
      <c r="N17" s="24">
        <v>547309</v>
      </c>
      <c r="O17" s="24">
        <v>472178</v>
      </c>
      <c r="P17" s="22">
        <v>1</v>
      </c>
      <c r="Q17" s="27"/>
      <c r="R17" s="2"/>
      <c r="S17" s="3"/>
      <c r="T17" s="25">
        <f t="shared" si="2"/>
        <v>0</v>
      </c>
      <c r="U17" s="26">
        <f t="shared" si="3"/>
        <v>0</v>
      </c>
    </row>
    <row r="18" spans="1:21" s="16" customFormat="1" x14ac:dyDescent="0.25">
      <c r="A18" s="22" t="s">
        <v>2079</v>
      </c>
      <c r="B18" s="22" t="s">
        <v>16</v>
      </c>
      <c r="C18" s="22">
        <v>1656417</v>
      </c>
      <c r="D18" s="22" t="s">
        <v>2080</v>
      </c>
      <c r="E18" s="23" t="s">
        <v>2081</v>
      </c>
      <c r="F18" s="24" t="s">
        <v>17</v>
      </c>
      <c r="G18" s="24" t="s">
        <v>1082</v>
      </c>
      <c r="H18" s="24" t="s">
        <v>2082</v>
      </c>
      <c r="I18" s="24" t="s">
        <v>2083</v>
      </c>
      <c r="J18" s="24" t="s">
        <v>2082</v>
      </c>
      <c r="K18" s="24" t="s">
        <v>435</v>
      </c>
      <c r="L18" s="24" t="s">
        <v>436</v>
      </c>
      <c r="M18" s="24" t="s">
        <v>318</v>
      </c>
      <c r="N18" s="24">
        <v>555508</v>
      </c>
      <c r="O18" s="24">
        <v>460447</v>
      </c>
      <c r="P18" s="22">
        <v>1</v>
      </c>
      <c r="Q18" s="27"/>
      <c r="R18" s="2"/>
      <c r="S18" s="3"/>
      <c r="T18" s="25">
        <f t="shared" si="2"/>
        <v>0</v>
      </c>
      <c r="U18" s="26">
        <f t="shared" si="3"/>
        <v>0</v>
      </c>
    </row>
    <row r="19" spans="1:21" s="16" customFormat="1" x14ac:dyDescent="0.25">
      <c r="A19" s="22" t="s">
        <v>2143</v>
      </c>
      <c r="B19" s="22" t="s">
        <v>16</v>
      </c>
      <c r="C19" s="22">
        <v>1659227</v>
      </c>
      <c r="D19" s="22" t="s">
        <v>2144</v>
      </c>
      <c r="E19" s="23" t="s">
        <v>2145</v>
      </c>
      <c r="F19" s="24" t="s">
        <v>17</v>
      </c>
      <c r="G19" s="24" t="s">
        <v>1082</v>
      </c>
      <c r="H19" s="24" t="s">
        <v>2141</v>
      </c>
      <c r="I19" s="24" t="s">
        <v>2146</v>
      </c>
      <c r="J19" s="24" t="s">
        <v>2141</v>
      </c>
      <c r="K19" s="24" t="s">
        <v>20</v>
      </c>
      <c r="L19" s="24" t="s">
        <v>21</v>
      </c>
      <c r="M19" s="24" t="s">
        <v>330</v>
      </c>
      <c r="N19" s="24">
        <v>569502</v>
      </c>
      <c r="O19" s="24">
        <v>485107</v>
      </c>
      <c r="P19" s="22">
        <v>1</v>
      </c>
      <c r="Q19" s="27"/>
      <c r="R19" s="2"/>
      <c r="S19" s="3"/>
      <c r="T19" s="25">
        <f t="shared" si="2"/>
        <v>0</v>
      </c>
      <c r="U19" s="26">
        <f t="shared" si="3"/>
        <v>0</v>
      </c>
    </row>
    <row r="20" spans="1:21" s="16" customFormat="1" x14ac:dyDescent="0.25">
      <c r="A20" s="22" t="s">
        <v>2147</v>
      </c>
      <c r="B20" s="22" t="s">
        <v>16</v>
      </c>
      <c r="C20" s="22">
        <v>1659487</v>
      </c>
      <c r="D20" s="22" t="s">
        <v>2148</v>
      </c>
      <c r="E20" s="23" t="s">
        <v>2149</v>
      </c>
      <c r="F20" s="24" t="s">
        <v>17</v>
      </c>
      <c r="G20" s="24" t="s">
        <v>1082</v>
      </c>
      <c r="H20" s="24" t="s">
        <v>2141</v>
      </c>
      <c r="I20" s="24" t="s">
        <v>2150</v>
      </c>
      <c r="J20" s="24" t="s">
        <v>2151</v>
      </c>
      <c r="K20" s="24" t="s">
        <v>20</v>
      </c>
      <c r="L20" s="24" t="s">
        <v>21</v>
      </c>
      <c r="M20" s="24" t="s">
        <v>2152</v>
      </c>
      <c r="N20" s="24">
        <v>567165</v>
      </c>
      <c r="O20" s="24">
        <v>476830</v>
      </c>
      <c r="P20" s="22">
        <v>1</v>
      </c>
      <c r="Q20" s="27"/>
      <c r="R20" s="2"/>
      <c r="S20" s="3"/>
      <c r="T20" s="25">
        <f t="shared" si="2"/>
        <v>0</v>
      </c>
      <c r="U20" s="26">
        <f t="shared" si="3"/>
        <v>0</v>
      </c>
    </row>
    <row r="21" spans="1:21" s="16" customFormat="1" x14ac:dyDescent="0.25">
      <c r="A21" s="22" t="s">
        <v>2181</v>
      </c>
      <c r="B21" s="22" t="s">
        <v>16</v>
      </c>
      <c r="C21" s="22">
        <v>1660165</v>
      </c>
      <c r="D21" s="22" t="s">
        <v>2182</v>
      </c>
      <c r="E21" s="23" t="s">
        <v>2183</v>
      </c>
      <c r="F21" s="24" t="s">
        <v>17</v>
      </c>
      <c r="G21" s="24" t="s">
        <v>1082</v>
      </c>
      <c r="H21" s="24" t="s">
        <v>2184</v>
      </c>
      <c r="I21" s="24" t="s">
        <v>2185</v>
      </c>
      <c r="J21" s="24" t="s">
        <v>2186</v>
      </c>
      <c r="K21" s="24" t="s">
        <v>20</v>
      </c>
      <c r="L21" s="24" t="s">
        <v>21</v>
      </c>
      <c r="M21" s="24" t="s">
        <v>222</v>
      </c>
      <c r="N21" s="24">
        <v>559313</v>
      </c>
      <c r="O21" s="24">
        <v>468289</v>
      </c>
      <c r="P21" s="22">
        <v>1</v>
      </c>
      <c r="Q21" s="27"/>
      <c r="R21" s="2"/>
      <c r="S21" s="3"/>
      <c r="T21" s="25">
        <f t="shared" si="2"/>
        <v>0</v>
      </c>
      <c r="U21" s="26">
        <f t="shared" si="3"/>
        <v>0</v>
      </c>
    </row>
    <row r="22" spans="1:21" s="16" customFormat="1" x14ac:dyDescent="0.25">
      <c r="A22" s="22" t="s">
        <v>2187</v>
      </c>
      <c r="B22" s="22" t="s">
        <v>16</v>
      </c>
      <c r="C22" s="22">
        <v>1660311</v>
      </c>
      <c r="D22" s="22" t="s">
        <v>2188</v>
      </c>
      <c r="E22" s="23" t="s">
        <v>2189</v>
      </c>
      <c r="F22" s="24" t="s">
        <v>17</v>
      </c>
      <c r="G22" s="24" t="s">
        <v>1082</v>
      </c>
      <c r="H22" s="24" t="s">
        <v>2184</v>
      </c>
      <c r="I22" s="24" t="s">
        <v>2190</v>
      </c>
      <c r="J22" s="24" t="s">
        <v>2191</v>
      </c>
      <c r="K22" s="24" t="s">
        <v>20</v>
      </c>
      <c r="L22" s="24" t="s">
        <v>21</v>
      </c>
      <c r="M22" s="24" t="s">
        <v>135</v>
      </c>
      <c r="N22" s="24">
        <v>561092</v>
      </c>
      <c r="O22" s="24">
        <v>465090</v>
      </c>
      <c r="P22" s="22">
        <v>1</v>
      </c>
      <c r="Q22" s="27"/>
      <c r="R22" s="2"/>
      <c r="S22" s="3"/>
      <c r="T22" s="25">
        <f t="shared" si="2"/>
        <v>0</v>
      </c>
      <c r="U22" s="26">
        <f t="shared" si="3"/>
        <v>0</v>
      </c>
    </row>
    <row r="23" spans="1:21" s="16" customFormat="1" x14ac:dyDescent="0.25">
      <c r="A23" s="22" t="s">
        <v>2192</v>
      </c>
      <c r="B23" s="22" t="s">
        <v>16</v>
      </c>
      <c r="C23" s="22">
        <v>1660811</v>
      </c>
      <c r="D23" s="22" t="s">
        <v>2193</v>
      </c>
      <c r="E23" s="23" t="s">
        <v>2194</v>
      </c>
      <c r="F23" s="24" t="s">
        <v>17</v>
      </c>
      <c r="G23" s="24" t="s">
        <v>1082</v>
      </c>
      <c r="H23" s="24" t="s">
        <v>2184</v>
      </c>
      <c r="I23" s="24" t="s">
        <v>2195</v>
      </c>
      <c r="J23" s="24" t="s">
        <v>2196</v>
      </c>
      <c r="K23" s="24" t="s">
        <v>20</v>
      </c>
      <c r="L23" s="24" t="s">
        <v>21</v>
      </c>
      <c r="M23" s="24" t="s">
        <v>1755</v>
      </c>
      <c r="N23" s="24">
        <v>561126</v>
      </c>
      <c r="O23" s="24">
        <v>475852</v>
      </c>
      <c r="P23" s="22">
        <v>1</v>
      </c>
      <c r="Q23" s="27"/>
      <c r="R23" s="2"/>
      <c r="S23" s="3"/>
      <c r="T23" s="25">
        <f t="shared" si="2"/>
        <v>0</v>
      </c>
      <c r="U23" s="26">
        <f t="shared" si="3"/>
        <v>0</v>
      </c>
    </row>
    <row r="24" spans="1:21" s="16" customFormat="1" x14ac:dyDescent="0.25">
      <c r="A24" s="22" t="s">
        <v>2197</v>
      </c>
      <c r="B24" s="22" t="s">
        <v>16</v>
      </c>
      <c r="C24" s="22">
        <v>1662377</v>
      </c>
      <c r="D24" s="22" t="s">
        <v>2198</v>
      </c>
      <c r="E24" s="23" t="s">
        <v>2199</v>
      </c>
      <c r="F24" s="24" t="s">
        <v>17</v>
      </c>
      <c r="G24" s="24" t="s">
        <v>1082</v>
      </c>
      <c r="H24" s="24" t="s">
        <v>2184</v>
      </c>
      <c r="I24" s="24" t="s">
        <v>2200</v>
      </c>
      <c r="J24" s="24" t="s">
        <v>2201</v>
      </c>
      <c r="K24" s="24" t="s">
        <v>20</v>
      </c>
      <c r="L24" s="24" t="s">
        <v>21</v>
      </c>
      <c r="M24" s="24" t="s">
        <v>2202</v>
      </c>
      <c r="N24" s="24">
        <v>566621</v>
      </c>
      <c r="O24" s="24">
        <v>469424</v>
      </c>
      <c r="P24" s="22">
        <v>1</v>
      </c>
      <c r="Q24" s="27"/>
      <c r="R24" s="2"/>
      <c r="S24" s="3"/>
      <c r="T24" s="25">
        <f t="shared" si="2"/>
        <v>0</v>
      </c>
      <c r="U24" s="26">
        <f t="shared" si="3"/>
        <v>0</v>
      </c>
    </row>
    <row r="25" spans="1:21" s="16" customFormat="1" x14ac:dyDescent="0.25">
      <c r="A25" s="22" t="s">
        <v>2203</v>
      </c>
      <c r="B25" s="22" t="s">
        <v>16</v>
      </c>
      <c r="C25" s="22">
        <v>1662813</v>
      </c>
      <c r="D25" s="22" t="s">
        <v>2204</v>
      </c>
      <c r="E25" s="23" t="s">
        <v>2205</v>
      </c>
      <c r="F25" s="24" t="s">
        <v>17</v>
      </c>
      <c r="G25" s="24" t="s">
        <v>1082</v>
      </c>
      <c r="H25" s="24" t="s">
        <v>2206</v>
      </c>
      <c r="I25" s="24" t="s">
        <v>2207</v>
      </c>
      <c r="J25" s="24" t="s">
        <v>2208</v>
      </c>
      <c r="K25" s="24" t="s">
        <v>20</v>
      </c>
      <c r="L25" s="24" t="s">
        <v>21</v>
      </c>
      <c r="M25" s="24" t="s">
        <v>2209</v>
      </c>
      <c r="N25" s="24">
        <v>561185</v>
      </c>
      <c r="O25" s="24">
        <v>455171</v>
      </c>
      <c r="P25" s="22">
        <v>1</v>
      </c>
      <c r="Q25" s="27"/>
      <c r="R25" s="2"/>
      <c r="S25" s="3"/>
      <c r="T25" s="25">
        <f t="shared" si="2"/>
        <v>0</v>
      </c>
      <c r="U25" s="26">
        <f t="shared" si="3"/>
        <v>0</v>
      </c>
    </row>
    <row r="26" spans="1:21" s="16" customFormat="1" x14ac:dyDescent="0.25">
      <c r="A26" s="22" t="s">
        <v>2210</v>
      </c>
      <c r="B26" s="22" t="s">
        <v>16</v>
      </c>
      <c r="C26" s="22">
        <v>1663271</v>
      </c>
      <c r="D26" s="22" t="s">
        <v>2211</v>
      </c>
      <c r="E26" s="23" t="s">
        <v>2212</v>
      </c>
      <c r="F26" s="24" t="s">
        <v>17</v>
      </c>
      <c r="G26" s="24" t="s">
        <v>1082</v>
      </c>
      <c r="H26" s="24" t="s">
        <v>2206</v>
      </c>
      <c r="I26" s="24" t="s">
        <v>2213</v>
      </c>
      <c r="J26" s="24" t="s">
        <v>2206</v>
      </c>
      <c r="K26" s="24" t="s">
        <v>2214</v>
      </c>
      <c r="L26" s="24" t="s">
        <v>2215</v>
      </c>
      <c r="M26" s="24" t="s">
        <v>515</v>
      </c>
      <c r="N26" s="24">
        <v>562672</v>
      </c>
      <c r="O26" s="24">
        <v>457767</v>
      </c>
      <c r="P26" s="22">
        <v>1</v>
      </c>
      <c r="Q26" s="27"/>
      <c r="R26" s="2"/>
      <c r="S26" s="3"/>
      <c r="T26" s="25">
        <f t="shared" si="2"/>
        <v>0</v>
      </c>
      <c r="U26" s="26">
        <f t="shared" si="3"/>
        <v>0</v>
      </c>
    </row>
    <row r="27" spans="1:21" s="16" customFormat="1" x14ac:dyDescent="0.25">
      <c r="A27" s="22" t="s">
        <v>2216</v>
      </c>
      <c r="B27" s="22" t="s">
        <v>16</v>
      </c>
      <c r="C27" s="22">
        <v>1663744</v>
      </c>
      <c r="D27" s="22" t="s">
        <v>2217</v>
      </c>
      <c r="E27" s="23" t="s">
        <v>2218</v>
      </c>
      <c r="F27" s="24" t="s">
        <v>17</v>
      </c>
      <c r="G27" s="24" t="s">
        <v>1082</v>
      </c>
      <c r="H27" s="24" t="s">
        <v>2206</v>
      </c>
      <c r="I27" s="24" t="s">
        <v>2219</v>
      </c>
      <c r="J27" s="24" t="s">
        <v>2220</v>
      </c>
      <c r="K27" s="24" t="s">
        <v>20</v>
      </c>
      <c r="L27" s="24" t="s">
        <v>21</v>
      </c>
      <c r="M27" s="24" t="s">
        <v>774</v>
      </c>
      <c r="N27" s="24">
        <v>566187</v>
      </c>
      <c r="O27" s="24">
        <v>460520</v>
      </c>
      <c r="P27" s="22">
        <v>1</v>
      </c>
      <c r="Q27" s="27"/>
      <c r="R27" s="2"/>
      <c r="S27" s="3"/>
      <c r="T27" s="25">
        <f t="shared" si="2"/>
        <v>0</v>
      </c>
      <c r="U27" s="26">
        <f t="shared" si="3"/>
        <v>0</v>
      </c>
    </row>
    <row r="28" spans="1:21" s="16" customFormat="1" x14ac:dyDescent="0.25">
      <c r="A28" s="22" t="s">
        <v>2229</v>
      </c>
      <c r="B28" s="22" t="s">
        <v>16</v>
      </c>
      <c r="C28" s="22">
        <v>1665302</v>
      </c>
      <c r="D28" s="22" t="s">
        <v>2230</v>
      </c>
      <c r="E28" s="23" t="s">
        <v>2231</v>
      </c>
      <c r="F28" s="24" t="s">
        <v>17</v>
      </c>
      <c r="G28" s="24" t="s">
        <v>1082</v>
      </c>
      <c r="H28" s="24" t="s">
        <v>2232</v>
      </c>
      <c r="I28" s="24" t="s">
        <v>2233</v>
      </c>
      <c r="J28" s="24" t="s">
        <v>2234</v>
      </c>
      <c r="K28" s="24" t="s">
        <v>2235</v>
      </c>
      <c r="L28" s="24" t="s">
        <v>2236</v>
      </c>
      <c r="M28" s="24" t="s">
        <v>745</v>
      </c>
      <c r="N28" s="24">
        <v>572569</v>
      </c>
      <c r="O28" s="24">
        <v>472213</v>
      </c>
      <c r="P28" s="22">
        <v>1</v>
      </c>
      <c r="Q28" s="27"/>
      <c r="R28" s="2"/>
      <c r="S28" s="3"/>
      <c r="T28" s="25">
        <f t="shared" si="2"/>
        <v>0</v>
      </c>
      <c r="U28" s="26">
        <f t="shared" si="3"/>
        <v>0</v>
      </c>
    </row>
    <row r="29" spans="1:21" s="16" customFormat="1" x14ac:dyDescent="0.25">
      <c r="A29" s="22" t="s">
        <v>2237</v>
      </c>
      <c r="B29" s="22" t="s">
        <v>16</v>
      </c>
      <c r="C29" s="22">
        <v>1666280</v>
      </c>
      <c r="D29" s="22" t="s">
        <v>2238</v>
      </c>
      <c r="E29" s="23" t="s">
        <v>2239</v>
      </c>
      <c r="F29" s="24" t="s">
        <v>17</v>
      </c>
      <c r="G29" s="24" t="s">
        <v>1082</v>
      </c>
      <c r="H29" s="24" t="s">
        <v>2232</v>
      </c>
      <c r="I29" s="24" t="s">
        <v>2240</v>
      </c>
      <c r="J29" s="24" t="s">
        <v>2241</v>
      </c>
      <c r="K29" s="24" t="s">
        <v>20</v>
      </c>
      <c r="L29" s="24" t="s">
        <v>21</v>
      </c>
      <c r="M29" s="24" t="s">
        <v>884</v>
      </c>
      <c r="N29" s="24">
        <v>572391</v>
      </c>
      <c r="O29" s="24">
        <v>462692</v>
      </c>
      <c r="P29" s="22">
        <v>1</v>
      </c>
      <c r="Q29" s="27"/>
      <c r="R29" s="2"/>
      <c r="S29" s="3"/>
      <c r="T29" s="25">
        <f t="shared" si="2"/>
        <v>0</v>
      </c>
      <c r="U29" s="26">
        <f t="shared" si="3"/>
        <v>0</v>
      </c>
    </row>
    <row r="30" spans="1:21" s="16" customFormat="1" x14ac:dyDescent="0.25">
      <c r="A30" s="22" t="s">
        <v>2242</v>
      </c>
      <c r="B30" s="22" t="s">
        <v>16</v>
      </c>
      <c r="C30" s="22">
        <v>1666947</v>
      </c>
      <c r="D30" s="22" t="s">
        <v>2243</v>
      </c>
      <c r="E30" s="23" t="s">
        <v>2244</v>
      </c>
      <c r="F30" s="24" t="s">
        <v>17</v>
      </c>
      <c r="G30" s="24" t="s">
        <v>1082</v>
      </c>
      <c r="H30" s="24" t="s">
        <v>2232</v>
      </c>
      <c r="I30" s="24" t="s">
        <v>2245</v>
      </c>
      <c r="J30" s="24" t="s">
        <v>2246</v>
      </c>
      <c r="K30" s="24" t="s">
        <v>20</v>
      </c>
      <c r="L30" s="24" t="s">
        <v>21</v>
      </c>
      <c r="M30" s="24" t="s">
        <v>141</v>
      </c>
      <c r="N30" s="24">
        <v>570243</v>
      </c>
      <c r="O30" s="24">
        <v>463283</v>
      </c>
      <c r="P30" s="22">
        <v>1</v>
      </c>
      <c r="Q30" s="27"/>
      <c r="R30" s="2"/>
      <c r="S30" s="3"/>
      <c r="T30" s="25">
        <f t="shared" si="2"/>
        <v>0</v>
      </c>
      <c r="U30" s="26">
        <f t="shared" si="3"/>
        <v>0</v>
      </c>
    </row>
    <row r="31" spans="1:21" s="16" customFormat="1" x14ac:dyDescent="0.25">
      <c r="A31" s="22" t="s">
        <v>2340</v>
      </c>
      <c r="B31" s="22" t="s">
        <v>16</v>
      </c>
      <c r="C31" s="22">
        <v>1668612</v>
      </c>
      <c r="D31" s="22" t="s">
        <v>2341</v>
      </c>
      <c r="E31" s="23" t="s">
        <v>2342</v>
      </c>
      <c r="F31" s="24" t="s">
        <v>17</v>
      </c>
      <c r="G31" s="24" t="s">
        <v>1082</v>
      </c>
      <c r="H31" s="24" t="s">
        <v>2343</v>
      </c>
      <c r="I31" s="24" t="s">
        <v>2344</v>
      </c>
      <c r="J31" s="24" t="s">
        <v>2345</v>
      </c>
      <c r="K31" s="24" t="s">
        <v>20</v>
      </c>
      <c r="L31" s="24" t="s">
        <v>21</v>
      </c>
      <c r="M31" s="24" t="s">
        <v>104</v>
      </c>
      <c r="N31" s="24">
        <v>549653</v>
      </c>
      <c r="O31" s="24">
        <v>476816</v>
      </c>
      <c r="P31" s="22">
        <v>1</v>
      </c>
      <c r="Q31" s="27"/>
      <c r="R31" s="2"/>
      <c r="S31" s="3"/>
      <c r="T31" s="25">
        <f t="shared" si="2"/>
        <v>0</v>
      </c>
      <c r="U31" s="26">
        <f t="shared" si="3"/>
        <v>0</v>
      </c>
    </row>
    <row r="32" spans="1:21" s="16" customFormat="1" x14ac:dyDescent="0.25">
      <c r="A32" s="22" t="s">
        <v>2752</v>
      </c>
      <c r="B32" s="22" t="s">
        <v>16</v>
      </c>
      <c r="C32" s="22">
        <v>2142896</v>
      </c>
      <c r="D32" s="22" t="s">
        <v>2753</v>
      </c>
      <c r="E32" s="23" t="s">
        <v>2754</v>
      </c>
      <c r="F32" s="24" t="s">
        <v>17</v>
      </c>
      <c r="G32" s="24" t="s">
        <v>2312</v>
      </c>
      <c r="H32" s="24" t="s">
        <v>2312</v>
      </c>
      <c r="I32" s="24" t="s">
        <v>2751</v>
      </c>
      <c r="J32" s="24" t="s">
        <v>2312</v>
      </c>
      <c r="K32" s="24" t="s">
        <v>2755</v>
      </c>
      <c r="L32" s="24" t="s">
        <v>2756</v>
      </c>
      <c r="M32" s="24" t="s">
        <v>160</v>
      </c>
      <c r="N32" s="24">
        <v>579461</v>
      </c>
      <c r="O32" s="24">
        <v>458263</v>
      </c>
      <c r="P32" s="22">
        <v>1</v>
      </c>
      <c r="Q32" s="27"/>
      <c r="R32" s="2"/>
      <c r="S32" s="3"/>
      <c r="T32" s="25">
        <f t="shared" si="2"/>
        <v>0</v>
      </c>
      <c r="U32" s="26">
        <f t="shared" si="3"/>
        <v>0</v>
      </c>
    </row>
    <row r="33" spans="1:21" s="16" customFormat="1" x14ac:dyDescent="0.25">
      <c r="A33" s="22" t="s">
        <v>2757</v>
      </c>
      <c r="B33" s="22" t="s">
        <v>16</v>
      </c>
      <c r="C33" s="22">
        <v>2143623</v>
      </c>
      <c r="D33" s="22" t="s">
        <v>2758</v>
      </c>
      <c r="E33" s="23" t="s">
        <v>2759</v>
      </c>
      <c r="F33" s="24" t="s">
        <v>17</v>
      </c>
      <c r="G33" s="24" t="s">
        <v>2312</v>
      </c>
      <c r="H33" s="24" t="s">
        <v>2312</v>
      </c>
      <c r="I33" s="24" t="s">
        <v>2751</v>
      </c>
      <c r="J33" s="24" t="s">
        <v>2312</v>
      </c>
      <c r="K33" s="24" t="s">
        <v>838</v>
      </c>
      <c r="L33" s="24" t="s">
        <v>839</v>
      </c>
      <c r="M33" s="24" t="s">
        <v>141</v>
      </c>
      <c r="N33" s="24">
        <v>578051</v>
      </c>
      <c r="O33" s="24">
        <v>454722</v>
      </c>
      <c r="P33" s="22">
        <v>1</v>
      </c>
      <c r="Q33" s="27"/>
      <c r="R33" s="2"/>
      <c r="S33" s="3"/>
      <c r="T33" s="25">
        <f t="shared" si="2"/>
        <v>0</v>
      </c>
      <c r="U33" s="26">
        <f t="shared" si="3"/>
        <v>0</v>
      </c>
    </row>
    <row r="34" spans="1:21" s="16" customFormat="1" x14ac:dyDescent="0.25">
      <c r="A34" s="22" t="s">
        <v>2760</v>
      </c>
      <c r="B34" s="22" t="s">
        <v>16</v>
      </c>
      <c r="C34" s="22">
        <v>2141583</v>
      </c>
      <c r="D34" s="22" t="s">
        <v>2761</v>
      </c>
      <c r="E34" s="23" t="s">
        <v>2762</v>
      </c>
      <c r="F34" s="24" t="s">
        <v>17</v>
      </c>
      <c r="G34" s="24" t="s">
        <v>2312</v>
      </c>
      <c r="H34" s="24" t="s">
        <v>2312</v>
      </c>
      <c r="I34" s="24" t="s">
        <v>2751</v>
      </c>
      <c r="J34" s="24" t="s">
        <v>2312</v>
      </c>
      <c r="K34" s="24" t="s">
        <v>2763</v>
      </c>
      <c r="L34" s="24" t="s">
        <v>2764</v>
      </c>
      <c r="M34" s="24" t="s">
        <v>22</v>
      </c>
      <c r="N34" s="24">
        <v>583764</v>
      </c>
      <c r="O34" s="24">
        <v>457707</v>
      </c>
      <c r="P34" s="22">
        <v>1</v>
      </c>
      <c r="Q34" s="27"/>
      <c r="R34" s="2"/>
      <c r="S34" s="3"/>
      <c r="T34" s="25">
        <f t="shared" si="2"/>
        <v>0</v>
      </c>
      <c r="U34" s="26">
        <f t="shared" si="3"/>
        <v>0</v>
      </c>
    </row>
    <row r="35" spans="1:21" s="16" customFormat="1" x14ac:dyDescent="0.25">
      <c r="A35" s="22" t="s">
        <v>2765</v>
      </c>
      <c r="B35" s="22" t="s">
        <v>16</v>
      </c>
      <c r="C35" s="22">
        <v>2136489</v>
      </c>
      <c r="D35" s="22" t="s">
        <v>2766</v>
      </c>
      <c r="E35" s="23" t="s">
        <v>2767</v>
      </c>
      <c r="F35" s="24" t="s">
        <v>17</v>
      </c>
      <c r="G35" s="24" t="s">
        <v>2312</v>
      </c>
      <c r="H35" s="24" t="s">
        <v>2312</v>
      </c>
      <c r="I35" s="24" t="s">
        <v>2751</v>
      </c>
      <c r="J35" s="24" t="s">
        <v>2312</v>
      </c>
      <c r="K35" s="24" t="s">
        <v>2768</v>
      </c>
      <c r="L35" s="24" t="s">
        <v>2769</v>
      </c>
      <c r="M35" s="24" t="s">
        <v>52</v>
      </c>
      <c r="N35" s="24">
        <v>579508</v>
      </c>
      <c r="O35" s="24">
        <v>458455</v>
      </c>
      <c r="P35" s="22">
        <v>1</v>
      </c>
      <c r="Q35" s="27"/>
      <c r="R35" s="2"/>
      <c r="S35" s="3"/>
      <c r="T35" s="25">
        <f t="shared" si="2"/>
        <v>0</v>
      </c>
      <c r="U35" s="26">
        <f t="shared" si="3"/>
        <v>0</v>
      </c>
    </row>
    <row r="36" spans="1:21" s="16" customFormat="1" x14ac:dyDescent="0.25">
      <c r="A36" s="22" t="s">
        <v>2770</v>
      </c>
      <c r="B36" s="22" t="s">
        <v>16</v>
      </c>
      <c r="C36" s="22">
        <v>8428766</v>
      </c>
      <c r="D36" s="22" t="s">
        <v>2771</v>
      </c>
      <c r="E36" s="23" t="s">
        <v>2772</v>
      </c>
      <c r="F36" s="24" t="s">
        <v>17</v>
      </c>
      <c r="G36" s="24" t="s">
        <v>2312</v>
      </c>
      <c r="H36" s="24" t="s">
        <v>2312</v>
      </c>
      <c r="I36" s="24" t="s">
        <v>2751</v>
      </c>
      <c r="J36" s="24" t="s">
        <v>2312</v>
      </c>
      <c r="K36" s="24" t="s">
        <v>2773</v>
      </c>
      <c r="L36" s="24" t="s">
        <v>2774</v>
      </c>
      <c r="M36" s="24" t="s">
        <v>76</v>
      </c>
      <c r="N36" s="24">
        <v>583379</v>
      </c>
      <c r="O36" s="24">
        <v>457984</v>
      </c>
      <c r="P36" s="22">
        <v>1</v>
      </c>
      <c r="Q36" s="27"/>
      <c r="R36" s="2"/>
      <c r="S36" s="3"/>
      <c r="T36" s="25">
        <f t="shared" si="2"/>
        <v>0</v>
      </c>
      <c r="U36" s="26">
        <f t="shared" si="3"/>
        <v>0</v>
      </c>
    </row>
    <row r="37" spans="1:21" s="16" customFormat="1" x14ac:dyDescent="0.25">
      <c r="A37" s="22" t="s">
        <v>2775</v>
      </c>
      <c r="B37" s="22" t="s">
        <v>16</v>
      </c>
      <c r="C37" s="22">
        <v>2144140</v>
      </c>
      <c r="D37" s="22" t="s">
        <v>2776</v>
      </c>
      <c r="E37" s="23" t="s">
        <v>2777</v>
      </c>
      <c r="F37" s="24" t="s">
        <v>17</v>
      </c>
      <c r="G37" s="24" t="s">
        <v>2312</v>
      </c>
      <c r="H37" s="24" t="s">
        <v>2312</v>
      </c>
      <c r="I37" s="24" t="s">
        <v>2751</v>
      </c>
      <c r="J37" s="24" t="s">
        <v>2312</v>
      </c>
      <c r="K37" s="24" t="s">
        <v>2778</v>
      </c>
      <c r="L37" s="24" t="s">
        <v>2779</v>
      </c>
      <c r="M37" s="24" t="s">
        <v>357</v>
      </c>
      <c r="N37" s="24">
        <v>578459</v>
      </c>
      <c r="O37" s="24">
        <v>455454</v>
      </c>
      <c r="P37" s="22">
        <v>1</v>
      </c>
      <c r="Q37" s="27"/>
      <c r="R37" s="2"/>
      <c r="S37" s="3"/>
      <c r="T37" s="25">
        <f t="shared" si="2"/>
        <v>0</v>
      </c>
      <c r="U37" s="26">
        <f t="shared" si="3"/>
        <v>0</v>
      </c>
    </row>
    <row r="38" spans="1:21" s="16" customFormat="1" x14ac:dyDescent="0.25">
      <c r="A38" s="22" t="s">
        <v>2780</v>
      </c>
      <c r="B38" s="22" t="s">
        <v>16</v>
      </c>
      <c r="C38" s="22">
        <v>2138934</v>
      </c>
      <c r="D38" s="22" t="s">
        <v>2781</v>
      </c>
      <c r="E38" s="23" t="s">
        <v>2782</v>
      </c>
      <c r="F38" s="24" t="s">
        <v>17</v>
      </c>
      <c r="G38" s="24" t="s">
        <v>2312</v>
      </c>
      <c r="H38" s="24" t="s">
        <v>2312</v>
      </c>
      <c r="I38" s="24" t="s">
        <v>2751</v>
      </c>
      <c r="J38" s="24" t="s">
        <v>2312</v>
      </c>
      <c r="K38" s="24" t="s">
        <v>804</v>
      </c>
      <c r="L38" s="24" t="s">
        <v>805</v>
      </c>
      <c r="M38" s="24" t="s">
        <v>160</v>
      </c>
      <c r="N38" s="24">
        <v>578816</v>
      </c>
      <c r="O38" s="24">
        <v>455844</v>
      </c>
      <c r="P38" s="22">
        <v>1</v>
      </c>
      <c r="Q38" s="27"/>
      <c r="R38" s="2"/>
      <c r="S38" s="3"/>
      <c r="T38" s="25">
        <f t="shared" si="2"/>
        <v>0</v>
      </c>
      <c r="U38" s="26">
        <f t="shared" si="3"/>
        <v>0</v>
      </c>
    </row>
    <row r="39" spans="1:21" s="16" customFormat="1" x14ac:dyDescent="0.25">
      <c r="A39" s="22" t="s">
        <v>2783</v>
      </c>
      <c r="B39" s="22" t="s">
        <v>16</v>
      </c>
      <c r="C39" s="22">
        <v>2144320</v>
      </c>
      <c r="D39" s="22" t="s">
        <v>2784</v>
      </c>
      <c r="E39" s="23" t="s">
        <v>2785</v>
      </c>
      <c r="F39" s="24" t="s">
        <v>17</v>
      </c>
      <c r="G39" s="24" t="s">
        <v>2312</v>
      </c>
      <c r="H39" s="24" t="s">
        <v>2312</v>
      </c>
      <c r="I39" s="24" t="s">
        <v>2751</v>
      </c>
      <c r="J39" s="24" t="s">
        <v>2312</v>
      </c>
      <c r="K39" s="24" t="s">
        <v>804</v>
      </c>
      <c r="L39" s="24" t="s">
        <v>805</v>
      </c>
      <c r="M39" s="24" t="s">
        <v>278</v>
      </c>
      <c r="N39" s="24">
        <v>578829</v>
      </c>
      <c r="O39" s="24">
        <v>455902</v>
      </c>
      <c r="P39" s="22">
        <v>1</v>
      </c>
      <c r="Q39" s="27"/>
      <c r="R39" s="2"/>
      <c r="S39" s="3"/>
      <c r="T39" s="25">
        <f t="shared" si="2"/>
        <v>0</v>
      </c>
      <c r="U39" s="26">
        <f t="shared" si="3"/>
        <v>0</v>
      </c>
    </row>
    <row r="40" spans="1:21" s="16" customFormat="1" x14ac:dyDescent="0.25">
      <c r="A40" s="22" t="s">
        <v>2028</v>
      </c>
      <c r="B40" s="22" t="s">
        <v>16</v>
      </c>
      <c r="C40" s="22">
        <v>1900186</v>
      </c>
      <c r="D40" s="22" t="s">
        <v>2029</v>
      </c>
      <c r="E40" s="23" t="s">
        <v>2030</v>
      </c>
      <c r="F40" s="24" t="s">
        <v>17</v>
      </c>
      <c r="G40" s="24" t="s">
        <v>169</v>
      </c>
      <c r="H40" s="24" t="s">
        <v>2031</v>
      </c>
      <c r="I40" s="24" t="s">
        <v>2032</v>
      </c>
      <c r="J40" s="24" t="s">
        <v>2031</v>
      </c>
      <c r="K40" s="24" t="s">
        <v>2033</v>
      </c>
      <c r="L40" s="24" t="s">
        <v>2034</v>
      </c>
      <c r="M40" s="24" t="s">
        <v>376</v>
      </c>
      <c r="N40" s="24">
        <v>579650</v>
      </c>
      <c r="O40" s="24">
        <v>468801</v>
      </c>
      <c r="P40" s="22">
        <v>1</v>
      </c>
      <c r="Q40" s="27"/>
      <c r="R40" s="2"/>
      <c r="S40" s="3"/>
      <c r="T40" s="25">
        <f t="shared" si="2"/>
        <v>0</v>
      </c>
      <c r="U40" s="26">
        <f t="shared" si="3"/>
        <v>0</v>
      </c>
    </row>
    <row r="41" spans="1:21" s="16" customFormat="1" x14ac:dyDescent="0.25">
      <c r="A41" s="22" t="s">
        <v>2035</v>
      </c>
      <c r="B41" s="22" t="s">
        <v>16</v>
      </c>
      <c r="C41" s="22">
        <v>1900294</v>
      </c>
      <c r="D41" s="22" t="s">
        <v>2036</v>
      </c>
      <c r="E41" s="23" t="s">
        <v>2037</v>
      </c>
      <c r="F41" s="24" t="s">
        <v>17</v>
      </c>
      <c r="G41" s="24" t="s">
        <v>169</v>
      </c>
      <c r="H41" s="24" t="s">
        <v>2031</v>
      </c>
      <c r="I41" s="24" t="s">
        <v>2038</v>
      </c>
      <c r="J41" s="24" t="s">
        <v>2039</v>
      </c>
      <c r="K41" s="24" t="s">
        <v>20</v>
      </c>
      <c r="L41" s="24" t="s">
        <v>21</v>
      </c>
      <c r="M41" s="24" t="s">
        <v>2040</v>
      </c>
      <c r="N41" s="24">
        <v>583310</v>
      </c>
      <c r="O41" s="24">
        <v>470995</v>
      </c>
      <c r="P41" s="22">
        <v>1</v>
      </c>
      <c r="Q41" s="27"/>
      <c r="R41" s="2"/>
      <c r="S41" s="3"/>
      <c r="T41" s="25">
        <f t="shared" si="2"/>
        <v>0</v>
      </c>
      <c r="U41" s="26">
        <f t="shared" si="3"/>
        <v>0</v>
      </c>
    </row>
    <row r="42" spans="1:21" s="16" customFormat="1" x14ac:dyDescent="0.25">
      <c r="A42" s="22" t="s">
        <v>2084</v>
      </c>
      <c r="B42" s="22" t="s">
        <v>16</v>
      </c>
      <c r="C42" s="22">
        <v>1901539</v>
      </c>
      <c r="D42" s="22" t="s">
        <v>2085</v>
      </c>
      <c r="E42" s="23" t="s">
        <v>2086</v>
      </c>
      <c r="F42" s="24" t="s">
        <v>17</v>
      </c>
      <c r="G42" s="24" t="s">
        <v>169</v>
      </c>
      <c r="H42" s="24" t="s">
        <v>2087</v>
      </c>
      <c r="I42" s="24" t="s">
        <v>2088</v>
      </c>
      <c r="J42" s="24" t="s">
        <v>2089</v>
      </c>
      <c r="K42" s="24" t="s">
        <v>20</v>
      </c>
      <c r="L42" s="24" t="s">
        <v>21</v>
      </c>
      <c r="M42" s="24" t="s">
        <v>103</v>
      </c>
      <c r="N42" s="24">
        <v>569972</v>
      </c>
      <c r="O42" s="24">
        <v>438710</v>
      </c>
      <c r="P42" s="22">
        <v>1</v>
      </c>
      <c r="Q42" s="27"/>
      <c r="R42" s="2"/>
      <c r="S42" s="3"/>
      <c r="T42" s="25">
        <f t="shared" si="2"/>
        <v>0</v>
      </c>
      <c r="U42" s="26">
        <f t="shared" si="3"/>
        <v>0</v>
      </c>
    </row>
    <row r="43" spans="1:21" s="16" customFormat="1" x14ac:dyDescent="0.25">
      <c r="A43" s="22" t="s">
        <v>2090</v>
      </c>
      <c r="B43" s="22" t="s">
        <v>16</v>
      </c>
      <c r="C43" s="22">
        <v>1902288</v>
      </c>
      <c r="D43" s="22" t="s">
        <v>2091</v>
      </c>
      <c r="E43" s="23" t="s">
        <v>2092</v>
      </c>
      <c r="F43" s="24" t="s">
        <v>17</v>
      </c>
      <c r="G43" s="24" t="s">
        <v>169</v>
      </c>
      <c r="H43" s="24" t="s">
        <v>2087</v>
      </c>
      <c r="I43" s="24" t="s">
        <v>2093</v>
      </c>
      <c r="J43" s="24" t="s">
        <v>2087</v>
      </c>
      <c r="K43" s="24" t="s">
        <v>2094</v>
      </c>
      <c r="L43" s="24" t="s">
        <v>2095</v>
      </c>
      <c r="M43" s="24" t="s">
        <v>142</v>
      </c>
      <c r="N43" s="24">
        <v>574629</v>
      </c>
      <c r="O43" s="24">
        <v>435314</v>
      </c>
      <c r="P43" s="22">
        <v>1</v>
      </c>
      <c r="Q43" s="27"/>
      <c r="R43" s="2"/>
      <c r="S43" s="3"/>
      <c r="T43" s="25">
        <f t="shared" si="2"/>
        <v>0</v>
      </c>
      <c r="U43" s="26">
        <f t="shared" si="3"/>
        <v>0</v>
      </c>
    </row>
    <row r="44" spans="1:21" s="16" customFormat="1" x14ac:dyDescent="0.25">
      <c r="A44" s="22" t="s">
        <v>2096</v>
      </c>
      <c r="B44" s="22" t="s">
        <v>16</v>
      </c>
      <c r="C44" s="22">
        <v>1902346</v>
      </c>
      <c r="D44" s="22" t="s">
        <v>2097</v>
      </c>
      <c r="E44" s="23" t="s">
        <v>2098</v>
      </c>
      <c r="F44" s="24" t="s">
        <v>17</v>
      </c>
      <c r="G44" s="24" t="s">
        <v>169</v>
      </c>
      <c r="H44" s="24" t="s">
        <v>2087</v>
      </c>
      <c r="I44" s="24" t="s">
        <v>2093</v>
      </c>
      <c r="J44" s="24" t="s">
        <v>2087</v>
      </c>
      <c r="K44" s="24" t="s">
        <v>2099</v>
      </c>
      <c r="L44" s="24" t="s">
        <v>2100</v>
      </c>
      <c r="M44" s="24" t="s">
        <v>247</v>
      </c>
      <c r="N44" s="24">
        <v>574323</v>
      </c>
      <c r="O44" s="24">
        <v>435147</v>
      </c>
      <c r="P44" s="22">
        <v>1</v>
      </c>
      <c r="Q44" s="27"/>
      <c r="R44" s="2"/>
      <c r="S44" s="3"/>
      <c r="T44" s="25">
        <f t="shared" si="2"/>
        <v>0</v>
      </c>
      <c r="U44" s="26">
        <f t="shared" si="3"/>
        <v>0</v>
      </c>
    </row>
    <row r="45" spans="1:21" s="16" customFormat="1" x14ac:dyDescent="0.25">
      <c r="A45" s="22" t="s">
        <v>2101</v>
      </c>
      <c r="B45" s="22" t="s">
        <v>16</v>
      </c>
      <c r="C45" s="22">
        <v>9633201</v>
      </c>
      <c r="D45" s="22" t="s">
        <v>2102</v>
      </c>
      <c r="E45" s="23" t="s">
        <v>2103</v>
      </c>
      <c r="F45" s="24" t="s">
        <v>17</v>
      </c>
      <c r="G45" s="24" t="s">
        <v>169</v>
      </c>
      <c r="H45" s="24" t="s">
        <v>2087</v>
      </c>
      <c r="I45" s="24" t="s">
        <v>2093</v>
      </c>
      <c r="J45" s="24" t="s">
        <v>2087</v>
      </c>
      <c r="K45" s="24" t="s">
        <v>20</v>
      </c>
      <c r="L45" s="24" t="s">
        <v>21</v>
      </c>
      <c r="M45" s="24" t="s">
        <v>142</v>
      </c>
      <c r="N45" s="24">
        <v>574608</v>
      </c>
      <c r="O45" s="24">
        <v>435309</v>
      </c>
      <c r="P45" s="22">
        <v>1</v>
      </c>
      <c r="Q45" s="27"/>
      <c r="R45" s="2"/>
      <c r="S45" s="3"/>
      <c r="T45" s="25">
        <f t="shared" si="2"/>
        <v>0</v>
      </c>
      <c r="U45" s="26">
        <f t="shared" si="3"/>
        <v>0</v>
      </c>
    </row>
    <row r="46" spans="1:21" s="16" customFormat="1" x14ac:dyDescent="0.25">
      <c r="A46" s="22" t="s">
        <v>2104</v>
      </c>
      <c r="B46" s="22" t="s">
        <v>16</v>
      </c>
      <c r="C46" s="22">
        <v>1902398</v>
      </c>
      <c r="D46" s="22" t="s">
        <v>2105</v>
      </c>
      <c r="E46" s="23" t="s">
        <v>2106</v>
      </c>
      <c r="F46" s="24" t="s">
        <v>17</v>
      </c>
      <c r="G46" s="24" t="s">
        <v>169</v>
      </c>
      <c r="H46" s="24" t="s">
        <v>2087</v>
      </c>
      <c r="I46" s="24" t="s">
        <v>2107</v>
      </c>
      <c r="J46" s="24" t="s">
        <v>2108</v>
      </c>
      <c r="K46" s="24" t="s">
        <v>20</v>
      </c>
      <c r="L46" s="24" t="s">
        <v>21</v>
      </c>
      <c r="M46" s="24" t="s">
        <v>103</v>
      </c>
      <c r="N46" s="24">
        <v>572060</v>
      </c>
      <c r="O46" s="24">
        <v>442683</v>
      </c>
      <c r="P46" s="22">
        <v>1</v>
      </c>
      <c r="Q46" s="27"/>
      <c r="R46" s="2"/>
      <c r="S46" s="3"/>
      <c r="T46" s="25">
        <f t="shared" si="2"/>
        <v>0</v>
      </c>
      <c r="U46" s="26">
        <f t="shared" si="3"/>
        <v>0</v>
      </c>
    </row>
    <row r="47" spans="1:21" s="16" customFormat="1" x14ac:dyDescent="0.25">
      <c r="A47" s="22" t="s">
        <v>2109</v>
      </c>
      <c r="B47" s="22" t="s">
        <v>16</v>
      </c>
      <c r="C47" s="22">
        <v>1902659</v>
      </c>
      <c r="D47" s="22" t="s">
        <v>2110</v>
      </c>
      <c r="E47" s="23" t="s">
        <v>2111</v>
      </c>
      <c r="F47" s="24" t="s">
        <v>17</v>
      </c>
      <c r="G47" s="24" t="s">
        <v>169</v>
      </c>
      <c r="H47" s="24" t="s">
        <v>2087</v>
      </c>
      <c r="I47" s="24" t="s">
        <v>2112</v>
      </c>
      <c r="J47" s="24" t="s">
        <v>2113</v>
      </c>
      <c r="K47" s="24" t="s">
        <v>20</v>
      </c>
      <c r="L47" s="24" t="s">
        <v>21</v>
      </c>
      <c r="M47" s="24" t="s">
        <v>1494</v>
      </c>
      <c r="N47" s="24">
        <v>576050</v>
      </c>
      <c r="O47" s="24">
        <v>440595</v>
      </c>
      <c r="P47" s="22">
        <v>1</v>
      </c>
      <c r="Q47" s="27"/>
      <c r="R47" s="2"/>
      <c r="S47" s="3"/>
      <c r="T47" s="25">
        <f t="shared" si="2"/>
        <v>0</v>
      </c>
      <c r="U47" s="26">
        <f t="shared" si="3"/>
        <v>0</v>
      </c>
    </row>
    <row r="48" spans="1:21" s="16" customFormat="1" x14ac:dyDescent="0.25">
      <c r="A48" s="22" t="s">
        <v>2114</v>
      </c>
      <c r="B48" s="22" t="s">
        <v>16</v>
      </c>
      <c r="C48" s="22">
        <v>1903130</v>
      </c>
      <c r="D48" s="22" t="s">
        <v>2115</v>
      </c>
      <c r="E48" s="23" t="s">
        <v>2116</v>
      </c>
      <c r="F48" s="24" t="s">
        <v>17</v>
      </c>
      <c r="G48" s="24" t="s">
        <v>169</v>
      </c>
      <c r="H48" s="24" t="s">
        <v>2087</v>
      </c>
      <c r="I48" s="24" t="s">
        <v>2117</v>
      </c>
      <c r="J48" s="24" t="s">
        <v>2118</v>
      </c>
      <c r="K48" s="24" t="s">
        <v>20</v>
      </c>
      <c r="L48" s="24" t="s">
        <v>21</v>
      </c>
      <c r="M48" s="24" t="s">
        <v>186</v>
      </c>
      <c r="N48" s="24">
        <v>577601</v>
      </c>
      <c r="O48" s="24">
        <v>436873</v>
      </c>
      <c r="P48" s="22">
        <v>1</v>
      </c>
      <c r="Q48" s="27"/>
      <c r="R48" s="2"/>
      <c r="S48" s="3"/>
      <c r="T48" s="25">
        <f t="shared" si="2"/>
        <v>0</v>
      </c>
      <c r="U48" s="26">
        <f t="shared" si="3"/>
        <v>0</v>
      </c>
    </row>
    <row r="49" spans="1:21" s="16" customFormat="1" x14ac:dyDescent="0.25">
      <c r="A49" s="22" t="s">
        <v>2119</v>
      </c>
      <c r="B49" s="22" t="s">
        <v>16</v>
      </c>
      <c r="C49" s="22">
        <v>1903369</v>
      </c>
      <c r="D49" s="22" t="s">
        <v>2120</v>
      </c>
      <c r="E49" s="23" t="s">
        <v>2121</v>
      </c>
      <c r="F49" s="24" t="s">
        <v>17</v>
      </c>
      <c r="G49" s="24" t="s">
        <v>169</v>
      </c>
      <c r="H49" s="24" t="s">
        <v>2087</v>
      </c>
      <c r="I49" s="24" t="s">
        <v>2122</v>
      </c>
      <c r="J49" s="24" t="s">
        <v>2123</v>
      </c>
      <c r="K49" s="24" t="s">
        <v>20</v>
      </c>
      <c r="L49" s="24" t="s">
        <v>21</v>
      </c>
      <c r="M49" s="24" t="s">
        <v>2124</v>
      </c>
      <c r="N49" s="24">
        <v>578915</v>
      </c>
      <c r="O49" s="24">
        <v>434540</v>
      </c>
      <c r="P49" s="22">
        <v>1</v>
      </c>
      <c r="Q49" s="27"/>
      <c r="R49" s="2"/>
      <c r="S49" s="3"/>
      <c r="T49" s="25">
        <f t="shared" si="2"/>
        <v>0</v>
      </c>
      <c r="U49" s="26">
        <f t="shared" si="3"/>
        <v>0</v>
      </c>
    </row>
    <row r="50" spans="1:21" s="16" customFormat="1" x14ac:dyDescent="0.25">
      <c r="A50" s="22" t="s">
        <v>2125</v>
      </c>
      <c r="B50" s="22" t="s">
        <v>16</v>
      </c>
      <c r="C50" s="22">
        <v>1904231</v>
      </c>
      <c r="D50" s="22" t="s">
        <v>2126</v>
      </c>
      <c r="E50" s="23" t="s">
        <v>2127</v>
      </c>
      <c r="F50" s="24" t="s">
        <v>17</v>
      </c>
      <c r="G50" s="24" t="s">
        <v>169</v>
      </c>
      <c r="H50" s="24" t="s">
        <v>2128</v>
      </c>
      <c r="I50" s="24" t="s">
        <v>2129</v>
      </c>
      <c r="J50" s="24" t="s">
        <v>2128</v>
      </c>
      <c r="K50" s="24" t="s">
        <v>625</v>
      </c>
      <c r="L50" s="24" t="s">
        <v>626</v>
      </c>
      <c r="M50" s="24" t="s">
        <v>30</v>
      </c>
      <c r="N50" s="24">
        <v>571398</v>
      </c>
      <c r="O50" s="24">
        <v>447949</v>
      </c>
      <c r="P50" s="22">
        <v>1</v>
      </c>
      <c r="Q50" s="27"/>
      <c r="R50" s="2"/>
      <c r="S50" s="3"/>
      <c r="T50" s="25">
        <f t="shared" si="2"/>
        <v>0</v>
      </c>
      <c r="U50" s="26">
        <f t="shared" si="3"/>
        <v>0</v>
      </c>
    </row>
    <row r="51" spans="1:21" s="16" customFormat="1" x14ac:dyDescent="0.25">
      <c r="A51" s="22" t="s">
        <v>2130</v>
      </c>
      <c r="B51" s="22" t="s">
        <v>16</v>
      </c>
      <c r="C51" s="22">
        <v>1904236</v>
      </c>
      <c r="D51" s="22" t="s">
        <v>2131</v>
      </c>
      <c r="E51" s="23" t="s">
        <v>2132</v>
      </c>
      <c r="F51" s="24" t="s">
        <v>17</v>
      </c>
      <c r="G51" s="24" t="s">
        <v>169</v>
      </c>
      <c r="H51" s="24" t="s">
        <v>2128</v>
      </c>
      <c r="I51" s="24" t="s">
        <v>2129</v>
      </c>
      <c r="J51" s="24" t="s">
        <v>2128</v>
      </c>
      <c r="K51" s="24" t="s">
        <v>27</v>
      </c>
      <c r="L51" s="24" t="s">
        <v>28</v>
      </c>
      <c r="M51" s="24" t="s">
        <v>357</v>
      </c>
      <c r="N51" s="24">
        <v>571379</v>
      </c>
      <c r="O51" s="24">
        <v>447998</v>
      </c>
      <c r="P51" s="22">
        <v>1</v>
      </c>
      <c r="Q51" s="27"/>
      <c r="R51" s="2"/>
      <c r="S51" s="3"/>
      <c r="T51" s="25">
        <f t="shared" si="2"/>
        <v>0</v>
      </c>
      <c r="U51" s="26">
        <f t="shared" si="3"/>
        <v>0</v>
      </c>
    </row>
    <row r="52" spans="1:21" s="16" customFormat="1" x14ac:dyDescent="0.25">
      <c r="A52" s="22" t="s">
        <v>2133</v>
      </c>
      <c r="B52" s="22" t="s">
        <v>16</v>
      </c>
      <c r="C52" s="22">
        <v>1904370</v>
      </c>
      <c r="D52" s="22" t="s">
        <v>2134</v>
      </c>
      <c r="E52" s="23" t="s">
        <v>2135</v>
      </c>
      <c r="F52" s="24" t="s">
        <v>17</v>
      </c>
      <c r="G52" s="24" t="s">
        <v>169</v>
      </c>
      <c r="H52" s="24" t="s">
        <v>2128</v>
      </c>
      <c r="I52" s="24" t="s">
        <v>2136</v>
      </c>
      <c r="J52" s="24" t="s">
        <v>2137</v>
      </c>
      <c r="K52" s="24" t="s">
        <v>20</v>
      </c>
      <c r="L52" s="24" t="s">
        <v>21</v>
      </c>
      <c r="M52" s="24" t="s">
        <v>2138</v>
      </c>
      <c r="N52" s="24">
        <v>574966</v>
      </c>
      <c r="O52" s="24">
        <v>444533</v>
      </c>
      <c r="P52" s="22">
        <v>1</v>
      </c>
      <c r="Q52" s="27"/>
      <c r="R52" s="2"/>
      <c r="S52" s="3"/>
      <c r="T52" s="25">
        <f t="shared" si="2"/>
        <v>0</v>
      </c>
      <c r="U52" s="26">
        <f t="shared" si="3"/>
        <v>0</v>
      </c>
    </row>
    <row r="53" spans="1:21" s="16" customFormat="1" x14ac:dyDescent="0.25">
      <c r="A53" s="22" t="s">
        <v>2153</v>
      </c>
      <c r="B53" s="22" t="s">
        <v>16</v>
      </c>
      <c r="C53" s="22">
        <v>9439775</v>
      </c>
      <c r="D53" s="22" t="s">
        <v>2154</v>
      </c>
      <c r="E53" s="23" t="s">
        <v>2155</v>
      </c>
      <c r="F53" s="24" t="s">
        <v>17</v>
      </c>
      <c r="G53" s="24" t="s">
        <v>169</v>
      </c>
      <c r="H53" s="24" t="s">
        <v>2156</v>
      </c>
      <c r="I53" s="24" t="s">
        <v>2157</v>
      </c>
      <c r="J53" s="24" t="s">
        <v>2158</v>
      </c>
      <c r="K53" s="24" t="s">
        <v>20</v>
      </c>
      <c r="L53" s="24" t="s">
        <v>21</v>
      </c>
      <c r="M53" s="24" t="s">
        <v>598</v>
      </c>
      <c r="N53" s="24">
        <v>592276</v>
      </c>
      <c r="O53" s="24">
        <v>449716</v>
      </c>
      <c r="P53" s="22">
        <v>1</v>
      </c>
      <c r="Q53" s="27"/>
      <c r="R53" s="2"/>
      <c r="S53" s="3"/>
      <c r="T53" s="25">
        <f t="shared" si="2"/>
        <v>0</v>
      </c>
      <c r="U53" s="26">
        <f t="shared" si="3"/>
        <v>0</v>
      </c>
    </row>
    <row r="54" spans="1:21" s="16" customFormat="1" x14ac:dyDescent="0.25">
      <c r="A54" s="22" t="s">
        <v>2159</v>
      </c>
      <c r="B54" s="22" t="s">
        <v>16</v>
      </c>
      <c r="C54" s="22">
        <v>1905174</v>
      </c>
      <c r="D54" s="22" t="s">
        <v>2160</v>
      </c>
      <c r="E54" s="23" t="s">
        <v>2161</v>
      </c>
      <c r="F54" s="24" t="s">
        <v>17</v>
      </c>
      <c r="G54" s="24" t="s">
        <v>169</v>
      </c>
      <c r="H54" s="24" t="s">
        <v>2156</v>
      </c>
      <c r="I54" s="24" t="s">
        <v>2162</v>
      </c>
      <c r="J54" s="24" t="s">
        <v>2156</v>
      </c>
      <c r="K54" s="24" t="s">
        <v>20</v>
      </c>
      <c r="L54" s="24" t="s">
        <v>21</v>
      </c>
      <c r="M54" s="24" t="s">
        <v>2163</v>
      </c>
      <c r="N54" s="24">
        <v>597848</v>
      </c>
      <c r="O54" s="24">
        <v>448055</v>
      </c>
      <c r="P54" s="22">
        <v>1</v>
      </c>
      <c r="Q54" s="27"/>
      <c r="R54" s="2"/>
      <c r="S54" s="3"/>
      <c r="T54" s="25">
        <f t="shared" si="2"/>
        <v>0</v>
      </c>
      <c r="U54" s="26">
        <f t="shared" si="3"/>
        <v>0</v>
      </c>
    </row>
    <row r="55" spans="1:21" s="16" customFormat="1" x14ac:dyDescent="0.25">
      <c r="A55" s="22" t="s">
        <v>2164</v>
      </c>
      <c r="B55" s="22" t="s">
        <v>16</v>
      </c>
      <c r="C55" s="22">
        <v>1905530</v>
      </c>
      <c r="D55" s="22" t="s">
        <v>2165</v>
      </c>
      <c r="E55" s="23" t="s">
        <v>2166</v>
      </c>
      <c r="F55" s="24" t="s">
        <v>17</v>
      </c>
      <c r="G55" s="24" t="s">
        <v>169</v>
      </c>
      <c r="H55" s="24" t="s">
        <v>2156</v>
      </c>
      <c r="I55" s="24" t="s">
        <v>2167</v>
      </c>
      <c r="J55" s="24" t="s">
        <v>2168</v>
      </c>
      <c r="K55" s="24" t="s">
        <v>20</v>
      </c>
      <c r="L55" s="24" t="s">
        <v>21</v>
      </c>
      <c r="M55" s="24" t="s">
        <v>422</v>
      </c>
      <c r="N55" s="24">
        <v>602026</v>
      </c>
      <c r="O55" s="24">
        <v>446946</v>
      </c>
      <c r="P55" s="22">
        <v>1</v>
      </c>
      <c r="Q55" s="27"/>
      <c r="R55" s="2"/>
      <c r="S55" s="3"/>
      <c r="T55" s="25">
        <f t="shared" si="2"/>
        <v>0</v>
      </c>
      <c r="U55" s="26">
        <f t="shared" si="3"/>
        <v>0</v>
      </c>
    </row>
    <row r="56" spans="1:21" s="16" customFormat="1" x14ac:dyDescent="0.25">
      <c r="A56" s="22" t="s">
        <v>2170</v>
      </c>
      <c r="B56" s="22" t="s">
        <v>16</v>
      </c>
      <c r="C56" s="22">
        <v>1906384</v>
      </c>
      <c r="D56" s="22" t="s">
        <v>2171</v>
      </c>
      <c r="E56" s="23" t="s">
        <v>2172</v>
      </c>
      <c r="F56" s="24" t="s">
        <v>17</v>
      </c>
      <c r="G56" s="24" t="s">
        <v>169</v>
      </c>
      <c r="H56" s="24" t="s">
        <v>2169</v>
      </c>
      <c r="I56" s="24" t="s">
        <v>2173</v>
      </c>
      <c r="J56" s="24" t="s">
        <v>2169</v>
      </c>
      <c r="K56" s="24" t="s">
        <v>2174</v>
      </c>
      <c r="L56" s="24" t="s">
        <v>2175</v>
      </c>
      <c r="M56" s="24" t="s">
        <v>141</v>
      </c>
      <c r="N56" s="24">
        <v>564754</v>
      </c>
      <c r="O56" s="24">
        <v>448434</v>
      </c>
      <c r="P56" s="22">
        <v>1</v>
      </c>
      <c r="Q56" s="27"/>
      <c r="R56" s="2"/>
      <c r="S56" s="3"/>
      <c r="T56" s="25">
        <f t="shared" si="2"/>
        <v>0</v>
      </c>
      <c r="U56" s="26">
        <f t="shared" si="3"/>
        <v>0</v>
      </c>
    </row>
    <row r="57" spans="1:21" s="16" customFormat="1" x14ac:dyDescent="0.25">
      <c r="A57" s="22" t="s">
        <v>2176</v>
      </c>
      <c r="B57" s="22" t="s">
        <v>16</v>
      </c>
      <c r="C57" s="22">
        <v>1906919</v>
      </c>
      <c r="D57" s="22" t="s">
        <v>2177</v>
      </c>
      <c r="E57" s="23" t="s">
        <v>2178</v>
      </c>
      <c r="F57" s="24" t="s">
        <v>17</v>
      </c>
      <c r="G57" s="24" t="s">
        <v>169</v>
      </c>
      <c r="H57" s="24" t="s">
        <v>2169</v>
      </c>
      <c r="I57" s="24" t="s">
        <v>2179</v>
      </c>
      <c r="J57" s="24" t="s">
        <v>2180</v>
      </c>
      <c r="K57" s="24" t="s">
        <v>20</v>
      </c>
      <c r="L57" s="24" t="s">
        <v>21</v>
      </c>
      <c r="M57" s="24" t="s">
        <v>984</v>
      </c>
      <c r="N57" s="24">
        <v>561932</v>
      </c>
      <c r="O57" s="24">
        <v>448454</v>
      </c>
      <c r="P57" s="22">
        <v>1</v>
      </c>
      <c r="Q57" s="27"/>
      <c r="R57" s="2"/>
      <c r="S57" s="3"/>
      <c r="T57" s="25">
        <f t="shared" si="2"/>
        <v>0</v>
      </c>
      <c r="U57" s="26">
        <f t="shared" si="3"/>
        <v>0</v>
      </c>
    </row>
    <row r="58" spans="1:21" s="16" customFormat="1" x14ac:dyDescent="0.25">
      <c r="A58" s="22" t="s">
        <v>2222</v>
      </c>
      <c r="B58" s="22" t="s">
        <v>16</v>
      </c>
      <c r="C58" s="22">
        <v>1908298</v>
      </c>
      <c r="D58" s="22" t="s">
        <v>2223</v>
      </c>
      <c r="E58" s="23" t="s">
        <v>2224</v>
      </c>
      <c r="F58" s="24" t="s">
        <v>17</v>
      </c>
      <c r="G58" s="24" t="s">
        <v>169</v>
      </c>
      <c r="H58" s="24" t="s">
        <v>2221</v>
      </c>
      <c r="I58" s="24" t="s">
        <v>2225</v>
      </c>
      <c r="J58" s="24" t="s">
        <v>2221</v>
      </c>
      <c r="K58" s="24" t="s">
        <v>1535</v>
      </c>
      <c r="L58" s="24" t="s">
        <v>1536</v>
      </c>
      <c r="M58" s="24" t="s">
        <v>76</v>
      </c>
      <c r="N58" s="24">
        <v>572311</v>
      </c>
      <c r="O58" s="24">
        <v>453980</v>
      </c>
      <c r="P58" s="22">
        <v>1</v>
      </c>
      <c r="Q58" s="27"/>
      <c r="R58" s="2"/>
      <c r="S58" s="3"/>
      <c r="T58" s="25">
        <f t="shared" si="2"/>
        <v>0</v>
      </c>
      <c r="U58" s="26">
        <f t="shared" si="3"/>
        <v>0</v>
      </c>
    </row>
    <row r="59" spans="1:21" s="16" customFormat="1" x14ac:dyDescent="0.25">
      <c r="A59" s="22" t="s">
        <v>2226</v>
      </c>
      <c r="B59" s="22" t="s">
        <v>16</v>
      </c>
      <c r="C59" s="22">
        <v>1908403</v>
      </c>
      <c r="D59" s="22" t="s">
        <v>2227</v>
      </c>
      <c r="E59" s="23" t="s">
        <v>2228</v>
      </c>
      <c r="F59" s="24" t="s">
        <v>17</v>
      </c>
      <c r="G59" s="24" t="s">
        <v>169</v>
      </c>
      <c r="H59" s="24" t="s">
        <v>2221</v>
      </c>
      <c r="I59" s="24" t="s">
        <v>2225</v>
      </c>
      <c r="J59" s="24" t="s">
        <v>2221</v>
      </c>
      <c r="K59" s="24" t="s">
        <v>435</v>
      </c>
      <c r="L59" s="24" t="s">
        <v>436</v>
      </c>
      <c r="M59" s="24" t="s">
        <v>30</v>
      </c>
      <c r="N59" s="24">
        <v>572147</v>
      </c>
      <c r="O59" s="24">
        <v>453935</v>
      </c>
      <c r="P59" s="22">
        <v>1</v>
      </c>
      <c r="Q59" s="27"/>
      <c r="R59" s="2"/>
      <c r="S59" s="3"/>
      <c r="T59" s="25">
        <f t="shared" si="2"/>
        <v>0</v>
      </c>
      <c r="U59" s="26">
        <f t="shared" si="3"/>
        <v>0</v>
      </c>
    </row>
    <row r="60" spans="1:21" s="16" customFormat="1" x14ac:dyDescent="0.25">
      <c r="A60" s="22" t="s">
        <v>2247</v>
      </c>
      <c r="B60" s="22" t="s">
        <v>16</v>
      </c>
      <c r="C60" s="22">
        <v>1910262</v>
      </c>
      <c r="D60" s="22" t="s">
        <v>2248</v>
      </c>
      <c r="E60" s="23" t="s">
        <v>2249</v>
      </c>
      <c r="F60" s="24" t="s">
        <v>17</v>
      </c>
      <c r="G60" s="24" t="s">
        <v>169</v>
      </c>
      <c r="H60" s="24" t="s">
        <v>2250</v>
      </c>
      <c r="I60" s="24" t="s">
        <v>2251</v>
      </c>
      <c r="J60" s="24" t="s">
        <v>2252</v>
      </c>
      <c r="K60" s="24" t="s">
        <v>20</v>
      </c>
      <c r="L60" s="24" t="s">
        <v>21</v>
      </c>
      <c r="M60" s="24" t="s">
        <v>113</v>
      </c>
      <c r="N60" s="24">
        <v>588370</v>
      </c>
      <c r="O60" s="24">
        <v>444874</v>
      </c>
      <c r="P60" s="22">
        <v>1</v>
      </c>
      <c r="Q60" s="27"/>
      <c r="R60" s="2"/>
      <c r="S60" s="3"/>
      <c r="T60" s="25">
        <f t="shared" si="2"/>
        <v>0</v>
      </c>
      <c r="U60" s="26">
        <f t="shared" si="3"/>
        <v>0</v>
      </c>
    </row>
    <row r="61" spans="1:21" s="16" customFormat="1" x14ac:dyDescent="0.25">
      <c r="A61" s="22" t="s">
        <v>2253</v>
      </c>
      <c r="B61" s="22" t="s">
        <v>16</v>
      </c>
      <c r="C61" s="22">
        <v>1910746</v>
      </c>
      <c r="D61" s="22" t="s">
        <v>2254</v>
      </c>
      <c r="E61" s="23" t="s">
        <v>2255</v>
      </c>
      <c r="F61" s="24" t="s">
        <v>17</v>
      </c>
      <c r="G61" s="24" t="s">
        <v>169</v>
      </c>
      <c r="H61" s="24" t="s">
        <v>2250</v>
      </c>
      <c r="I61" s="24" t="s">
        <v>2256</v>
      </c>
      <c r="J61" s="24" t="s">
        <v>2257</v>
      </c>
      <c r="K61" s="24" t="s">
        <v>20</v>
      </c>
      <c r="L61" s="24" t="s">
        <v>21</v>
      </c>
      <c r="M61" s="24" t="s">
        <v>126</v>
      </c>
      <c r="N61" s="24">
        <v>582199</v>
      </c>
      <c r="O61" s="24">
        <v>450286</v>
      </c>
      <c r="P61" s="22">
        <v>1</v>
      </c>
      <c r="Q61" s="27"/>
      <c r="R61" s="2"/>
      <c r="S61" s="3"/>
      <c r="T61" s="25">
        <f t="shared" si="2"/>
        <v>0</v>
      </c>
      <c r="U61" s="26">
        <f t="shared" si="3"/>
        <v>0</v>
      </c>
    </row>
    <row r="62" spans="1:21" s="16" customFormat="1" x14ac:dyDescent="0.25">
      <c r="A62" s="22" t="s">
        <v>2309</v>
      </c>
      <c r="B62" s="22" t="s">
        <v>16</v>
      </c>
      <c r="C62" s="22">
        <v>1911537</v>
      </c>
      <c r="D62" s="22" t="s">
        <v>2310</v>
      </c>
      <c r="E62" s="23" t="s">
        <v>2311</v>
      </c>
      <c r="F62" s="24" t="s">
        <v>17</v>
      </c>
      <c r="G62" s="24" t="s">
        <v>169</v>
      </c>
      <c r="H62" s="24" t="s">
        <v>2312</v>
      </c>
      <c r="I62" s="24" t="s">
        <v>2313</v>
      </c>
      <c r="J62" s="24" t="s">
        <v>2314</v>
      </c>
      <c r="K62" s="24" t="s">
        <v>20</v>
      </c>
      <c r="L62" s="24" t="s">
        <v>21</v>
      </c>
      <c r="M62" s="24" t="s">
        <v>456</v>
      </c>
      <c r="N62" s="24">
        <v>577682</v>
      </c>
      <c r="O62" s="24">
        <v>450737</v>
      </c>
      <c r="P62" s="22">
        <v>1</v>
      </c>
      <c r="Q62" s="27"/>
      <c r="R62" s="2"/>
      <c r="S62" s="3"/>
      <c r="T62" s="25">
        <f t="shared" si="2"/>
        <v>0</v>
      </c>
      <c r="U62" s="26">
        <f t="shared" si="3"/>
        <v>0</v>
      </c>
    </row>
    <row r="63" spans="1:21" s="16" customFormat="1" x14ac:dyDescent="0.25">
      <c r="A63" s="22" t="s">
        <v>2315</v>
      </c>
      <c r="B63" s="22" t="s">
        <v>16</v>
      </c>
      <c r="C63" s="22">
        <v>1912553</v>
      </c>
      <c r="D63" s="22" t="s">
        <v>2316</v>
      </c>
      <c r="E63" s="23" t="s">
        <v>2317</v>
      </c>
      <c r="F63" s="24" t="s">
        <v>17</v>
      </c>
      <c r="G63" s="24" t="s">
        <v>169</v>
      </c>
      <c r="H63" s="24" t="s">
        <v>2312</v>
      </c>
      <c r="I63" s="24" t="s">
        <v>2318</v>
      </c>
      <c r="J63" s="24" t="s">
        <v>2319</v>
      </c>
      <c r="K63" s="24" t="s">
        <v>20</v>
      </c>
      <c r="L63" s="24" t="s">
        <v>21</v>
      </c>
      <c r="M63" s="24" t="s">
        <v>2142</v>
      </c>
      <c r="N63" s="24">
        <v>576500</v>
      </c>
      <c r="O63" s="24">
        <v>458360</v>
      </c>
      <c r="P63" s="22">
        <v>1</v>
      </c>
      <c r="Q63" s="27"/>
      <c r="R63" s="2"/>
      <c r="S63" s="3"/>
      <c r="T63" s="25">
        <f t="shared" si="2"/>
        <v>0</v>
      </c>
      <c r="U63" s="26">
        <f t="shared" si="3"/>
        <v>0</v>
      </c>
    </row>
    <row r="64" spans="1:21" s="16" customFormat="1" x14ac:dyDescent="0.25">
      <c r="A64" s="22" t="s">
        <v>2320</v>
      </c>
      <c r="B64" s="22" t="s">
        <v>16</v>
      </c>
      <c r="C64" s="22">
        <v>1913899</v>
      </c>
      <c r="D64" s="22" t="s">
        <v>2321</v>
      </c>
      <c r="E64" s="23" t="s">
        <v>2322</v>
      </c>
      <c r="F64" s="24" t="s">
        <v>17</v>
      </c>
      <c r="G64" s="24" t="s">
        <v>169</v>
      </c>
      <c r="H64" s="24" t="s">
        <v>2312</v>
      </c>
      <c r="I64" s="24" t="s">
        <v>2323</v>
      </c>
      <c r="J64" s="24" t="s">
        <v>2324</v>
      </c>
      <c r="K64" s="24" t="s">
        <v>20</v>
      </c>
      <c r="L64" s="24" t="s">
        <v>21</v>
      </c>
      <c r="M64" s="24" t="s">
        <v>204</v>
      </c>
      <c r="N64" s="24">
        <v>577539</v>
      </c>
      <c r="O64" s="24">
        <v>445216</v>
      </c>
      <c r="P64" s="22">
        <v>1</v>
      </c>
      <c r="Q64" s="27"/>
      <c r="R64" s="2"/>
      <c r="S64" s="3"/>
      <c r="T64" s="25">
        <f t="shared" si="2"/>
        <v>0</v>
      </c>
      <c r="U64" s="26">
        <f t="shared" si="3"/>
        <v>0</v>
      </c>
    </row>
    <row r="65" spans="1:21" s="16" customFormat="1" x14ac:dyDescent="0.25">
      <c r="A65" s="22" t="s">
        <v>2325</v>
      </c>
      <c r="B65" s="22" t="s">
        <v>16</v>
      </c>
      <c r="C65" s="22">
        <v>1914460</v>
      </c>
      <c r="D65" s="22" t="s">
        <v>2326</v>
      </c>
      <c r="E65" s="23" t="s">
        <v>2327</v>
      </c>
      <c r="F65" s="24" t="s">
        <v>17</v>
      </c>
      <c r="G65" s="24" t="s">
        <v>169</v>
      </c>
      <c r="H65" s="24" t="s">
        <v>2328</v>
      </c>
      <c r="I65" s="24" t="s">
        <v>2329</v>
      </c>
      <c r="J65" s="24" t="s">
        <v>2328</v>
      </c>
      <c r="K65" s="24" t="s">
        <v>20</v>
      </c>
      <c r="L65" s="24" t="s">
        <v>21</v>
      </c>
      <c r="M65" s="24" t="s">
        <v>2330</v>
      </c>
      <c r="N65" s="24">
        <v>566812</v>
      </c>
      <c r="O65" s="24">
        <v>443522</v>
      </c>
      <c r="P65" s="22">
        <v>1</v>
      </c>
      <c r="Q65" s="27"/>
      <c r="R65" s="2"/>
      <c r="S65" s="3"/>
      <c r="T65" s="25">
        <f t="shared" si="2"/>
        <v>0</v>
      </c>
      <c r="U65" s="26">
        <f t="shared" si="3"/>
        <v>0</v>
      </c>
    </row>
    <row r="66" spans="1:21" s="16" customFormat="1" x14ac:dyDescent="0.25">
      <c r="A66" s="22" t="s">
        <v>2331</v>
      </c>
      <c r="B66" s="22" t="s">
        <v>16</v>
      </c>
      <c r="C66" s="22">
        <v>1914503</v>
      </c>
      <c r="D66" s="22" t="s">
        <v>2332</v>
      </c>
      <c r="E66" s="23" t="s">
        <v>2333</v>
      </c>
      <c r="F66" s="24" t="s">
        <v>17</v>
      </c>
      <c r="G66" s="24" t="s">
        <v>169</v>
      </c>
      <c r="H66" s="24" t="s">
        <v>2328</v>
      </c>
      <c r="I66" s="24" t="s">
        <v>2334</v>
      </c>
      <c r="J66" s="24" t="s">
        <v>2335</v>
      </c>
      <c r="K66" s="24" t="s">
        <v>20</v>
      </c>
      <c r="L66" s="24" t="s">
        <v>21</v>
      </c>
      <c r="M66" s="24" t="s">
        <v>350</v>
      </c>
      <c r="N66" s="24">
        <v>563390</v>
      </c>
      <c r="O66" s="24">
        <v>444647</v>
      </c>
      <c r="P66" s="22">
        <v>1</v>
      </c>
      <c r="Q66" s="27"/>
      <c r="R66" s="2"/>
      <c r="S66" s="3"/>
      <c r="T66" s="25">
        <f t="shared" si="2"/>
        <v>0</v>
      </c>
      <c r="U66" s="26">
        <f t="shared" si="3"/>
        <v>0</v>
      </c>
    </row>
    <row r="67" spans="1:21" s="16" customFormat="1" x14ac:dyDescent="0.25">
      <c r="A67" s="22" t="s">
        <v>2336</v>
      </c>
      <c r="B67" s="22" t="s">
        <v>16</v>
      </c>
      <c r="C67" s="22">
        <v>1914612</v>
      </c>
      <c r="D67" s="22" t="s">
        <v>2337</v>
      </c>
      <c r="E67" s="23" t="s">
        <v>2338</v>
      </c>
      <c r="F67" s="24" t="s">
        <v>17</v>
      </c>
      <c r="G67" s="24" t="s">
        <v>169</v>
      </c>
      <c r="H67" s="24" t="s">
        <v>2328</v>
      </c>
      <c r="I67" s="24" t="s">
        <v>2339</v>
      </c>
      <c r="J67" s="24" t="s">
        <v>945</v>
      </c>
      <c r="K67" s="24" t="s">
        <v>20</v>
      </c>
      <c r="L67" s="24" t="s">
        <v>21</v>
      </c>
      <c r="M67" s="24" t="s">
        <v>230</v>
      </c>
      <c r="N67" s="24">
        <v>564382</v>
      </c>
      <c r="O67" s="24">
        <v>446575</v>
      </c>
      <c r="P67" s="22">
        <v>1</v>
      </c>
      <c r="Q67" s="27"/>
      <c r="R67" s="2"/>
      <c r="S67" s="3"/>
      <c r="T67" s="25">
        <f t="shared" si="2"/>
        <v>0</v>
      </c>
      <c r="U67" s="26">
        <f t="shared" si="3"/>
        <v>0</v>
      </c>
    </row>
    <row r="68" spans="1:21" s="16" customFormat="1" x14ac:dyDescent="0.25">
      <c r="A68" s="22" t="s">
        <v>1976</v>
      </c>
      <c r="B68" s="22" t="s">
        <v>16</v>
      </c>
      <c r="C68" s="22">
        <v>1860243</v>
      </c>
      <c r="D68" s="22" t="s">
        <v>1977</v>
      </c>
      <c r="E68" s="23" t="s">
        <v>1978</v>
      </c>
      <c r="F68" s="24" t="s">
        <v>17</v>
      </c>
      <c r="G68" s="24" t="s">
        <v>1979</v>
      </c>
      <c r="H68" s="24" t="s">
        <v>1980</v>
      </c>
      <c r="I68" s="24" t="s">
        <v>1981</v>
      </c>
      <c r="J68" s="24" t="s">
        <v>1982</v>
      </c>
      <c r="K68" s="24" t="s">
        <v>1392</v>
      </c>
      <c r="L68" s="24" t="s">
        <v>1393</v>
      </c>
      <c r="M68" s="24" t="s">
        <v>83</v>
      </c>
      <c r="N68" s="24">
        <v>593521</v>
      </c>
      <c r="O68" s="24">
        <v>442045</v>
      </c>
      <c r="P68" s="22">
        <v>1</v>
      </c>
      <c r="Q68" s="27"/>
      <c r="R68" s="2"/>
      <c r="S68" s="3"/>
      <c r="T68" s="25">
        <f t="shared" si="2"/>
        <v>0</v>
      </c>
      <c r="U68" s="26">
        <f t="shared" si="3"/>
        <v>0</v>
      </c>
    </row>
    <row r="69" spans="1:21" s="16" customFormat="1" x14ac:dyDescent="0.25">
      <c r="A69" s="22" t="s">
        <v>1983</v>
      </c>
      <c r="B69" s="22" t="s">
        <v>16</v>
      </c>
      <c r="C69" s="22">
        <v>1860393</v>
      </c>
      <c r="D69" s="22" t="s">
        <v>1984</v>
      </c>
      <c r="E69" s="23" t="s">
        <v>1985</v>
      </c>
      <c r="F69" s="24" t="s">
        <v>17</v>
      </c>
      <c r="G69" s="24" t="s">
        <v>1979</v>
      </c>
      <c r="H69" s="24" t="s">
        <v>1980</v>
      </c>
      <c r="I69" s="24" t="s">
        <v>1986</v>
      </c>
      <c r="J69" s="24" t="s">
        <v>1987</v>
      </c>
      <c r="K69" s="24" t="s">
        <v>20</v>
      </c>
      <c r="L69" s="24" t="s">
        <v>21</v>
      </c>
      <c r="M69" s="24" t="s">
        <v>160</v>
      </c>
      <c r="N69" s="24">
        <v>602781</v>
      </c>
      <c r="O69" s="24">
        <v>442474</v>
      </c>
      <c r="P69" s="22">
        <v>1</v>
      </c>
      <c r="Q69" s="27"/>
      <c r="R69" s="2"/>
      <c r="S69" s="3"/>
      <c r="T69" s="25">
        <f t="shared" si="2"/>
        <v>0</v>
      </c>
      <c r="U69" s="26">
        <f t="shared" si="3"/>
        <v>0</v>
      </c>
    </row>
    <row r="70" spans="1:21" s="16" customFormat="1" x14ac:dyDescent="0.25">
      <c r="A70" s="22" t="s">
        <v>1988</v>
      </c>
      <c r="B70" s="22" t="s">
        <v>16</v>
      </c>
      <c r="C70" s="22">
        <v>1860588</v>
      </c>
      <c r="D70" s="22" t="s">
        <v>1989</v>
      </c>
      <c r="E70" s="23" t="s">
        <v>1990</v>
      </c>
      <c r="F70" s="24" t="s">
        <v>17</v>
      </c>
      <c r="G70" s="24" t="s">
        <v>1979</v>
      </c>
      <c r="H70" s="24" t="s">
        <v>1980</v>
      </c>
      <c r="I70" s="24" t="s">
        <v>1991</v>
      </c>
      <c r="J70" s="24" t="s">
        <v>1992</v>
      </c>
      <c r="K70" s="24" t="s">
        <v>20</v>
      </c>
      <c r="L70" s="24" t="s">
        <v>21</v>
      </c>
      <c r="M70" s="24" t="s">
        <v>65</v>
      </c>
      <c r="N70" s="24">
        <v>608018</v>
      </c>
      <c r="O70" s="24">
        <v>435804</v>
      </c>
      <c r="P70" s="22">
        <v>1</v>
      </c>
      <c r="Q70" s="27"/>
      <c r="R70" s="2"/>
      <c r="S70" s="3"/>
      <c r="T70" s="25">
        <f t="shared" si="2"/>
        <v>0</v>
      </c>
      <c r="U70" s="26">
        <f t="shared" si="3"/>
        <v>0</v>
      </c>
    </row>
    <row r="71" spans="1:21" s="16" customFormat="1" x14ac:dyDescent="0.25">
      <c r="A71" s="22" t="s">
        <v>1993</v>
      </c>
      <c r="B71" s="22" t="s">
        <v>16</v>
      </c>
      <c r="C71" s="22">
        <v>1861779</v>
      </c>
      <c r="D71" s="22" t="s">
        <v>1994</v>
      </c>
      <c r="E71" s="23" t="s">
        <v>1995</v>
      </c>
      <c r="F71" s="24" t="s">
        <v>17</v>
      </c>
      <c r="G71" s="24" t="s">
        <v>1979</v>
      </c>
      <c r="H71" s="24" t="s">
        <v>1980</v>
      </c>
      <c r="I71" s="24" t="s">
        <v>1996</v>
      </c>
      <c r="J71" s="24" t="s">
        <v>1997</v>
      </c>
      <c r="K71" s="24" t="s">
        <v>20</v>
      </c>
      <c r="L71" s="24" t="s">
        <v>21</v>
      </c>
      <c r="M71" s="24" t="s">
        <v>276</v>
      </c>
      <c r="N71" s="24">
        <v>607342</v>
      </c>
      <c r="O71" s="24">
        <v>442940</v>
      </c>
      <c r="P71" s="22">
        <v>1</v>
      </c>
      <c r="Q71" s="27"/>
      <c r="R71" s="2"/>
      <c r="S71" s="3"/>
      <c r="T71" s="25">
        <f t="shared" si="2"/>
        <v>0</v>
      </c>
      <c r="U71" s="26">
        <f t="shared" si="3"/>
        <v>0</v>
      </c>
    </row>
    <row r="72" spans="1:21" s="16" customFormat="1" x14ac:dyDescent="0.25">
      <c r="A72" s="22" t="s">
        <v>1998</v>
      </c>
      <c r="B72" s="22" t="s">
        <v>16</v>
      </c>
      <c r="C72" s="22">
        <v>1862193</v>
      </c>
      <c r="D72" s="22" t="s">
        <v>1999</v>
      </c>
      <c r="E72" s="23" t="s">
        <v>2000</v>
      </c>
      <c r="F72" s="24" t="s">
        <v>17</v>
      </c>
      <c r="G72" s="24" t="s">
        <v>1979</v>
      </c>
      <c r="H72" s="24" t="s">
        <v>1980</v>
      </c>
      <c r="I72" s="24" t="s">
        <v>2001</v>
      </c>
      <c r="J72" s="24" t="s">
        <v>2002</v>
      </c>
      <c r="K72" s="24" t="s">
        <v>20</v>
      </c>
      <c r="L72" s="24" t="s">
        <v>21</v>
      </c>
      <c r="M72" s="24" t="s">
        <v>240</v>
      </c>
      <c r="N72" s="24">
        <v>604618</v>
      </c>
      <c r="O72" s="24">
        <v>436306</v>
      </c>
      <c r="P72" s="22">
        <v>1</v>
      </c>
      <c r="Q72" s="27"/>
      <c r="R72" s="2"/>
      <c r="S72" s="3"/>
      <c r="T72" s="25">
        <f t="shared" si="2"/>
        <v>0</v>
      </c>
      <c r="U72" s="26">
        <f t="shared" si="3"/>
        <v>0</v>
      </c>
    </row>
    <row r="73" spans="1:21" s="16" customFormat="1" x14ac:dyDescent="0.25">
      <c r="A73" s="22" t="s">
        <v>2003</v>
      </c>
      <c r="B73" s="22" t="s">
        <v>16</v>
      </c>
      <c r="C73" s="22">
        <v>1862846</v>
      </c>
      <c r="D73" s="22" t="s">
        <v>2004</v>
      </c>
      <c r="E73" s="23" t="s">
        <v>2005</v>
      </c>
      <c r="F73" s="24" t="s">
        <v>17</v>
      </c>
      <c r="G73" s="24" t="s">
        <v>1979</v>
      </c>
      <c r="H73" s="24" t="s">
        <v>1980</v>
      </c>
      <c r="I73" s="24" t="s">
        <v>2006</v>
      </c>
      <c r="J73" s="24" t="s">
        <v>2007</v>
      </c>
      <c r="K73" s="24" t="s">
        <v>20</v>
      </c>
      <c r="L73" s="24" t="s">
        <v>21</v>
      </c>
      <c r="M73" s="24" t="s">
        <v>2008</v>
      </c>
      <c r="N73" s="24">
        <v>595686</v>
      </c>
      <c r="O73" s="24">
        <v>437504</v>
      </c>
      <c r="P73" s="22">
        <v>1</v>
      </c>
      <c r="Q73" s="27"/>
      <c r="R73" s="2"/>
      <c r="S73" s="3"/>
      <c r="T73" s="25">
        <f t="shared" si="2"/>
        <v>0</v>
      </c>
      <c r="U73" s="26">
        <f t="shared" si="3"/>
        <v>0</v>
      </c>
    </row>
    <row r="74" spans="1:21" s="16" customFormat="1" x14ac:dyDescent="0.25">
      <c r="A74" s="22" t="s">
        <v>2053</v>
      </c>
      <c r="B74" s="22" t="s">
        <v>16</v>
      </c>
      <c r="C74" s="22">
        <v>1863631</v>
      </c>
      <c r="D74" s="22" t="s">
        <v>2054</v>
      </c>
      <c r="E74" s="23" t="s">
        <v>2055</v>
      </c>
      <c r="F74" s="24" t="s">
        <v>17</v>
      </c>
      <c r="G74" s="24" t="s">
        <v>1979</v>
      </c>
      <c r="H74" s="24" t="s">
        <v>2056</v>
      </c>
      <c r="I74" s="24" t="s">
        <v>2057</v>
      </c>
      <c r="J74" s="24" t="s">
        <v>2056</v>
      </c>
      <c r="K74" s="24" t="s">
        <v>20</v>
      </c>
      <c r="L74" s="24" t="s">
        <v>21</v>
      </c>
      <c r="M74" s="24" t="s">
        <v>754</v>
      </c>
      <c r="N74" s="24">
        <v>592868</v>
      </c>
      <c r="O74" s="24">
        <v>428732</v>
      </c>
      <c r="P74" s="22">
        <v>1</v>
      </c>
      <c r="Q74" s="27"/>
      <c r="R74" s="2"/>
      <c r="S74" s="3"/>
      <c r="T74" s="25">
        <f t="shared" si="2"/>
        <v>0</v>
      </c>
      <c r="U74" s="26">
        <f t="shared" si="3"/>
        <v>0</v>
      </c>
    </row>
    <row r="75" spans="1:21" s="16" customFormat="1" x14ac:dyDescent="0.25">
      <c r="A75" s="22" t="s">
        <v>2058</v>
      </c>
      <c r="B75" s="22" t="s">
        <v>16</v>
      </c>
      <c r="C75" s="22">
        <v>1864607</v>
      </c>
      <c r="D75" s="22" t="s">
        <v>2059</v>
      </c>
      <c r="E75" s="23" t="s">
        <v>2060</v>
      </c>
      <c r="F75" s="24" t="s">
        <v>17</v>
      </c>
      <c r="G75" s="24" t="s">
        <v>1979</v>
      </c>
      <c r="H75" s="24" t="s">
        <v>2056</v>
      </c>
      <c r="I75" s="24" t="s">
        <v>2061</v>
      </c>
      <c r="J75" s="24" t="s">
        <v>2062</v>
      </c>
      <c r="K75" s="24" t="s">
        <v>20</v>
      </c>
      <c r="L75" s="24" t="s">
        <v>21</v>
      </c>
      <c r="M75" s="24" t="s">
        <v>586</v>
      </c>
      <c r="N75" s="24">
        <v>591455</v>
      </c>
      <c r="O75" s="24">
        <v>423221</v>
      </c>
      <c r="P75" s="22">
        <v>1</v>
      </c>
      <c r="Q75" s="27"/>
      <c r="R75" s="2"/>
      <c r="S75" s="3"/>
      <c r="T75" s="25">
        <f t="shared" si="2"/>
        <v>0</v>
      </c>
      <c r="U75" s="26">
        <f t="shared" si="3"/>
        <v>0</v>
      </c>
    </row>
    <row r="76" spans="1:21" s="16" customFormat="1" x14ac:dyDescent="0.25">
      <c r="A76" s="22" t="s">
        <v>2258</v>
      </c>
      <c r="B76" s="22" t="s">
        <v>16</v>
      </c>
      <c r="C76" s="22">
        <v>1865362</v>
      </c>
      <c r="D76" s="22" t="s">
        <v>2259</v>
      </c>
      <c r="E76" s="23" t="s">
        <v>2260</v>
      </c>
      <c r="F76" s="24" t="s">
        <v>17</v>
      </c>
      <c r="G76" s="24" t="s">
        <v>1979</v>
      </c>
      <c r="H76" s="24" t="s">
        <v>2261</v>
      </c>
      <c r="I76" s="24" t="s">
        <v>2262</v>
      </c>
      <c r="J76" s="24" t="s">
        <v>2263</v>
      </c>
      <c r="K76" s="24" t="s">
        <v>20</v>
      </c>
      <c r="L76" s="24" t="s">
        <v>21</v>
      </c>
      <c r="M76" s="24" t="s">
        <v>83</v>
      </c>
      <c r="N76" s="24">
        <v>582226</v>
      </c>
      <c r="O76" s="24">
        <v>432145</v>
      </c>
      <c r="P76" s="22">
        <v>1</v>
      </c>
      <c r="Q76" s="27"/>
      <c r="R76" s="2"/>
      <c r="S76" s="3"/>
      <c r="T76" s="25">
        <f t="shared" si="2"/>
        <v>0</v>
      </c>
      <c r="U76" s="26">
        <f t="shared" si="3"/>
        <v>0</v>
      </c>
    </row>
    <row r="77" spans="1:21" s="16" customFormat="1" x14ac:dyDescent="0.25">
      <c r="A77" s="22" t="s">
        <v>2264</v>
      </c>
      <c r="B77" s="22" t="s">
        <v>16</v>
      </c>
      <c r="C77" s="22">
        <v>1865820</v>
      </c>
      <c r="D77" s="22" t="s">
        <v>2265</v>
      </c>
      <c r="E77" s="23" t="s">
        <v>2266</v>
      </c>
      <c r="F77" s="24" t="s">
        <v>17</v>
      </c>
      <c r="G77" s="24" t="s">
        <v>1979</v>
      </c>
      <c r="H77" s="24" t="s">
        <v>2261</v>
      </c>
      <c r="I77" s="24" t="s">
        <v>2267</v>
      </c>
      <c r="J77" s="24" t="s">
        <v>1454</v>
      </c>
      <c r="K77" s="24" t="s">
        <v>20</v>
      </c>
      <c r="L77" s="24" t="s">
        <v>21</v>
      </c>
      <c r="M77" s="24" t="s">
        <v>2124</v>
      </c>
      <c r="N77" s="24">
        <v>588491</v>
      </c>
      <c r="O77" s="24">
        <v>436662</v>
      </c>
      <c r="P77" s="22">
        <v>1</v>
      </c>
      <c r="Q77" s="27"/>
      <c r="R77" s="2"/>
      <c r="S77" s="3"/>
      <c r="T77" s="25">
        <f t="shared" si="2"/>
        <v>0</v>
      </c>
      <c r="U77" s="26">
        <f t="shared" si="3"/>
        <v>0</v>
      </c>
    </row>
    <row r="78" spans="1:21" s="16" customFormat="1" x14ac:dyDescent="0.25">
      <c r="A78" s="22" t="s">
        <v>2268</v>
      </c>
      <c r="B78" s="22" t="s">
        <v>16</v>
      </c>
      <c r="C78" s="22">
        <v>1865947</v>
      </c>
      <c r="D78" s="22" t="s">
        <v>2269</v>
      </c>
      <c r="E78" s="23" t="s">
        <v>2270</v>
      </c>
      <c r="F78" s="24" t="s">
        <v>17</v>
      </c>
      <c r="G78" s="24" t="s">
        <v>1979</v>
      </c>
      <c r="H78" s="24" t="s">
        <v>2261</v>
      </c>
      <c r="I78" s="24" t="s">
        <v>2271</v>
      </c>
      <c r="J78" s="24" t="s">
        <v>2272</v>
      </c>
      <c r="K78" s="24" t="s">
        <v>20</v>
      </c>
      <c r="L78" s="24" t="s">
        <v>21</v>
      </c>
      <c r="M78" s="24" t="s">
        <v>83</v>
      </c>
      <c r="N78" s="24">
        <v>588044</v>
      </c>
      <c r="O78" s="24">
        <v>441240</v>
      </c>
      <c r="P78" s="22">
        <v>1</v>
      </c>
      <c r="Q78" s="27"/>
      <c r="R78" s="2"/>
      <c r="S78" s="3"/>
      <c r="T78" s="25">
        <f t="shared" si="2"/>
        <v>0</v>
      </c>
      <c r="U78" s="26">
        <f t="shared" si="3"/>
        <v>0</v>
      </c>
    </row>
    <row r="79" spans="1:21" s="16" customFormat="1" x14ac:dyDescent="0.25">
      <c r="A79" s="22" t="s">
        <v>2273</v>
      </c>
      <c r="B79" s="22" t="s">
        <v>16</v>
      </c>
      <c r="C79" s="22">
        <v>1866741</v>
      </c>
      <c r="D79" s="22" t="s">
        <v>2274</v>
      </c>
      <c r="E79" s="23" t="s">
        <v>2275</v>
      </c>
      <c r="F79" s="24" t="s">
        <v>17</v>
      </c>
      <c r="G79" s="24" t="s">
        <v>1979</v>
      </c>
      <c r="H79" s="24" t="s">
        <v>2261</v>
      </c>
      <c r="I79" s="24" t="s">
        <v>2276</v>
      </c>
      <c r="J79" s="24" t="s">
        <v>2277</v>
      </c>
      <c r="K79" s="24" t="s">
        <v>20</v>
      </c>
      <c r="L79" s="24" t="s">
        <v>21</v>
      </c>
      <c r="M79" s="24" t="s">
        <v>966</v>
      </c>
      <c r="N79" s="24">
        <v>589039</v>
      </c>
      <c r="O79" s="24">
        <v>433023</v>
      </c>
      <c r="P79" s="22">
        <v>1</v>
      </c>
      <c r="Q79" s="27"/>
      <c r="R79" s="2"/>
      <c r="S79" s="3"/>
      <c r="T79" s="25">
        <f t="shared" ref="T79:T91" si="4">S79*0.23</f>
        <v>0</v>
      </c>
      <c r="U79" s="26">
        <f t="shared" ref="U79:U91" si="5">SUM(S79:T79)</f>
        <v>0</v>
      </c>
    </row>
    <row r="80" spans="1:21" s="16" customFormat="1" x14ac:dyDescent="0.25">
      <c r="A80" s="22" t="s">
        <v>2278</v>
      </c>
      <c r="B80" s="22" t="s">
        <v>16</v>
      </c>
      <c r="C80" s="22">
        <v>1866929</v>
      </c>
      <c r="D80" s="22" t="s">
        <v>2279</v>
      </c>
      <c r="E80" s="23" t="s">
        <v>2280</v>
      </c>
      <c r="F80" s="24" t="s">
        <v>17</v>
      </c>
      <c r="G80" s="24" t="s">
        <v>1979</v>
      </c>
      <c r="H80" s="24" t="s">
        <v>2261</v>
      </c>
      <c r="I80" s="24" t="s">
        <v>2281</v>
      </c>
      <c r="J80" s="24" t="s">
        <v>2282</v>
      </c>
      <c r="K80" s="24" t="s">
        <v>20</v>
      </c>
      <c r="L80" s="24" t="s">
        <v>21</v>
      </c>
      <c r="M80" s="24" t="s">
        <v>1235</v>
      </c>
      <c r="N80" s="24">
        <v>580554</v>
      </c>
      <c r="O80" s="24">
        <v>440315</v>
      </c>
      <c r="P80" s="22">
        <v>1</v>
      </c>
      <c r="Q80" s="27"/>
      <c r="R80" s="2"/>
      <c r="S80" s="3"/>
      <c r="T80" s="25">
        <f t="shared" si="4"/>
        <v>0</v>
      </c>
      <c r="U80" s="26">
        <f t="shared" si="5"/>
        <v>0</v>
      </c>
    </row>
    <row r="81" spans="1:21" s="16" customFormat="1" x14ac:dyDescent="0.25">
      <c r="A81" s="22" t="s">
        <v>2289</v>
      </c>
      <c r="B81" s="22" t="s">
        <v>16</v>
      </c>
      <c r="C81" s="22">
        <v>1868592</v>
      </c>
      <c r="D81" s="22" t="s">
        <v>2290</v>
      </c>
      <c r="E81" s="23" t="s">
        <v>2291</v>
      </c>
      <c r="F81" s="24" t="s">
        <v>17</v>
      </c>
      <c r="G81" s="24" t="s">
        <v>1979</v>
      </c>
      <c r="H81" s="24" t="s">
        <v>2292</v>
      </c>
      <c r="I81" s="24" t="s">
        <v>2293</v>
      </c>
      <c r="J81" s="24" t="s">
        <v>2294</v>
      </c>
      <c r="K81" s="24" t="s">
        <v>20</v>
      </c>
      <c r="L81" s="24" t="s">
        <v>21</v>
      </c>
      <c r="M81" s="24" t="s">
        <v>240</v>
      </c>
      <c r="N81" s="24">
        <v>612116</v>
      </c>
      <c r="O81" s="24">
        <v>427286</v>
      </c>
      <c r="P81" s="22">
        <v>1</v>
      </c>
      <c r="Q81" s="27"/>
      <c r="R81" s="2"/>
      <c r="S81" s="3"/>
      <c r="T81" s="25">
        <f t="shared" si="4"/>
        <v>0</v>
      </c>
      <c r="U81" s="26">
        <f t="shared" si="5"/>
        <v>0</v>
      </c>
    </row>
    <row r="82" spans="1:21" s="16" customFormat="1" x14ac:dyDescent="0.25">
      <c r="A82" s="22" t="s">
        <v>2295</v>
      </c>
      <c r="B82" s="22" t="s">
        <v>16</v>
      </c>
      <c r="C82" s="22">
        <v>1868846</v>
      </c>
      <c r="D82" s="22" t="s">
        <v>2296</v>
      </c>
      <c r="E82" s="23" t="s">
        <v>2297</v>
      </c>
      <c r="F82" s="24" t="s">
        <v>17</v>
      </c>
      <c r="G82" s="24" t="s">
        <v>1979</v>
      </c>
      <c r="H82" s="24" t="s">
        <v>2292</v>
      </c>
      <c r="I82" s="24" t="s">
        <v>2298</v>
      </c>
      <c r="J82" s="24" t="s">
        <v>2299</v>
      </c>
      <c r="K82" s="24" t="s">
        <v>20</v>
      </c>
      <c r="L82" s="24" t="s">
        <v>21</v>
      </c>
      <c r="M82" s="24" t="s">
        <v>22</v>
      </c>
      <c r="N82" s="24">
        <v>609792</v>
      </c>
      <c r="O82" s="24">
        <v>425832</v>
      </c>
      <c r="P82" s="22">
        <v>1</v>
      </c>
      <c r="Q82" s="27"/>
      <c r="R82" s="2"/>
      <c r="S82" s="3"/>
      <c r="T82" s="25">
        <f t="shared" si="4"/>
        <v>0</v>
      </c>
      <c r="U82" s="26">
        <f t="shared" si="5"/>
        <v>0</v>
      </c>
    </row>
    <row r="83" spans="1:21" s="16" customFormat="1" x14ac:dyDescent="0.25">
      <c r="A83" s="22" t="s">
        <v>2300</v>
      </c>
      <c r="B83" s="22" t="s">
        <v>16</v>
      </c>
      <c r="C83" s="22">
        <v>1869464</v>
      </c>
      <c r="D83" s="22" t="s">
        <v>2301</v>
      </c>
      <c r="E83" s="23" t="s">
        <v>2302</v>
      </c>
      <c r="F83" s="24" t="s">
        <v>17</v>
      </c>
      <c r="G83" s="24" t="s">
        <v>1979</v>
      </c>
      <c r="H83" s="24" t="s">
        <v>2292</v>
      </c>
      <c r="I83" s="24" t="s">
        <v>2303</v>
      </c>
      <c r="J83" s="24" t="s">
        <v>2292</v>
      </c>
      <c r="K83" s="24" t="s">
        <v>20</v>
      </c>
      <c r="L83" s="24" t="s">
        <v>21</v>
      </c>
      <c r="M83" s="24" t="s">
        <v>2304</v>
      </c>
      <c r="N83" s="24">
        <v>605069</v>
      </c>
      <c r="O83" s="24">
        <v>430208</v>
      </c>
      <c r="P83" s="22">
        <v>1</v>
      </c>
      <c r="Q83" s="27"/>
      <c r="R83" s="2"/>
      <c r="S83" s="3"/>
      <c r="T83" s="25">
        <f t="shared" si="4"/>
        <v>0</v>
      </c>
      <c r="U83" s="26">
        <f t="shared" si="5"/>
        <v>0</v>
      </c>
    </row>
    <row r="84" spans="1:21" s="16" customFormat="1" x14ac:dyDescent="0.25">
      <c r="A84" s="22" t="s">
        <v>2305</v>
      </c>
      <c r="B84" s="22" t="s">
        <v>16</v>
      </c>
      <c r="C84" s="22">
        <v>7844179</v>
      </c>
      <c r="D84" s="22" t="s">
        <v>2306</v>
      </c>
      <c r="E84" s="23" t="s">
        <v>2307</v>
      </c>
      <c r="F84" s="24" t="s">
        <v>17</v>
      </c>
      <c r="G84" s="24" t="s">
        <v>1979</v>
      </c>
      <c r="H84" s="24" t="s">
        <v>2292</v>
      </c>
      <c r="I84" s="24" t="s">
        <v>2308</v>
      </c>
      <c r="J84" s="24" t="s">
        <v>1424</v>
      </c>
      <c r="K84" s="24" t="s">
        <v>20</v>
      </c>
      <c r="L84" s="24" t="s">
        <v>21</v>
      </c>
      <c r="M84" s="24" t="s">
        <v>22</v>
      </c>
      <c r="N84" s="24">
        <v>609529</v>
      </c>
      <c r="O84" s="24">
        <v>427977</v>
      </c>
      <c r="P84" s="22">
        <v>1</v>
      </c>
      <c r="Q84" s="27"/>
      <c r="R84" s="2"/>
      <c r="S84" s="3"/>
      <c r="T84" s="25">
        <f t="shared" si="4"/>
        <v>0</v>
      </c>
      <c r="U84" s="26">
        <f t="shared" si="5"/>
        <v>0</v>
      </c>
    </row>
    <row r="85" spans="1:21" s="16" customFormat="1" x14ac:dyDescent="0.25">
      <c r="A85" s="22" t="s">
        <v>2786</v>
      </c>
      <c r="B85" s="22" t="s">
        <v>16</v>
      </c>
      <c r="C85" s="22">
        <v>1859518</v>
      </c>
      <c r="D85" s="22" t="s">
        <v>2787</v>
      </c>
      <c r="E85" s="23" t="s">
        <v>2788</v>
      </c>
      <c r="F85" s="24" t="s">
        <v>17</v>
      </c>
      <c r="G85" s="24" t="s">
        <v>1979</v>
      </c>
      <c r="H85" s="24" t="s">
        <v>1980</v>
      </c>
      <c r="I85" s="24" t="s">
        <v>2789</v>
      </c>
      <c r="J85" s="24" t="s">
        <v>1980</v>
      </c>
      <c r="K85" s="24" t="s">
        <v>2790</v>
      </c>
      <c r="L85" s="24" t="s">
        <v>2791</v>
      </c>
      <c r="M85" s="24" t="s">
        <v>142</v>
      </c>
      <c r="N85" s="24">
        <v>601511</v>
      </c>
      <c r="O85" s="24">
        <v>438443</v>
      </c>
      <c r="P85" s="22">
        <v>1</v>
      </c>
      <c r="Q85" s="27"/>
      <c r="R85" s="2"/>
      <c r="S85" s="3"/>
      <c r="T85" s="25">
        <f t="shared" si="4"/>
        <v>0</v>
      </c>
      <c r="U85" s="26">
        <f t="shared" si="5"/>
        <v>0</v>
      </c>
    </row>
    <row r="86" spans="1:21" s="16" customFormat="1" x14ac:dyDescent="0.25">
      <c r="A86" s="22" t="s">
        <v>2792</v>
      </c>
      <c r="B86" s="22" t="s">
        <v>16</v>
      </c>
      <c r="C86" s="22">
        <v>1859346</v>
      </c>
      <c r="D86" s="22" t="s">
        <v>2793</v>
      </c>
      <c r="E86" s="23" t="s">
        <v>2794</v>
      </c>
      <c r="F86" s="24" t="s">
        <v>17</v>
      </c>
      <c r="G86" s="24" t="s">
        <v>1979</v>
      </c>
      <c r="H86" s="24" t="s">
        <v>1980</v>
      </c>
      <c r="I86" s="24" t="s">
        <v>2789</v>
      </c>
      <c r="J86" s="24" t="s">
        <v>1980</v>
      </c>
      <c r="K86" s="24" t="s">
        <v>2530</v>
      </c>
      <c r="L86" s="24" t="s">
        <v>2531</v>
      </c>
      <c r="M86" s="24" t="s">
        <v>129</v>
      </c>
      <c r="N86" s="24">
        <v>601813</v>
      </c>
      <c r="O86" s="24">
        <v>439315</v>
      </c>
      <c r="P86" s="22">
        <v>1</v>
      </c>
      <c r="Q86" s="27"/>
      <c r="R86" s="2"/>
      <c r="S86" s="3"/>
      <c r="T86" s="25">
        <f t="shared" si="4"/>
        <v>0</v>
      </c>
      <c r="U86" s="26">
        <f t="shared" si="5"/>
        <v>0</v>
      </c>
    </row>
    <row r="87" spans="1:21" s="16" customFormat="1" x14ac:dyDescent="0.25">
      <c r="A87" s="22" t="s">
        <v>2795</v>
      </c>
      <c r="B87" s="22" t="s">
        <v>16</v>
      </c>
      <c r="C87" s="22">
        <v>1859836</v>
      </c>
      <c r="D87" s="22" t="s">
        <v>2796</v>
      </c>
      <c r="E87" s="23" t="s">
        <v>2797</v>
      </c>
      <c r="F87" s="24" t="s">
        <v>17</v>
      </c>
      <c r="G87" s="24" t="s">
        <v>1979</v>
      </c>
      <c r="H87" s="24" t="s">
        <v>1980</v>
      </c>
      <c r="I87" s="24" t="s">
        <v>2789</v>
      </c>
      <c r="J87" s="24" t="s">
        <v>1980</v>
      </c>
      <c r="K87" s="24" t="s">
        <v>2530</v>
      </c>
      <c r="L87" s="24" t="s">
        <v>2531</v>
      </c>
      <c r="M87" s="24" t="s">
        <v>376</v>
      </c>
      <c r="N87" s="24">
        <v>601844</v>
      </c>
      <c r="O87" s="24">
        <v>439356</v>
      </c>
      <c r="P87" s="22">
        <v>1</v>
      </c>
      <c r="Q87" s="27"/>
      <c r="R87" s="2"/>
      <c r="S87" s="3"/>
      <c r="T87" s="25">
        <f t="shared" si="4"/>
        <v>0</v>
      </c>
      <c r="U87" s="26">
        <f t="shared" si="5"/>
        <v>0</v>
      </c>
    </row>
    <row r="88" spans="1:21" s="16" customFormat="1" x14ac:dyDescent="0.25">
      <c r="A88" s="22" t="s">
        <v>2805</v>
      </c>
      <c r="B88" s="22" t="s">
        <v>16</v>
      </c>
      <c r="C88" s="22">
        <v>1858738</v>
      </c>
      <c r="D88" s="22" t="s">
        <v>2806</v>
      </c>
      <c r="E88" s="23" t="s">
        <v>2807</v>
      </c>
      <c r="F88" s="24" t="s">
        <v>17</v>
      </c>
      <c r="G88" s="24" t="s">
        <v>1979</v>
      </c>
      <c r="H88" s="24" t="s">
        <v>2261</v>
      </c>
      <c r="I88" s="24" t="s">
        <v>2804</v>
      </c>
      <c r="J88" s="24" t="s">
        <v>2261</v>
      </c>
      <c r="K88" s="24" t="s">
        <v>971</v>
      </c>
      <c r="L88" s="24" t="s">
        <v>972</v>
      </c>
      <c r="M88" s="24" t="s">
        <v>422</v>
      </c>
      <c r="N88" s="24">
        <v>586009</v>
      </c>
      <c r="O88" s="24">
        <v>433605</v>
      </c>
      <c r="P88" s="22">
        <v>1</v>
      </c>
      <c r="Q88" s="27"/>
      <c r="R88" s="2"/>
      <c r="S88" s="3"/>
      <c r="T88" s="25">
        <f t="shared" si="4"/>
        <v>0</v>
      </c>
      <c r="U88" s="26">
        <f t="shared" si="5"/>
        <v>0</v>
      </c>
    </row>
    <row r="89" spans="1:21" s="16" customFormat="1" x14ac:dyDescent="0.25">
      <c r="A89" s="22" t="s">
        <v>2808</v>
      </c>
      <c r="B89" s="22" t="s">
        <v>16</v>
      </c>
      <c r="C89" s="22">
        <v>1857621</v>
      </c>
      <c r="D89" s="22" t="s">
        <v>2809</v>
      </c>
      <c r="E89" s="23" t="s">
        <v>2810</v>
      </c>
      <c r="F89" s="24" t="s">
        <v>17</v>
      </c>
      <c r="G89" s="24" t="s">
        <v>1979</v>
      </c>
      <c r="H89" s="24" t="s">
        <v>2261</v>
      </c>
      <c r="I89" s="24" t="s">
        <v>2804</v>
      </c>
      <c r="J89" s="24" t="s">
        <v>2261</v>
      </c>
      <c r="K89" s="24" t="s">
        <v>2587</v>
      </c>
      <c r="L89" s="24" t="s">
        <v>2588</v>
      </c>
      <c r="M89" s="24" t="s">
        <v>76</v>
      </c>
      <c r="N89" s="24">
        <v>586338</v>
      </c>
      <c r="O89" s="24">
        <v>432874</v>
      </c>
      <c r="P89" s="22">
        <v>1</v>
      </c>
      <c r="Q89" s="27"/>
      <c r="R89" s="2"/>
      <c r="S89" s="3"/>
      <c r="T89" s="25">
        <f t="shared" si="4"/>
        <v>0</v>
      </c>
      <c r="U89" s="26">
        <f t="shared" si="5"/>
        <v>0</v>
      </c>
    </row>
    <row r="90" spans="1:21" s="16" customFormat="1" x14ac:dyDescent="0.25">
      <c r="A90" s="22" t="s">
        <v>2811</v>
      </c>
      <c r="B90" s="22" t="s">
        <v>16</v>
      </c>
      <c r="C90" s="22">
        <v>1859066</v>
      </c>
      <c r="D90" s="22" t="s">
        <v>2812</v>
      </c>
      <c r="E90" s="23" t="s">
        <v>2813</v>
      </c>
      <c r="F90" s="24" t="s">
        <v>17</v>
      </c>
      <c r="G90" s="24" t="s">
        <v>1979</v>
      </c>
      <c r="H90" s="24" t="s">
        <v>2261</v>
      </c>
      <c r="I90" s="24" t="s">
        <v>2804</v>
      </c>
      <c r="J90" s="24" t="s">
        <v>2261</v>
      </c>
      <c r="K90" s="24" t="s">
        <v>2814</v>
      </c>
      <c r="L90" s="24" t="s">
        <v>2815</v>
      </c>
      <c r="M90" s="24" t="s">
        <v>2816</v>
      </c>
      <c r="N90" s="24">
        <v>586352</v>
      </c>
      <c r="O90" s="24">
        <v>433294</v>
      </c>
      <c r="P90" s="22">
        <v>1</v>
      </c>
      <c r="Q90" s="27"/>
      <c r="R90" s="2"/>
      <c r="S90" s="3"/>
      <c r="T90" s="25">
        <f t="shared" si="4"/>
        <v>0</v>
      </c>
      <c r="U90" s="26">
        <f t="shared" si="5"/>
        <v>0</v>
      </c>
    </row>
    <row r="91" spans="1:21" s="16" customFormat="1" x14ac:dyDescent="0.25">
      <c r="A91" s="22" t="s">
        <v>2817</v>
      </c>
      <c r="B91" s="22" t="s">
        <v>16</v>
      </c>
      <c r="C91" s="22">
        <v>1857640</v>
      </c>
      <c r="D91" s="22" t="s">
        <v>2818</v>
      </c>
      <c r="E91" s="23" t="s">
        <v>2819</v>
      </c>
      <c r="F91" s="24" t="s">
        <v>17</v>
      </c>
      <c r="G91" s="24" t="s">
        <v>1979</v>
      </c>
      <c r="H91" s="24" t="s">
        <v>2261</v>
      </c>
      <c r="I91" s="24" t="s">
        <v>2804</v>
      </c>
      <c r="J91" s="24" t="s">
        <v>2261</v>
      </c>
      <c r="K91" s="24" t="s">
        <v>2814</v>
      </c>
      <c r="L91" s="24" t="s">
        <v>2815</v>
      </c>
      <c r="M91" s="24" t="s">
        <v>1494</v>
      </c>
      <c r="N91" s="24">
        <v>586407</v>
      </c>
      <c r="O91" s="24">
        <v>432784</v>
      </c>
      <c r="P91" s="22">
        <v>1</v>
      </c>
      <c r="Q91" s="27"/>
      <c r="R91" s="2"/>
      <c r="S91" s="3"/>
      <c r="T91" s="25">
        <f t="shared" si="4"/>
        <v>0</v>
      </c>
      <c r="U91" s="26">
        <f t="shared" si="5"/>
        <v>0</v>
      </c>
    </row>
    <row r="92" spans="1:21" s="16" customFormat="1" x14ac:dyDescent="0.25"/>
  </sheetData>
  <sheetProtection algorithmName="SHA-512" hashValue="///YhWPSl/y6fN00ArX08Q5UDCowEqaAfSsraArYk9VvOS5kb9cmHIoFlALv1WdFHL7tZdQYNxX9Nk3CR+w5rg==" saltValue="+o3ZoQbZuMXnzUem70GNZQ==" spinCount="100000" sheet="1" objects="1" scenarios="1" formatCells="0" formatColumns="0" formatRows="0" sort="0" autoFilter="0"/>
  <autoFilter ref="A13:P91"/>
  <mergeCells count="19">
    <mergeCell ref="A7:E7"/>
    <mergeCell ref="O7:P7"/>
    <mergeCell ref="Q7:U7"/>
    <mergeCell ref="A8:E8"/>
    <mergeCell ref="A4:E4"/>
    <mergeCell ref="O4:P4"/>
    <mergeCell ref="A5:E5"/>
    <mergeCell ref="O5:P5"/>
    <mergeCell ref="Q5:U5"/>
    <mergeCell ref="A6:E6"/>
    <mergeCell ref="O6:P6"/>
    <mergeCell ref="Q6:U6"/>
    <mergeCell ref="F9:I10"/>
    <mergeCell ref="G2:I2"/>
    <mergeCell ref="J2:L2"/>
    <mergeCell ref="J5:L5"/>
    <mergeCell ref="J7:L7"/>
    <mergeCell ref="J8:L8"/>
    <mergeCell ref="J10:R10"/>
  </mergeCells>
  <pageMargins left="0.7" right="0.7" top="0.75" bottom="0.75" header="0.3" footer="0.3"/>
  <pageSetup paperSize="9" scale="40" orientation="portrait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"/>
  <sheetViews>
    <sheetView topLeftCell="A4" zoomScaleNormal="100" workbookViewId="0">
      <selection activeCell="J10" sqref="J10:R10"/>
    </sheetView>
  </sheetViews>
  <sheetFormatPr defaultColWidth="8.7109375" defaultRowHeight="15" x14ac:dyDescent="0.25"/>
  <cols>
    <col min="1" max="5" width="8.7109375" style="6"/>
    <col min="6" max="6" width="15" style="6" customWidth="1"/>
    <col min="7" max="7" width="12.85546875" style="6" bestFit="1" customWidth="1"/>
    <col min="8" max="11" width="8.7109375" style="6"/>
    <col min="12" max="12" width="15.5703125" style="6" customWidth="1"/>
    <col min="13" max="17" width="8.7109375" style="6"/>
    <col min="18" max="18" width="15.140625" style="6" customWidth="1"/>
    <col min="19" max="19" width="20" style="6" customWidth="1"/>
    <col min="20" max="20" width="8.7109375" style="6"/>
    <col min="21" max="21" width="15.5703125" style="6" customWidth="1"/>
    <col min="22" max="22" width="15" style="6" customWidth="1"/>
    <col min="23" max="16384" width="8.7109375" style="6"/>
  </cols>
  <sheetData>
    <row r="1" spans="1:21" ht="15.75" thickBot="1" x14ac:dyDescent="0.3">
      <c r="A1" s="4" t="s">
        <v>2849</v>
      </c>
      <c r="B1" s="4" t="s">
        <v>2850</v>
      </c>
      <c r="C1" s="4" t="s">
        <v>2851</v>
      </c>
      <c r="D1" s="4"/>
      <c r="E1" s="4"/>
      <c r="F1" s="4"/>
      <c r="G1" s="4"/>
      <c r="H1" s="4"/>
      <c r="I1" s="5"/>
      <c r="J1" s="5"/>
    </row>
    <row r="2" spans="1:21" ht="15.75" thickTop="1" x14ac:dyDescent="0.25">
      <c r="A2" s="4" t="s">
        <v>2874</v>
      </c>
      <c r="B2" s="4">
        <f>P12</f>
        <v>83</v>
      </c>
      <c r="C2" s="4" t="s">
        <v>2868</v>
      </c>
      <c r="D2" s="4"/>
      <c r="E2" s="4"/>
      <c r="F2" s="4"/>
      <c r="G2" s="48" t="s">
        <v>2882</v>
      </c>
      <c r="H2" s="49"/>
      <c r="I2" s="50"/>
      <c r="J2" s="51" t="s">
        <v>2883</v>
      </c>
      <c r="K2" s="51"/>
      <c r="L2" s="52"/>
    </row>
    <row r="3" spans="1:21" x14ac:dyDescent="0.25">
      <c r="A3" s="4"/>
      <c r="B3" s="4"/>
      <c r="C3" s="4"/>
      <c r="D3" s="4"/>
      <c r="E3" s="4"/>
      <c r="F3" s="7" t="s">
        <v>2852</v>
      </c>
      <c r="G3" s="36" t="s">
        <v>2853</v>
      </c>
      <c r="H3" s="4" t="s">
        <v>2854</v>
      </c>
      <c r="I3" s="37" t="s">
        <v>2855</v>
      </c>
      <c r="J3" s="31" t="str">
        <f>G3</f>
        <v>Netto</v>
      </c>
      <c r="K3" s="29" t="str">
        <f>H3</f>
        <v>VAT</v>
      </c>
      <c r="L3" s="30" t="str">
        <f>I3</f>
        <v>Brutto</v>
      </c>
      <c r="O3" s="8" t="s">
        <v>2856</v>
      </c>
      <c r="P3" s="4"/>
      <c r="Q3" s="4"/>
      <c r="R3" s="4"/>
      <c r="S3" s="4"/>
      <c r="T3" s="4"/>
      <c r="U3" s="4"/>
    </row>
    <row r="4" spans="1:21" ht="21.95" customHeight="1" x14ac:dyDescent="0.25">
      <c r="A4" s="62" t="s">
        <v>2876</v>
      </c>
      <c r="B4" s="62"/>
      <c r="C4" s="62"/>
      <c r="D4" s="62"/>
      <c r="E4" s="62"/>
      <c r="F4" s="9" t="s">
        <v>2857</v>
      </c>
      <c r="G4" s="38">
        <f>SUM(S14:S96)/$P$12</f>
        <v>0</v>
      </c>
      <c r="H4" s="1">
        <f>G4*0.23</f>
        <v>0</v>
      </c>
      <c r="I4" s="39">
        <f>G4+H4</f>
        <v>0</v>
      </c>
      <c r="J4" s="31">
        <f>G4*P12*60</f>
        <v>0</v>
      </c>
      <c r="K4" s="31">
        <f>J4*0.23</f>
        <v>0</v>
      </c>
      <c r="L4" s="32">
        <f>J4+K4</f>
        <v>0</v>
      </c>
      <c r="O4" s="63" t="s">
        <v>2858</v>
      </c>
      <c r="P4" s="63"/>
      <c r="Q4" s="4" t="s">
        <v>2859</v>
      </c>
      <c r="R4" s="4"/>
      <c r="S4" s="4"/>
      <c r="T4" s="4"/>
      <c r="U4" s="4"/>
    </row>
    <row r="5" spans="1:21" ht="32.450000000000003" customHeight="1" x14ac:dyDescent="0.25">
      <c r="A5" s="64" t="s">
        <v>2877</v>
      </c>
      <c r="B5" s="64"/>
      <c r="C5" s="64"/>
      <c r="D5" s="64"/>
      <c r="E5" s="64"/>
      <c r="F5" s="28" t="s">
        <v>2881</v>
      </c>
      <c r="G5" s="40"/>
      <c r="H5" s="1">
        <f t="shared" ref="H5:H8" si="0">G5*0.23</f>
        <v>0</v>
      </c>
      <c r="I5" s="41">
        <f t="shared" ref="I5:I8" si="1">G5+H5</f>
        <v>0</v>
      </c>
      <c r="J5" s="53" t="s">
        <v>2884</v>
      </c>
      <c r="K5" s="53"/>
      <c r="L5" s="54"/>
      <c r="O5" s="61"/>
      <c r="P5" s="61"/>
      <c r="Q5" s="61"/>
      <c r="R5" s="61"/>
      <c r="S5" s="61"/>
      <c r="T5" s="61"/>
      <c r="U5" s="61"/>
    </row>
    <row r="6" spans="1:21" ht="32.450000000000003" customHeight="1" x14ac:dyDescent="0.25">
      <c r="A6" s="65" t="s">
        <v>2878</v>
      </c>
      <c r="B6" s="65"/>
      <c r="C6" s="65"/>
      <c r="D6" s="65"/>
      <c r="E6" s="65"/>
      <c r="F6" s="8" t="s">
        <v>2867</v>
      </c>
      <c r="G6" s="40"/>
      <c r="H6" s="1">
        <f t="shared" si="0"/>
        <v>0</v>
      </c>
      <c r="I6" s="41">
        <f t="shared" si="1"/>
        <v>0</v>
      </c>
      <c r="J6" s="31">
        <f>G6*P12</f>
        <v>0</v>
      </c>
      <c r="K6" s="31">
        <f>J6*0.23</f>
        <v>0</v>
      </c>
      <c r="L6" s="33">
        <f>J6+K6</f>
        <v>0</v>
      </c>
      <c r="O6" s="60"/>
      <c r="P6" s="60"/>
      <c r="Q6" s="61"/>
      <c r="R6" s="61"/>
      <c r="S6" s="61"/>
      <c r="T6" s="61"/>
      <c r="U6" s="61"/>
    </row>
    <row r="7" spans="1:21" ht="21.95" customHeight="1" x14ac:dyDescent="0.25">
      <c r="A7" s="59" t="s">
        <v>2879</v>
      </c>
      <c r="B7" s="59"/>
      <c r="C7" s="59"/>
      <c r="D7" s="59"/>
      <c r="E7" s="59"/>
      <c r="F7" s="8" t="s">
        <v>2860</v>
      </c>
      <c r="G7" s="40"/>
      <c r="H7" s="1">
        <f t="shared" si="0"/>
        <v>0</v>
      </c>
      <c r="I7" s="41">
        <f t="shared" si="1"/>
        <v>0</v>
      </c>
      <c r="J7" s="55" t="s">
        <v>2884</v>
      </c>
      <c r="K7" s="55"/>
      <c r="L7" s="56"/>
      <c r="O7" s="60"/>
      <c r="P7" s="60"/>
      <c r="Q7" s="61"/>
      <c r="R7" s="61"/>
      <c r="S7" s="61"/>
      <c r="T7" s="61"/>
      <c r="U7" s="61"/>
    </row>
    <row r="8" spans="1:21" ht="33" customHeight="1" thickBot="1" x14ac:dyDescent="0.3">
      <c r="A8" s="59" t="s">
        <v>2880</v>
      </c>
      <c r="B8" s="59"/>
      <c r="C8" s="59"/>
      <c r="D8" s="59"/>
      <c r="E8" s="59"/>
      <c r="F8" s="8" t="s">
        <v>2861</v>
      </c>
      <c r="G8" s="40"/>
      <c r="H8" s="1">
        <f t="shared" si="0"/>
        <v>0</v>
      </c>
      <c r="I8" s="41">
        <f t="shared" si="1"/>
        <v>0</v>
      </c>
      <c r="J8" s="57" t="s">
        <v>2884</v>
      </c>
      <c r="K8" s="57"/>
      <c r="L8" s="58"/>
    </row>
    <row r="9" spans="1:21" ht="24.6" customHeight="1" thickTop="1" x14ac:dyDescent="0.25">
      <c r="A9" s="10"/>
      <c r="B9" s="10"/>
      <c r="C9" s="10"/>
      <c r="D9" s="10"/>
      <c r="E9" s="10"/>
      <c r="F9" s="42"/>
      <c r="G9" s="43"/>
      <c r="H9" s="43"/>
      <c r="I9" s="44"/>
      <c r="J9" s="34" t="s">
        <v>2885</v>
      </c>
      <c r="K9" s="35"/>
      <c r="L9" s="29"/>
    </row>
    <row r="10" spans="1:21" ht="24" customHeight="1" thickBot="1" x14ac:dyDescent="0.3">
      <c r="A10" s="10"/>
      <c r="B10" s="10"/>
      <c r="C10" s="10"/>
      <c r="D10" s="10"/>
      <c r="E10" s="11" t="s">
        <v>2862</v>
      </c>
      <c r="F10" s="45"/>
      <c r="G10" s="46"/>
      <c r="H10" s="46"/>
      <c r="I10" s="47"/>
      <c r="J10" s="66" t="s">
        <v>2887</v>
      </c>
      <c r="K10" s="67"/>
      <c r="L10" s="67"/>
      <c r="M10" s="67"/>
      <c r="N10" s="67"/>
      <c r="O10" s="67"/>
      <c r="P10" s="67"/>
      <c r="Q10" s="67"/>
      <c r="R10" s="67"/>
    </row>
    <row r="11" spans="1:21" ht="15.75" thickTop="1" x14ac:dyDescent="0.25"/>
    <row r="12" spans="1:21" s="16" customFormat="1" ht="22.5" customHeight="1" x14ac:dyDescent="0.25">
      <c r="A12" s="12" t="s">
        <v>0</v>
      </c>
      <c r="B12" s="12"/>
      <c r="C12" s="12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>
        <f>SUM(P14:P96)</f>
        <v>83</v>
      </c>
    </row>
    <row r="13" spans="1:21" s="16" customFormat="1" ht="74.099999999999994" customHeight="1" x14ac:dyDescent="0.25">
      <c r="A13" s="17" t="s">
        <v>1</v>
      </c>
      <c r="B13" s="17" t="s">
        <v>2</v>
      </c>
      <c r="C13" s="17" t="s">
        <v>3</v>
      </c>
      <c r="D13" s="17" t="s">
        <v>4</v>
      </c>
      <c r="E13" s="18" t="s">
        <v>5</v>
      </c>
      <c r="F13" s="19" t="s">
        <v>6</v>
      </c>
      <c r="G13" s="19" t="s">
        <v>7</v>
      </c>
      <c r="H13" s="19" t="s">
        <v>8</v>
      </c>
      <c r="I13" s="19" t="s">
        <v>9</v>
      </c>
      <c r="J13" s="19" t="s">
        <v>10</v>
      </c>
      <c r="K13" s="19" t="s">
        <v>11</v>
      </c>
      <c r="L13" s="19" t="s">
        <v>12</v>
      </c>
      <c r="M13" s="19" t="s">
        <v>13</v>
      </c>
      <c r="N13" s="19" t="s">
        <v>14</v>
      </c>
      <c r="O13" s="19" t="s">
        <v>15</v>
      </c>
      <c r="P13" s="20" t="s">
        <v>2842</v>
      </c>
      <c r="Q13" s="21" t="s">
        <v>2863</v>
      </c>
      <c r="R13" s="21" t="s">
        <v>2886</v>
      </c>
      <c r="S13" s="21" t="s">
        <v>2864</v>
      </c>
      <c r="T13" s="21" t="s">
        <v>2865</v>
      </c>
      <c r="U13" s="21" t="s">
        <v>2866</v>
      </c>
    </row>
    <row r="14" spans="1:21" s="16" customFormat="1" x14ac:dyDescent="0.25">
      <c r="A14" s="22" t="s">
        <v>1009</v>
      </c>
      <c r="B14" s="22" t="s">
        <v>16</v>
      </c>
      <c r="C14" s="22">
        <v>1600742</v>
      </c>
      <c r="D14" s="22" t="s">
        <v>1010</v>
      </c>
      <c r="E14" s="23" t="s">
        <v>1011</v>
      </c>
      <c r="F14" s="24" t="s">
        <v>17</v>
      </c>
      <c r="G14" s="24" t="s">
        <v>1012</v>
      </c>
      <c r="H14" s="24" t="s">
        <v>1013</v>
      </c>
      <c r="I14" s="24" t="s">
        <v>1014</v>
      </c>
      <c r="J14" s="24" t="s">
        <v>1013</v>
      </c>
      <c r="K14" s="24" t="s">
        <v>20</v>
      </c>
      <c r="L14" s="24" t="s">
        <v>21</v>
      </c>
      <c r="M14" s="24" t="s">
        <v>1015</v>
      </c>
      <c r="N14" s="24">
        <v>539325</v>
      </c>
      <c r="O14" s="24">
        <v>482791</v>
      </c>
      <c r="P14" s="22">
        <v>1</v>
      </c>
      <c r="Q14" s="27"/>
      <c r="R14" s="2"/>
      <c r="S14" s="3"/>
      <c r="T14" s="25">
        <f>S14*0.23</f>
        <v>0</v>
      </c>
      <c r="U14" s="26">
        <f>SUM(S14:T14)</f>
        <v>0</v>
      </c>
    </row>
    <row r="15" spans="1:21" s="16" customFormat="1" x14ac:dyDescent="0.25">
      <c r="A15" s="22" t="s">
        <v>1016</v>
      </c>
      <c r="B15" s="22" t="s">
        <v>16</v>
      </c>
      <c r="C15" s="22">
        <v>1600741</v>
      </c>
      <c r="D15" s="22" t="s">
        <v>1017</v>
      </c>
      <c r="E15" s="23" t="s">
        <v>1018</v>
      </c>
      <c r="F15" s="24" t="s">
        <v>17</v>
      </c>
      <c r="G15" s="24" t="s">
        <v>1012</v>
      </c>
      <c r="H15" s="24" t="s">
        <v>1013</v>
      </c>
      <c r="I15" s="24" t="s">
        <v>1014</v>
      </c>
      <c r="J15" s="24" t="s">
        <v>1013</v>
      </c>
      <c r="K15" s="24" t="s">
        <v>20</v>
      </c>
      <c r="L15" s="24" t="s">
        <v>21</v>
      </c>
      <c r="M15" s="24" t="s">
        <v>966</v>
      </c>
      <c r="N15" s="24">
        <v>539375</v>
      </c>
      <c r="O15" s="24">
        <v>482767</v>
      </c>
      <c r="P15" s="22">
        <v>1</v>
      </c>
      <c r="Q15" s="27"/>
      <c r="R15" s="2"/>
      <c r="S15" s="3"/>
      <c r="T15" s="25">
        <f t="shared" ref="T15:T78" si="2">S15*0.23</f>
        <v>0</v>
      </c>
      <c r="U15" s="26">
        <f t="shared" ref="U15:U78" si="3">SUM(S15:T15)</f>
        <v>0</v>
      </c>
    </row>
    <row r="16" spans="1:21" s="16" customFormat="1" x14ac:dyDescent="0.25">
      <c r="A16" s="22" t="s">
        <v>1019</v>
      </c>
      <c r="B16" s="22" t="s">
        <v>16</v>
      </c>
      <c r="C16" s="22">
        <v>1600827</v>
      </c>
      <c r="D16" s="22" t="s">
        <v>1020</v>
      </c>
      <c r="E16" s="23" t="s">
        <v>1021</v>
      </c>
      <c r="F16" s="24" t="s">
        <v>17</v>
      </c>
      <c r="G16" s="24" t="s">
        <v>1012</v>
      </c>
      <c r="H16" s="24" t="s">
        <v>1013</v>
      </c>
      <c r="I16" s="24" t="s">
        <v>1014</v>
      </c>
      <c r="J16" s="24" t="s">
        <v>1013</v>
      </c>
      <c r="K16" s="24" t="s">
        <v>20</v>
      </c>
      <c r="L16" s="24" t="s">
        <v>21</v>
      </c>
      <c r="M16" s="24" t="s">
        <v>751</v>
      </c>
      <c r="N16" s="24">
        <v>539462</v>
      </c>
      <c r="O16" s="24">
        <v>482832</v>
      </c>
      <c r="P16" s="22">
        <v>1</v>
      </c>
      <c r="Q16" s="27"/>
      <c r="R16" s="2"/>
      <c r="S16" s="3"/>
      <c r="T16" s="25">
        <f t="shared" si="2"/>
        <v>0</v>
      </c>
      <c r="U16" s="26">
        <f t="shared" si="3"/>
        <v>0</v>
      </c>
    </row>
    <row r="17" spans="1:21" s="16" customFormat="1" x14ac:dyDescent="0.25">
      <c r="A17" s="22" t="s">
        <v>1022</v>
      </c>
      <c r="B17" s="22" t="s">
        <v>16</v>
      </c>
      <c r="C17" s="22">
        <v>1601701</v>
      </c>
      <c r="D17" s="22" t="s">
        <v>1023</v>
      </c>
      <c r="E17" s="23" t="s">
        <v>1024</v>
      </c>
      <c r="F17" s="24" t="s">
        <v>17</v>
      </c>
      <c r="G17" s="24" t="s">
        <v>1012</v>
      </c>
      <c r="H17" s="24" t="s">
        <v>1013</v>
      </c>
      <c r="I17" s="24" t="s">
        <v>1025</v>
      </c>
      <c r="J17" s="24" t="s">
        <v>1026</v>
      </c>
      <c r="K17" s="24" t="s">
        <v>20</v>
      </c>
      <c r="L17" s="24" t="s">
        <v>21</v>
      </c>
      <c r="M17" s="24" t="s">
        <v>604</v>
      </c>
      <c r="N17" s="24">
        <v>546163</v>
      </c>
      <c r="O17" s="24">
        <v>479859</v>
      </c>
      <c r="P17" s="22">
        <v>1</v>
      </c>
      <c r="Q17" s="27"/>
      <c r="R17" s="2"/>
      <c r="S17" s="3"/>
      <c r="T17" s="25">
        <f t="shared" si="2"/>
        <v>0</v>
      </c>
      <c r="U17" s="26">
        <f t="shared" si="3"/>
        <v>0</v>
      </c>
    </row>
    <row r="18" spans="1:21" s="16" customFormat="1" x14ac:dyDescent="0.25">
      <c r="A18" s="22" t="s">
        <v>1027</v>
      </c>
      <c r="B18" s="22" t="s">
        <v>16</v>
      </c>
      <c r="C18" s="22">
        <v>1601838</v>
      </c>
      <c r="D18" s="22" t="s">
        <v>1028</v>
      </c>
      <c r="E18" s="23" t="s">
        <v>1029</v>
      </c>
      <c r="F18" s="24" t="s">
        <v>17</v>
      </c>
      <c r="G18" s="24" t="s">
        <v>1012</v>
      </c>
      <c r="H18" s="24" t="s">
        <v>1013</v>
      </c>
      <c r="I18" s="24" t="s">
        <v>1030</v>
      </c>
      <c r="J18" s="24" t="s">
        <v>1031</v>
      </c>
      <c r="K18" s="24" t="s">
        <v>20</v>
      </c>
      <c r="L18" s="24" t="s">
        <v>21</v>
      </c>
      <c r="M18" s="24" t="s">
        <v>462</v>
      </c>
      <c r="N18" s="24">
        <v>541913</v>
      </c>
      <c r="O18" s="24">
        <v>482842</v>
      </c>
      <c r="P18" s="22">
        <v>1</v>
      </c>
      <c r="Q18" s="27"/>
      <c r="R18" s="2"/>
      <c r="S18" s="3"/>
      <c r="T18" s="25">
        <f t="shared" si="2"/>
        <v>0</v>
      </c>
      <c r="U18" s="26">
        <f t="shared" si="3"/>
        <v>0</v>
      </c>
    </row>
    <row r="19" spans="1:21" s="16" customFormat="1" x14ac:dyDescent="0.25">
      <c r="A19" s="22" t="s">
        <v>1032</v>
      </c>
      <c r="B19" s="22" t="s">
        <v>16</v>
      </c>
      <c r="C19" s="22">
        <v>1602061</v>
      </c>
      <c r="D19" s="22" t="s">
        <v>1033</v>
      </c>
      <c r="E19" s="23" t="s">
        <v>1034</v>
      </c>
      <c r="F19" s="24" t="s">
        <v>17</v>
      </c>
      <c r="G19" s="24" t="s">
        <v>1012</v>
      </c>
      <c r="H19" s="24" t="s">
        <v>1013</v>
      </c>
      <c r="I19" s="24" t="s">
        <v>1035</v>
      </c>
      <c r="J19" s="24" t="s">
        <v>1036</v>
      </c>
      <c r="K19" s="24" t="s">
        <v>20</v>
      </c>
      <c r="L19" s="24" t="s">
        <v>21</v>
      </c>
      <c r="M19" s="24" t="s">
        <v>278</v>
      </c>
      <c r="N19" s="24">
        <v>536034</v>
      </c>
      <c r="O19" s="24">
        <v>479219</v>
      </c>
      <c r="P19" s="22">
        <v>1</v>
      </c>
      <c r="Q19" s="27"/>
      <c r="R19" s="2"/>
      <c r="S19" s="3"/>
      <c r="T19" s="25">
        <f t="shared" si="2"/>
        <v>0</v>
      </c>
      <c r="U19" s="26">
        <f t="shared" si="3"/>
        <v>0</v>
      </c>
    </row>
    <row r="20" spans="1:21" s="16" customFormat="1" x14ac:dyDescent="0.25">
      <c r="A20" s="22" t="s">
        <v>1037</v>
      </c>
      <c r="B20" s="22" t="s">
        <v>16</v>
      </c>
      <c r="C20" s="22">
        <v>1602541</v>
      </c>
      <c r="D20" s="22" t="s">
        <v>1038</v>
      </c>
      <c r="E20" s="23" t="s">
        <v>1039</v>
      </c>
      <c r="F20" s="24" t="s">
        <v>17</v>
      </c>
      <c r="G20" s="24" t="s">
        <v>1012</v>
      </c>
      <c r="H20" s="24" t="s">
        <v>1013</v>
      </c>
      <c r="I20" s="24" t="s">
        <v>1040</v>
      </c>
      <c r="J20" s="24" t="s">
        <v>1041</v>
      </c>
      <c r="K20" s="24" t="s">
        <v>20</v>
      </c>
      <c r="L20" s="24" t="s">
        <v>21</v>
      </c>
      <c r="M20" s="24" t="s">
        <v>230</v>
      </c>
      <c r="N20" s="24">
        <v>541018</v>
      </c>
      <c r="O20" s="24">
        <v>475413</v>
      </c>
      <c r="P20" s="22">
        <v>1</v>
      </c>
      <c r="Q20" s="27"/>
      <c r="R20" s="2"/>
      <c r="S20" s="3"/>
      <c r="T20" s="25">
        <f t="shared" si="2"/>
        <v>0</v>
      </c>
      <c r="U20" s="26">
        <f t="shared" si="3"/>
        <v>0</v>
      </c>
    </row>
    <row r="21" spans="1:21" s="16" customFormat="1" x14ac:dyDescent="0.25">
      <c r="A21" s="22" t="s">
        <v>1056</v>
      </c>
      <c r="B21" s="22" t="s">
        <v>16</v>
      </c>
      <c r="C21" s="22">
        <v>1603017</v>
      </c>
      <c r="D21" s="22" t="s">
        <v>1057</v>
      </c>
      <c r="E21" s="23" t="s">
        <v>1058</v>
      </c>
      <c r="F21" s="24" t="s">
        <v>17</v>
      </c>
      <c r="G21" s="24" t="s">
        <v>1012</v>
      </c>
      <c r="H21" s="24" t="s">
        <v>1059</v>
      </c>
      <c r="I21" s="24" t="s">
        <v>1060</v>
      </c>
      <c r="J21" s="24" t="s">
        <v>1059</v>
      </c>
      <c r="K21" s="24" t="s">
        <v>1061</v>
      </c>
      <c r="L21" s="24" t="s">
        <v>1062</v>
      </c>
      <c r="M21" s="24" t="s">
        <v>65</v>
      </c>
      <c r="N21" s="24">
        <v>505756</v>
      </c>
      <c r="O21" s="24">
        <v>493943</v>
      </c>
      <c r="P21" s="22">
        <v>1</v>
      </c>
      <c r="Q21" s="27"/>
      <c r="R21" s="2"/>
      <c r="S21" s="3"/>
      <c r="T21" s="25">
        <f t="shared" si="2"/>
        <v>0</v>
      </c>
      <c r="U21" s="26">
        <f t="shared" si="3"/>
        <v>0</v>
      </c>
    </row>
    <row r="22" spans="1:21" s="16" customFormat="1" x14ac:dyDescent="0.25">
      <c r="A22" s="22" t="s">
        <v>1086</v>
      </c>
      <c r="B22" s="22" t="s">
        <v>16</v>
      </c>
      <c r="C22" s="22">
        <v>1604086</v>
      </c>
      <c r="D22" s="22" t="s">
        <v>1087</v>
      </c>
      <c r="E22" s="23" t="s">
        <v>1088</v>
      </c>
      <c r="F22" s="24" t="s">
        <v>17</v>
      </c>
      <c r="G22" s="24" t="s">
        <v>1012</v>
      </c>
      <c r="H22" s="24" t="s">
        <v>1089</v>
      </c>
      <c r="I22" s="24" t="s">
        <v>1090</v>
      </c>
      <c r="J22" s="24" t="s">
        <v>1091</v>
      </c>
      <c r="K22" s="24" t="s">
        <v>20</v>
      </c>
      <c r="L22" s="24" t="s">
        <v>21</v>
      </c>
      <c r="M22" s="24" t="s">
        <v>186</v>
      </c>
      <c r="N22" s="24">
        <v>508688</v>
      </c>
      <c r="O22" s="24">
        <v>483764</v>
      </c>
      <c r="P22" s="22">
        <v>1</v>
      </c>
      <c r="Q22" s="27"/>
      <c r="R22" s="2"/>
      <c r="S22" s="3"/>
      <c r="T22" s="25">
        <f t="shared" si="2"/>
        <v>0</v>
      </c>
      <c r="U22" s="26">
        <f t="shared" si="3"/>
        <v>0</v>
      </c>
    </row>
    <row r="23" spans="1:21" s="16" customFormat="1" x14ac:dyDescent="0.25">
      <c r="A23" s="22" t="s">
        <v>1092</v>
      </c>
      <c r="B23" s="22" t="s">
        <v>16</v>
      </c>
      <c r="C23" s="22">
        <v>1604537</v>
      </c>
      <c r="D23" s="22" t="s">
        <v>1093</v>
      </c>
      <c r="E23" s="23" t="s">
        <v>1094</v>
      </c>
      <c r="F23" s="24" t="s">
        <v>17</v>
      </c>
      <c r="G23" s="24" t="s">
        <v>1012</v>
      </c>
      <c r="H23" s="24" t="s">
        <v>1089</v>
      </c>
      <c r="I23" s="24" t="s">
        <v>1095</v>
      </c>
      <c r="J23" s="24" t="s">
        <v>1096</v>
      </c>
      <c r="K23" s="24" t="s">
        <v>20</v>
      </c>
      <c r="L23" s="24" t="s">
        <v>21</v>
      </c>
      <c r="M23" s="24" t="s">
        <v>516</v>
      </c>
      <c r="N23" s="24">
        <v>515475</v>
      </c>
      <c r="O23" s="24">
        <v>486070</v>
      </c>
      <c r="P23" s="22">
        <v>1</v>
      </c>
      <c r="Q23" s="27"/>
      <c r="R23" s="2"/>
      <c r="S23" s="3"/>
      <c r="T23" s="25">
        <f t="shared" si="2"/>
        <v>0</v>
      </c>
      <c r="U23" s="26">
        <f t="shared" si="3"/>
        <v>0</v>
      </c>
    </row>
    <row r="24" spans="1:21" s="16" customFormat="1" x14ac:dyDescent="0.25">
      <c r="A24" s="22" t="s">
        <v>1097</v>
      </c>
      <c r="B24" s="22" t="s">
        <v>16</v>
      </c>
      <c r="C24" s="22">
        <v>1605212</v>
      </c>
      <c r="D24" s="22" t="s">
        <v>1098</v>
      </c>
      <c r="E24" s="23" t="s">
        <v>1099</v>
      </c>
      <c r="F24" s="24" t="s">
        <v>17</v>
      </c>
      <c r="G24" s="24" t="s">
        <v>1012</v>
      </c>
      <c r="H24" s="24" t="s">
        <v>1089</v>
      </c>
      <c r="I24" s="24" t="s">
        <v>1100</v>
      </c>
      <c r="J24" s="24" t="s">
        <v>1101</v>
      </c>
      <c r="K24" s="24" t="s">
        <v>20</v>
      </c>
      <c r="L24" s="24" t="s">
        <v>21</v>
      </c>
      <c r="M24" s="24" t="s">
        <v>76</v>
      </c>
      <c r="N24" s="24">
        <v>511595</v>
      </c>
      <c r="O24" s="24">
        <v>484934</v>
      </c>
      <c r="P24" s="22">
        <v>1</v>
      </c>
      <c r="Q24" s="27"/>
      <c r="R24" s="2"/>
      <c r="S24" s="3"/>
      <c r="T24" s="25">
        <f t="shared" si="2"/>
        <v>0</v>
      </c>
      <c r="U24" s="26">
        <f t="shared" si="3"/>
        <v>0</v>
      </c>
    </row>
    <row r="25" spans="1:21" s="16" customFormat="1" x14ac:dyDescent="0.25">
      <c r="A25" s="22" t="s">
        <v>1102</v>
      </c>
      <c r="B25" s="22" t="s">
        <v>16</v>
      </c>
      <c r="C25" s="22">
        <v>1605294</v>
      </c>
      <c r="D25" s="22" t="s">
        <v>1103</v>
      </c>
      <c r="E25" s="23" t="s">
        <v>1104</v>
      </c>
      <c r="F25" s="24" t="s">
        <v>17</v>
      </c>
      <c r="G25" s="24" t="s">
        <v>1012</v>
      </c>
      <c r="H25" s="24" t="s">
        <v>965</v>
      </c>
      <c r="I25" s="24" t="s">
        <v>1105</v>
      </c>
      <c r="J25" s="24" t="s">
        <v>1106</v>
      </c>
      <c r="K25" s="24" t="s">
        <v>20</v>
      </c>
      <c r="L25" s="24" t="s">
        <v>21</v>
      </c>
      <c r="M25" s="24" t="s">
        <v>279</v>
      </c>
      <c r="N25" s="24">
        <v>531777</v>
      </c>
      <c r="O25" s="24">
        <v>482986</v>
      </c>
      <c r="P25" s="22">
        <v>1</v>
      </c>
      <c r="Q25" s="27"/>
      <c r="R25" s="2"/>
      <c r="S25" s="3"/>
      <c r="T25" s="25">
        <f t="shared" si="2"/>
        <v>0</v>
      </c>
      <c r="U25" s="26">
        <f t="shared" si="3"/>
        <v>0</v>
      </c>
    </row>
    <row r="26" spans="1:21" s="16" customFormat="1" x14ac:dyDescent="0.25">
      <c r="A26" s="22" t="s">
        <v>1107</v>
      </c>
      <c r="B26" s="22" t="s">
        <v>16</v>
      </c>
      <c r="C26" s="22">
        <v>8949316</v>
      </c>
      <c r="D26" s="22" t="s">
        <v>1108</v>
      </c>
      <c r="E26" s="23" t="s">
        <v>1109</v>
      </c>
      <c r="F26" s="24" t="s">
        <v>17</v>
      </c>
      <c r="G26" s="24" t="s">
        <v>1012</v>
      </c>
      <c r="H26" s="24" t="s">
        <v>965</v>
      </c>
      <c r="I26" s="24" t="s">
        <v>1110</v>
      </c>
      <c r="J26" s="24" t="s">
        <v>965</v>
      </c>
      <c r="K26" s="24" t="s">
        <v>20</v>
      </c>
      <c r="L26" s="24" t="s">
        <v>21</v>
      </c>
      <c r="M26" s="24" t="s">
        <v>357</v>
      </c>
      <c r="N26" s="24">
        <v>531169</v>
      </c>
      <c r="O26" s="24">
        <v>479865</v>
      </c>
      <c r="P26" s="22">
        <v>1</v>
      </c>
      <c r="Q26" s="27"/>
      <c r="R26" s="2"/>
      <c r="S26" s="3"/>
      <c r="T26" s="25">
        <f t="shared" si="2"/>
        <v>0</v>
      </c>
      <c r="U26" s="26">
        <f t="shared" si="3"/>
        <v>0</v>
      </c>
    </row>
    <row r="27" spans="1:21" s="16" customFormat="1" x14ac:dyDescent="0.25">
      <c r="A27" s="22" t="s">
        <v>1111</v>
      </c>
      <c r="B27" s="22" t="s">
        <v>16</v>
      </c>
      <c r="C27" s="22">
        <v>1605609</v>
      </c>
      <c r="D27" s="22" t="s">
        <v>1112</v>
      </c>
      <c r="E27" s="23" t="s">
        <v>1113</v>
      </c>
      <c r="F27" s="24" t="s">
        <v>17</v>
      </c>
      <c r="G27" s="24" t="s">
        <v>1012</v>
      </c>
      <c r="H27" s="24" t="s">
        <v>965</v>
      </c>
      <c r="I27" s="24" t="s">
        <v>1114</v>
      </c>
      <c r="J27" s="24" t="s">
        <v>1115</v>
      </c>
      <c r="K27" s="24" t="s">
        <v>20</v>
      </c>
      <c r="L27" s="24" t="s">
        <v>21</v>
      </c>
      <c r="M27" s="24" t="s">
        <v>751</v>
      </c>
      <c r="N27" s="24">
        <v>527846</v>
      </c>
      <c r="O27" s="24">
        <v>473193</v>
      </c>
      <c r="P27" s="22">
        <v>1</v>
      </c>
      <c r="Q27" s="27"/>
      <c r="R27" s="2"/>
      <c r="S27" s="3"/>
      <c r="T27" s="25">
        <f t="shared" si="2"/>
        <v>0</v>
      </c>
      <c r="U27" s="26">
        <f t="shared" si="3"/>
        <v>0</v>
      </c>
    </row>
    <row r="28" spans="1:21" s="16" customFormat="1" x14ac:dyDescent="0.25">
      <c r="A28" s="22" t="s">
        <v>1116</v>
      </c>
      <c r="B28" s="22" t="s">
        <v>16</v>
      </c>
      <c r="C28" s="22">
        <v>1605808</v>
      </c>
      <c r="D28" s="22" t="s">
        <v>1117</v>
      </c>
      <c r="E28" s="23" t="s">
        <v>1118</v>
      </c>
      <c r="F28" s="24" t="s">
        <v>17</v>
      </c>
      <c r="G28" s="24" t="s">
        <v>1012</v>
      </c>
      <c r="H28" s="24" t="s">
        <v>965</v>
      </c>
      <c r="I28" s="24" t="s">
        <v>1119</v>
      </c>
      <c r="J28" s="24" t="s">
        <v>1120</v>
      </c>
      <c r="K28" s="24" t="s">
        <v>20</v>
      </c>
      <c r="L28" s="24" t="s">
        <v>21</v>
      </c>
      <c r="M28" s="24" t="s">
        <v>204</v>
      </c>
      <c r="N28" s="24">
        <v>531766</v>
      </c>
      <c r="O28" s="24">
        <v>476786</v>
      </c>
      <c r="P28" s="22">
        <v>1</v>
      </c>
      <c r="Q28" s="27"/>
      <c r="R28" s="2"/>
      <c r="S28" s="3"/>
      <c r="T28" s="25">
        <f t="shared" si="2"/>
        <v>0</v>
      </c>
      <c r="U28" s="26">
        <f t="shared" si="3"/>
        <v>0</v>
      </c>
    </row>
    <row r="29" spans="1:21" s="16" customFormat="1" x14ac:dyDescent="0.25">
      <c r="A29" s="22" t="s">
        <v>1121</v>
      </c>
      <c r="B29" s="22" t="s">
        <v>16</v>
      </c>
      <c r="C29" s="22">
        <v>1606244</v>
      </c>
      <c r="D29" s="22" t="s">
        <v>1122</v>
      </c>
      <c r="E29" s="23" t="s">
        <v>1123</v>
      </c>
      <c r="F29" s="24" t="s">
        <v>17</v>
      </c>
      <c r="G29" s="24" t="s">
        <v>1012</v>
      </c>
      <c r="H29" s="24" t="s">
        <v>965</v>
      </c>
      <c r="I29" s="24" t="s">
        <v>1124</v>
      </c>
      <c r="J29" s="24" t="s">
        <v>1125</v>
      </c>
      <c r="K29" s="24" t="s">
        <v>20</v>
      </c>
      <c r="L29" s="24" t="s">
        <v>21</v>
      </c>
      <c r="M29" s="24" t="s">
        <v>76</v>
      </c>
      <c r="N29" s="24">
        <v>528170</v>
      </c>
      <c r="O29" s="24">
        <v>479391</v>
      </c>
      <c r="P29" s="22">
        <v>1</v>
      </c>
      <c r="Q29" s="27"/>
      <c r="R29" s="2"/>
      <c r="S29" s="3"/>
      <c r="T29" s="25">
        <f t="shared" si="2"/>
        <v>0</v>
      </c>
      <c r="U29" s="26">
        <f t="shared" si="3"/>
        <v>0</v>
      </c>
    </row>
    <row r="30" spans="1:21" s="16" customFormat="1" x14ac:dyDescent="0.25">
      <c r="A30" s="22" t="s">
        <v>1126</v>
      </c>
      <c r="B30" s="22" t="s">
        <v>16</v>
      </c>
      <c r="C30" s="22">
        <v>1606683</v>
      </c>
      <c r="D30" s="22" t="s">
        <v>1127</v>
      </c>
      <c r="E30" s="23" t="s">
        <v>1128</v>
      </c>
      <c r="F30" s="24" t="s">
        <v>17</v>
      </c>
      <c r="G30" s="24" t="s">
        <v>1012</v>
      </c>
      <c r="H30" s="24" t="s">
        <v>1129</v>
      </c>
      <c r="I30" s="24" t="s">
        <v>1130</v>
      </c>
      <c r="J30" s="24" t="s">
        <v>1131</v>
      </c>
      <c r="K30" s="24" t="s">
        <v>20</v>
      </c>
      <c r="L30" s="24" t="s">
        <v>21</v>
      </c>
      <c r="M30" s="24" t="s">
        <v>848</v>
      </c>
      <c r="N30" s="24">
        <v>518335</v>
      </c>
      <c r="O30" s="24">
        <v>478097</v>
      </c>
      <c r="P30" s="22">
        <v>1</v>
      </c>
      <c r="Q30" s="27"/>
      <c r="R30" s="2"/>
      <c r="S30" s="3"/>
      <c r="T30" s="25">
        <f t="shared" si="2"/>
        <v>0</v>
      </c>
      <c r="U30" s="26">
        <f t="shared" si="3"/>
        <v>0</v>
      </c>
    </row>
    <row r="31" spans="1:21" s="16" customFormat="1" x14ac:dyDescent="0.25">
      <c r="A31" s="22" t="s">
        <v>1132</v>
      </c>
      <c r="B31" s="22" t="s">
        <v>16</v>
      </c>
      <c r="C31" s="22">
        <v>1608336</v>
      </c>
      <c r="D31" s="22" t="s">
        <v>1133</v>
      </c>
      <c r="E31" s="23" t="s">
        <v>1134</v>
      </c>
      <c r="F31" s="24" t="s">
        <v>17</v>
      </c>
      <c r="G31" s="24" t="s">
        <v>1012</v>
      </c>
      <c r="H31" s="24" t="s">
        <v>1129</v>
      </c>
      <c r="I31" s="24" t="s">
        <v>1135</v>
      </c>
      <c r="J31" s="24" t="s">
        <v>1136</v>
      </c>
      <c r="K31" s="24" t="s">
        <v>20</v>
      </c>
      <c r="L31" s="24" t="s">
        <v>21</v>
      </c>
      <c r="M31" s="24" t="s">
        <v>236</v>
      </c>
      <c r="N31" s="24">
        <v>521303</v>
      </c>
      <c r="O31" s="24">
        <v>487538</v>
      </c>
      <c r="P31" s="22">
        <v>1</v>
      </c>
      <c r="Q31" s="27"/>
      <c r="R31" s="2"/>
      <c r="S31" s="3"/>
      <c r="T31" s="25">
        <f t="shared" si="2"/>
        <v>0</v>
      </c>
      <c r="U31" s="26">
        <f t="shared" si="3"/>
        <v>0</v>
      </c>
    </row>
    <row r="32" spans="1:21" s="16" customFormat="1" x14ac:dyDescent="0.25">
      <c r="A32" s="22" t="s">
        <v>1137</v>
      </c>
      <c r="B32" s="22" t="s">
        <v>16</v>
      </c>
      <c r="C32" s="22">
        <v>1608797</v>
      </c>
      <c r="D32" s="22" t="s">
        <v>1138</v>
      </c>
      <c r="E32" s="23" t="s">
        <v>1139</v>
      </c>
      <c r="F32" s="24" t="s">
        <v>17</v>
      </c>
      <c r="G32" s="24" t="s">
        <v>1012</v>
      </c>
      <c r="H32" s="24" t="s">
        <v>1129</v>
      </c>
      <c r="I32" s="24" t="s">
        <v>1140</v>
      </c>
      <c r="J32" s="24" t="s">
        <v>1141</v>
      </c>
      <c r="K32" s="24" t="s">
        <v>20</v>
      </c>
      <c r="L32" s="24" t="s">
        <v>21</v>
      </c>
      <c r="M32" s="24" t="s">
        <v>30</v>
      </c>
      <c r="N32" s="24">
        <v>523915</v>
      </c>
      <c r="O32" s="24">
        <v>476993</v>
      </c>
      <c r="P32" s="22">
        <v>1</v>
      </c>
      <c r="Q32" s="27"/>
      <c r="R32" s="2"/>
      <c r="S32" s="3"/>
      <c r="T32" s="25">
        <f t="shared" si="2"/>
        <v>0</v>
      </c>
      <c r="U32" s="26">
        <f t="shared" si="3"/>
        <v>0</v>
      </c>
    </row>
    <row r="33" spans="1:21" s="16" customFormat="1" x14ac:dyDescent="0.25">
      <c r="A33" s="22" t="s">
        <v>1142</v>
      </c>
      <c r="B33" s="22" t="s">
        <v>16</v>
      </c>
      <c r="C33" s="22">
        <v>1608937</v>
      </c>
      <c r="D33" s="22" t="s">
        <v>1143</v>
      </c>
      <c r="E33" s="23" t="s">
        <v>1144</v>
      </c>
      <c r="F33" s="24" t="s">
        <v>17</v>
      </c>
      <c r="G33" s="24" t="s">
        <v>1012</v>
      </c>
      <c r="H33" s="24" t="s">
        <v>1129</v>
      </c>
      <c r="I33" s="24" t="s">
        <v>1145</v>
      </c>
      <c r="J33" s="24" t="s">
        <v>1146</v>
      </c>
      <c r="K33" s="24" t="s">
        <v>20</v>
      </c>
      <c r="L33" s="24" t="s">
        <v>21</v>
      </c>
      <c r="M33" s="24" t="s">
        <v>751</v>
      </c>
      <c r="N33" s="24">
        <v>527439</v>
      </c>
      <c r="O33" s="24">
        <v>488019</v>
      </c>
      <c r="P33" s="22">
        <v>1</v>
      </c>
      <c r="Q33" s="27"/>
      <c r="R33" s="2"/>
      <c r="S33" s="3"/>
      <c r="T33" s="25">
        <f t="shared" si="2"/>
        <v>0</v>
      </c>
      <c r="U33" s="26">
        <f t="shared" si="3"/>
        <v>0</v>
      </c>
    </row>
    <row r="34" spans="1:21" s="16" customFormat="1" x14ac:dyDescent="0.25">
      <c r="A34" s="22" t="s">
        <v>1147</v>
      </c>
      <c r="B34" s="22" t="s">
        <v>16</v>
      </c>
      <c r="C34" s="22">
        <v>1609037</v>
      </c>
      <c r="D34" s="22" t="s">
        <v>1148</v>
      </c>
      <c r="E34" s="23" t="s">
        <v>1149</v>
      </c>
      <c r="F34" s="24" t="s">
        <v>17</v>
      </c>
      <c r="G34" s="24" t="s">
        <v>1012</v>
      </c>
      <c r="H34" s="24" t="s">
        <v>1129</v>
      </c>
      <c r="I34" s="24" t="s">
        <v>1150</v>
      </c>
      <c r="J34" s="24" t="s">
        <v>1151</v>
      </c>
      <c r="K34" s="24" t="s">
        <v>20</v>
      </c>
      <c r="L34" s="24" t="s">
        <v>21</v>
      </c>
      <c r="M34" s="24" t="s">
        <v>1152</v>
      </c>
      <c r="N34" s="24">
        <v>518254</v>
      </c>
      <c r="O34" s="24">
        <v>482833</v>
      </c>
      <c r="P34" s="22">
        <v>1</v>
      </c>
      <c r="Q34" s="27"/>
      <c r="R34" s="2"/>
      <c r="S34" s="3"/>
      <c r="T34" s="25">
        <f t="shared" si="2"/>
        <v>0</v>
      </c>
      <c r="U34" s="26">
        <f t="shared" si="3"/>
        <v>0</v>
      </c>
    </row>
    <row r="35" spans="1:21" s="16" customFormat="1" x14ac:dyDescent="0.25">
      <c r="A35" s="22" t="s">
        <v>1153</v>
      </c>
      <c r="B35" s="22" t="s">
        <v>16</v>
      </c>
      <c r="C35" s="22">
        <v>1609453</v>
      </c>
      <c r="D35" s="22" t="s">
        <v>1154</v>
      </c>
      <c r="E35" s="23" t="s">
        <v>1155</v>
      </c>
      <c r="F35" s="24" t="s">
        <v>17</v>
      </c>
      <c r="G35" s="24" t="s">
        <v>1012</v>
      </c>
      <c r="H35" s="24" t="s">
        <v>1156</v>
      </c>
      <c r="I35" s="24" t="s">
        <v>1157</v>
      </c>
      <c r="J35" s="24" t="s">
        <v>1156</v>
      </c>
      <c r="K35" s="24" t="s">
        <v>20</v>
      </c>
      <c r="L35" s="24" t="s">
        <v>21</v>
      </c>
      <c r="M35" s="24" t="s">
        <v>1158</v>
      </c>
      <c r="N35" s="24">
        <v>518918</v>
      </c>
      <c r="O35" s="24">
        <v>499685</v>
      </c>
      <c r="P35" s="22">
        <v>1</v>
      </c>
      <c r="Q35" s="27"/>
      <c r="R35" s="2"/>
      <c r="S35" s="3"/>
      <c r="T35" s="25">
        <f t="shared" si="2"/>
        <v>0</v>
      </c>
      <c r="U35" s="26">
        <f t="shared" si="3"/>
        <v>0</v>
      </c>
    </row>
    <row r="36" spans="1:21" s="16" customFormat="1" x14ac:dyDescent="0.25">
      <c r="A36" s="22" t="s">
        <v>1189</v>
      </c>
      <c r="B36" s="22" t="s">
        <v>16</v>
      </c>
      <c r="C36" s="22">
        <v>1610163</v>
      </c>
      <c r="D36" s="22" t="s">
        <v>1190</v>
      </c>
      <c r="E36" s="23" t="s">
        <v>1191</v>
      </c>
      <c r="F36" s="24" t="s">
        <v>17</v>
      </c>
      <c r="G36" s="24" t="s">
        <v>1012</v>
      </c>
      <c r="H36" s="24" t="s">
        <v>1192</v>
      </c>
      <c r="I36" s="24" t="s">
        <v>1193</v>
      </c>
      <c r="J36" s="24" t="s">
        <v>1194</v>
      </c>
      <c r="K36" s="24" t="s">
        <v>20</v>
      </c>
      <c r="L36" s="24" t="s">
        <v>21</v>
      </c>
      <c r="M36" s="24" t="s">
        <v>1195</v>
      </c>
      <c r="N36" s="24">
        <v>515428</v>
      </c>
      <c r="O36" s="24">
        <v>495830</v>
      </c>
      <c r="P36" s="22">
        <v>1</v>
      </c>
      <c r="Q36" s="27"/>
      <c r="R36" s="2"/>
      <c r="S36" s="3"/>
      <c r="T36" s="25">
        <f t="shared" si="2"/>
        <v>0</v>
      </c>
      <c r="U36" s="26">
        <f t="shared" si="3"/>
        <v>0</v>
      </c>
    </row>
    <row r="37" spans="1:21" s="16" customFormat="1" x14ac:dyDescent="0.25">
      <c r="A37" s="22" t="s">
        <v>1196</v>
      </c>
      <c r="B37" s="22" t="s">
        <v>16</v>
      </c>
      <c r="C37" s="22">
        <v>1610538</v>
      </c>
      <c r="D37" s="22" t="s">
        <v>1197</v>
      </c>
      <c r="E37" s="23" t="s">
        <v>1198</v>
      </c>
      <c r="F37" s="24" t="s">
        <v>17</v>
      </c>
      <c r="G37" s="24" t="s">
        <v>1012</v>
      </c>
      <c r="H37" s="24" t="s">
        <v>1192</v>
      </c>
      <c r="I37" s="24" t="s">
        <v>1199</v>
      </c>
      <c r="J37" s="24" t="s">
        <v>1200</v>
      </c>
      <c r="K37" s="24" t="s">
        <v>20</v>
      </c>
      <c r="L37" s="24" t="s">
        <v>21</v>
      </c>
      <c r="M37" s="24" t="s">
        <v>168</v>
      </c>
      <c r="N37" s="24">
        <v>511178</v>
      </c>
      <c r="O37" s="24">
        <v>493624</v>
      </c>
      <c r="P37" s="22">
        <v>1</v>
      </c>
      <c r="Q37" s="27"/>
      <c r="R37" s="2"/>
      <c r="S37" s="3"/>
      <c r="T37" s="25">
        <f t="shared" si="2"/>
        <v>0</v>
      </c>
      <c r="U37" s="26">
        <f t="shared" si="3"/>
        <v>0</v>
      </c>
    </row>
    <row r="38" spans="1:21" s="16" customFormat="1" x14ac:dyDescent="0.25">
      <c r="A38" s="22" t="s">
        <v>1201</v>
      </c>
      <c r="B38" s="22" t="s">
        <v>16</v>
      </c>
      <c r="C38" s="22">
        <v>1610539</v>
      </c>
      <c r="D38" s="22" t="s">
        <v>1202</v>
      </c>
      <c r="E38" s="23" t="s">
        <v>1203</v>
      </c>
      <c r="F38" s="24" t="s">
        <v>17</v>
      </c>
      <c r="G38" s="24" t="s">
        <v>1012</v>
      </c>
      <c r="H38" s="24" t="s">
        <v>1192</v>
      </c>
      <c r="I38" s="24" t="s">
        <v>1199</v>
      </c>
      <c r="J38" s="24" t="s">
        <v>1200</v>
      </c>
      <c r="K38" s="24" t="s">
        <v>20</v>
      </c>
      <c r="L38" s="24" t="s">
        <v>21</v>
      </c>
      <c r="M38" s="24" t="s">
        <v>69</v>
      </c>
      <c r="N38" s="24">
        <v>511168</v>
      </c>
      <c r="O38" s="24">
        <v>493658</v>
      </c>
      <c r="P38" s="22">
        <v>1</v>
      </c>
      <c r="Q38" s="27"/>
      <c r="R38" s="2"/>
      <c r="S38" s="3"/>
      <c r="T38" s="25">
        <f t="shared" si="2"/>
        <v>0</v>
      </c>
      <c r="U38" s="26">
        <f t="shared" si="3"/>
        <v>0</v>
      </c>
    </row>
    <row r="39" spans="1:21" s="16" customFormat="1" x14ac:dyDescent="0.25">
      <c r="A39" s="22" t="s">
        <v>1204</v>
      </c>
      <c r="B39" s="22" t="s">
        <v>16</v>
      </c>
      <c r="C39" s="22">
        <v>1611275</v>
      </c>
      <c r="D39" s="22" t="s">
        <v>1205</v>
      </c>
      <c r="E39" s="23" t="s">
        <v>1206</v>
      </c>
      <c r="F39" s="24" t="s">
        <v>17</v>
      </c>
      <c r="G39" s="24" t="s">
        <v>1012</v>
      </c>
      <c r="H39" s="24" t="s">
        <v>1207</v>
      </c>
      <c r="I39" s="24" t="s">
        <v>1208</v>
      </c>
      <c r="J39" s="24" t="s">
        <v>1207</v>
      </c>
      <c r="K39" s="24" t="s">
        <v>20</v>
      </c>
      <c r="L39" s="24" t="s">
        <v>21</v>
      </c>
      <c r="M39" s="24" t="s">
        <v>608</v>
      </c>
      <c r="N39" s="24">
        <v>538574</v>
      </c>
      <c r="O39" s="24">
        <v>488649</v>
      </c>
      <c r="P39" s="22">
        <v>1</v>
      </c>
      <c r="Q39" s="27"/>
      <c r="R39" s="2"/>
      <c r="S39" s="3"/>
      <c r="T39" s="25">
        <f t="shared" si="2"/>
        <v>0</v>
      </c>
      <c r="U39" s="26">
        <f t="shared" si="3"/>
        <v>0</v>
      </c>
    </row>
    <row r="40" spans="1:21" s="16" customFormat="1" x14ac:dyDescent="0.25">
      <c r="A40" s="22" t="s">
        <v>1209</v>
      </c>
      <c r="B40" s="22" t="s">
        <v>16</v>
      </c>
      <c r="C40" s="22">
        <v>1611574</v>
      </c>
      <c r="D40" s="22" t="s">
        <v>1210</v>
      </c>
      <c r="E40" s="23" t="s">
        <v>1211</v>
      </c>
      <c r="F40" s="24" t="s">
        <v>17</v>
      </c>
      <c r="G40" s="24" t="s">
        <v>1012</v>
      </c>
      <c r="H40" s="24" t="s">
        <v>1207</v>
      </c>
      <c r="I40" s="24" t="s">
        <v>1212</v>
      </c>
      <c r="J40" s="24" t="s">
        <v>1213</v>
      </c>
      <c r="K40" s="24" t="s">
        <v>20</v>
      </c>
      <c r="L40" s="24" t="s">
        <v>21</v>
      </c>
      <c r="M40" s="24" t="s">
        <v>1214</v>
      </c>
      <c r="N40" s="24">
        <v>533816</v>
      </c>
      <c r="O40" s="24">
        <v>485838</v>
      </c>
      <c r="P40" s="22">
        <v>1</v>
      </c>
      <c r="Q40" s="27"/>
      <c r="R40" s="2"/>
      <c r="S40" s="3"/>
      <c r="T40" s="25">
        <f t="shared" si="2"/>
        <v>0</v>
      </c>
      <c r="U40" s="26">
        <f t="shared" si="3"/>
        <v>0</v>
      </c>
    </row>
    <row r="41" spans="1:21" s="16" customFormat="1" x14ac:dyDescent="0.25">
      <c r="A41" s="22" t="s">
        <v>1220</v>
      </c>
      <c r="B41" s="22" t="s">
        <v>16</v>
      </c>
      <c r="C41" s="22">
        <v>1612553</v>
      </c>
      <c r="D41" s="22" t="s">
        <v>1221</v>
      </c>
      <c r="E41" s="23" t="s">
        <v>1222</v>
      </c>
      <c r="F41" s="24" t="s">
        <v>17</v>
      </c>
      <c r="G41" s="24" t="s">
        <v>1012</v>
      </c>
      <c r="H41" s="24" t="s">
        <v>1223</v>
      </c>
      <c r="I41" s="24" t="s">
        <v>1224</v>
      </c>
      <c r="J41" s="24" t="s">
        <v>1223</v>
      </c>
      <c r="K41" s="24" t="s">
        <v>27</v>
      </c>
      <c r="L41" s="24" t="s">
        <v>28</v>
      </c>
      <c r="M41" s="24" t="s">
        <v>247</v>
      </c>
      <c r="N41" s="24">
        <v>527964</v>
      </c>
      <c r="O41" s="24">
        <v>494905</v>
      </c>
      <c r="P41" s="22">
        <v>1</v>
      </c>
      <c r="Q41" s="27"/>
      <c r="R41" s="2"/>
      <c r="S41" s="3"/>
      <c r="T41" s="25">
        <f t="shared" si="2"/>
        <v>0</v>
      </c>
      <c r="U41" s="26">
        <f t="shared" si="3"/>
        <v>0</v>
      </c>
    </row>
    <row r="42" spans="1:21" s="16" customFormat="1" x14ac:dyDescent="0.25">
      <c r="A42" s="22" t="s">
        <v>1225</v>
      </c>
      <c r="B42" s="22" t="s">
        <v>16</v>
      </c>
      <c r="C42" s="22">
        <v>1615928</v>
      </c>
      <c r="D42" s="22" t="s">
        <v>1226</v>
      </c>
      <c r="E42" s="23" t="s">
        <v>1227</v>
      </c>
      <c r="F42" s="24" t="s">
        <v>17</v>
      </c>
      <c r="G42" s="24" t="s">
        <v>1012</v>
      </c>
      <c r="H42" s="24" t="s">
        <v>1228</v>
      </c>
      <c r="I42" s="24" t="s">
        <v>1229</v>
      </c>
      <c r="J42" s="24" t="s">
        <v>165</v>
      </c>
      <c r="K42" s="24" t="s">
        <v>27</v>
      </c>
      <c r="L42" s="24" t="s">
        <v>28</v>
      </c>
      <c r="M42" s="24" t="s">
        <v>30</v>
      </c>
      <c r="N42" s="24">
        <v>542465</v>
      </c>
      <c r="O42" s="24">
        <v>484660</v>
      </c>
      <c r="P42" s="22">
        <v>1</v>
      </c>
      <c r="Q42" s="27"/>
      <c r="R42" s="2"/>
      <c r="S42" s="3"/>
      <c r="T42" s="25">
        <f t="shared" si="2"/>
        <v>0</v>
      </c>
      <c r="U42" s="26">
        <f t="shared" si="3"/>
        <v>0</v>
      </c>
    </row>
    <row r="43" spans="1:21" s="16" customFormat="1" x14ac:dyDescent="0.25">
      <c r="A43" s="22" t="s">
        <v>1230</v>
      </c>
      <c r="B43" s="22" t="s">
        <v>16</v>
      </c>
      <c r="C43" s="22">
        <v>1616302</v>
      </c>
      <c r="D43" s="22" t="s">
        <v>1231</v>
      </c>
      <c r="E43" s="23" t="s">
        <v>1232</v>
      </c>
      <c r="F43" s="24" t="s">
        <v>17</v>
      </c>
      <c r="G43" s="24" t="s">
        <v>1012</v>
      </c>
      <c r="H43" s="24" t="s">
        <v>1228</v>
      </c>
      <c r="I43" s="24" t="s">
        <v>1233</v>
      </c>
      <c r="J43" s="24" t="s">
        <v>1234</v>
      </c>
      <c r="K43" s="24" t="s">
        <v>20</v>
      </c>
      <c r="L43" s="24" t="s">
        <v>21</v>
      </c>
      <c r="M43" s="24" t="s">
        <v>65</v>
      </c>
      <c r="N43" s="24">
        <v>547897</v>
      </c>
      <c r="O43" s="24">
        <v>487452</v>
      </c>
      <c r="P43" s="22">
        <v>1</v>
      </c>
      <c r="Q43" s="27"/>
      <c r="R43" s="2"/>
      <c r="S43" s="3"/>
      <c r="T43" s="25">
        <f t="shared" si="2"/>
        <v>0</v>
      </c>
      <c r="U43" s="26">
        <f t="shared" si="3"/>
        <v>0</v>
      </c>
    </row>
    <row r="44" spans="1:21" s="16" customFormat="1" x14ac:dyDescent="0.25">
      <c r="A44" s="22" t="s">
        <v>2573</v>
      </c>
      <c r="B44" s="22" t="s">
        <v>16</v>
      </c>
      <c r="C44" s="22">
        <v>8649001</v>
      </c>
      <c r="D44" s="22" t="s">
        <v>2574</v>
      </c>
      <c r="E44" s="23" t="s">
        <v>2575</v>
      </c>
      <c r="F44" s="24" t="s">
        <v>17</v>
      </c>
      <c r="G44" s="24" t="s">
        <v>1012</v>
      </c>
      <c r="H44" s="24" t="s">
        <v>1089</v>
      </c>
      <c r="I44" s="24" t="s">
        <v>2576</v>
      </c>
      <c r="J44" s="24" t="s">
        <v>1089</v>
      </c>
      <c r="K44" s="24" t="s">
        <v>1380</v>
      </c>
      <c r="L44" s="24" t="s">
        <v>1381</v>
      </c>
      <c r="M44" s="24" t="s">
        <v>240</v>
      </c>
      <c r="N44" s="24">
        <v>511607</v>
      </c>
      <c r="O44" s="24">
        <v>487260</v>
      </c>
      <c r="P44" s="22">
        <v>1</v>
      </c>
      <c r="Q44" s="27"/>
      <c r="R44" s="2"/>
      <c r="S44" s="3"/>
      <c r="T44" s="25">
        <f t="shared" si="2"/>
        <v>0</v>
      </c>
      <c r="U44" s="26">
        <f t="shared" si="3"/>
        <v>0</v>
      </c>
    </row>
    <row r="45" spans="1:21" s="16" customFormat="1" x14ac:dyDescent="0.25">
      <c r="A45" s="22" t="s">
        <v>2577</v>
      </c>
      <c r="B45" s="22" t="s">
        <v>16</v>
      </c>
      <c r="C45" s="22">
        <v>1603893</v>
      </c>
      <c r="D45" s="22" t="s">
        <v>2578</v>
      </c>
      <c r="E45" s="23" t="s">
        <v>2579</v>
      </c>
      <c r="F45" s="24" t="s">
        <v>17</v>
      </c>
      <c r="G45" s="24" t="s">
        <v>1012</v>
      </c>
      <c r="H45" s="24" t="s">
        <v>1089</v>
      </c>
      <c r="I45" s="24" t="s">
        <v>2576</v>
      </c>
      <c r="J45" s="24" t="s">
        <v>1089</v>
      </c>
      <c r="K45" s="24" t="s">
        <v>1380</v>
      </c>
      <c r="L45" s="24" t="s">
        <v>1381</v>
      </c>
      <c r="M45" s="24" t="s">
        <v>2580</v>
      </c>
      <c r="N45" s="24">
        <v>511592</v>
      </c>
      <c r="O45" s="24">
        <v>487201</v>
      </c>
      <c r="P45" s="22">
        <v>1</v>
      </c>
      <c r="Q45" s="27"/>
      <c r="R45" s="2"/>
      <c r="S45" s="3"/>
      <c r="T45" s="25">
        <f t="shared" si="2"/>
        <v>0</v>
      </c>
      <c r="U45" s="26">
        <f t="shared" si="3"/>
        <v>0</v>
      </c>
    </row>
    <row r="46" spans="1:21" s="16" customFormat="1" x14ac:dyDescent="0.25">
      <c r="A46" s="22" t="s">
        <v>2581</v>
      </c>
      <c r="B46" s="22" t="s">
        <v>16</v>
      </c>
      <c r="C46" s="22">
        <v>1603940</v>
      </c>
      <c r="D46" s="22" t="s">
        <v>2582</v>
      </c>
      <c r="E46" s="23" t="s">
        <v>2583</v>
      </c>
      <c r="F46" s="24" t="s">
        <v>17</v>
      </c>
      <c r="G46" s="24" t="s">
        <v>1012</v>
      </c>
      <c r="H46" s="24" t="s">
        <v>1089</v>
      </c>
      <c r="I46" s="24" t="s">
        <v>2576</v>
      </c>
      <c r="J46" s="24" t="s">
        <v>1089</v>
      </c>
      <c r="K46" s="24" t="s">
        <v>2584</v>
      </c>
      <c r="L46" s="24" t="s">
        <v>2585</v>
      </c>
      <c r="M46" s="24" t="s">
        <v>141</v>
      </c>
      <c r="N46" s="24">
        <v>511157</v>
      </c>
      <c r="O46" s="24">
        <v>487820</v>
      </c>
      <c r="P46" s="22">
        <v>1</v>
      </c>
      <c r="Q46" s="27"/>
      <c r="R46" s="2"/>
      <c r="S46" s="3"/>
      <c r="T46" s="25">
        <f t="shared" si="2"/>
        <v>0</v>
      </c>
      <c r="U46" s="26">
        <f t="shared" si="3"/>
        <v>0</v>
      </c>
    </row>
    <row r="47" spans="1:21" s="16" customFormat="1" x14ac:dyDescent="0.25">
      <c r="A47" s="22" t="s">
        <v>2589</v>
      </c>
      <c r="B47" s="22" t="s">
        <v>16</v>
      </c>
      <c r="C47" s="22">
        <v>1595837</v>
      </c>
      <c r="D47" s="22" t="s">
        <v>2590</v>
      </c>
      <c r="E47" s="23" t="s">
        <v>2591</v>
      </c>
      <c r="F47" s="24" t="s">
        <v>17</v>
      </c>
      <c r="G47" s="24" t="s">
        <v>1012</v>
      </c>
      <c r="H47" s="24" t="s">
        <v>1129</v>
      </c>
      <c r="I47" s="24" t="s">
        <v>2586</v>
      </c>
      <c r="J47" s="24" t="s">
        <v>1129</v>
      </c>
      <c r="K47" s="24" t="s">
        <v>2592</v>
      </c>
      <c r="L47" s="24" t="s">
        <v>2593</v>
      </c>
      <c r="M47" s="24" t="s">
        <v>65</v>
      </c>
      <c r="N47" s="24">
        <v>520821</v>
      </c>
      <c r="O47" s="24">
        <v>485570</v>
      </c>
      <c r="P47" s="22">
        <v>1</v>
      </c>
      <c r="Q47" s="27"/>
      <c r="R47" s="2"/>
      <c r="S47" s="3"/>
      <c r="T47" s="25">
        <f t="shared" si="2"/>
        <v>0</v>
      </c>
      <c r="U47" s="26">
        <f t="shared" si="3"/>
        <v>0</v>
      </c>
    </row>
    <row r="48" spans="1:21" s="16" customFormat="1" x14ac:dyDescent="0.25">
      <c r="A48" s="22" t="s">
        <v>2620</v>
      </c>
      <c r="B48" s="22" t="s">
        <v>16</v>
      </c>
      <c r="C48" s="22">
        <v>1613197</v>
      </c>
      <c r="D48" s="22" t="s">
        <v>2621</v>
      </c>
      <c r="E48" s="23" t="s">
        <v>2622</v>
      </c>
      <c r="F48" s="24" t="s">
        <v>17</v>
      </c>
      <c r="G48" s="24" t="s">
        <v>1012</v>
      </c>
      <c r="H48" s="24" t="s">
        <v>1228</v>
      </c>
      <c r="I48" s="24" t="s">
        <v>2623</v>
      </c>
      <c r="J48" s="24" t="s">
        <v>1228</v>
      </c>
      <c r="K48" s="24" t="s">
        <v>2624</v>
      </c>
      <c r="L48" s="24" t="s">
        <v>2625</v>
      </c>
      <c r="M48" s="24" t="s">
        <v>357</v>
      </c>
      <c r="N48" s="24">
        <v>542487</v>
      </c>
      <c r="O48" s="24">
        <v>485539</v>
      </c>
      <c r="P48" s="22">
        <v>1</v>
      </c>
      <c r="Q48" s="27"/>
      <c r="R48" s="2"/>
      <c r="S48" s="3"/>
      <c r="T48" s="25">
        <f t="shared" si="2"/>
        <v>0</v>
      </c>
      <c r="U48" s="26">
        <f t="shared" si="3"/>
        <v>0</v>
      </c>
    </row>
    <row r="49" spans="1:21" s="16" customFormat="1" x14ac:dyDescent="0.25">
      <c r="A49" s="22" t="s">
        <v>2626</v>
      </c>
      <c r="B49" s="22" t="s">
        <v>16</v>
      </c>
      <c r="C49" s="22">
        <v>1613878</v>
      </c>
      <c r="D49" s="22" t="s">
        <v>2627</v>
      </c>
      <c r="E49" s="23" t="s">
        <v>2628</v>
      </c>
      <c r="F49" s="24" t="s">
        <v>17</v>
      </c>
      <c r="G49" s="24" t="s">
        <v>1012</v>
      </c>
      <c r="H49" s="24" t="s">
        <v>1228</v>
      </c>
      <c r="I49" s="24" t="s">
        <v>2623</v>
      </c>
      <c r="J49" s="24" t="s">
        <v>1228</v>
      </c>
      <c r="K49" s="24" t="s">
        <v>2629</v>
      </c>
      <c r="L49" s="24" t="s">
        <v>2630</v>
      </c>
      <c r="M49" s="24" t="s">
        <v>462</v>
      </c>
      <c r="N49" s="24">
        <v>542989</v>
      </c>
      <c r="O49" s="24">
        <v>486653</v>
      </c>
      <c r="P49" s="22">
        <v>1</v>
      </c>
      <c r="Q49" s="27"/>
      <c r="R49" s="2"/>
      <c r="S49" s="3"/>
      <c r="T49" s="25">
        <f t="shared" si="2"/>
        <v>0</v>
      </c>
      <c r="U49" s="26">
        <f t="shared" si="3"/>
        <v>0</v>
      </c>
    </row>
    <row r="50" spans="1:21" s="16" customFormat="1" x14ac:dyDescent="0.25">
      <c r="A50" s="22" t="s">
        <v>2631</v>
      </c>
      <c r="B50" s="22" t="s">
        <v>16</v>
      </c>
      <c r="C50" s="22">
        <v>1613917</v>
      </c>
      <c r="D50" s="22" t="s">
        <v>2632</v>
      </c>
      <c r="E50" s="23" t="s">
        <v>2633</v>
      </c>
      <c r="F50" s="24" t="s">
        <v>17</v>
      </c>
      <c r="G50" s="24" t="s">
        <v>1012</v>
      </c>
      <c r="H50" s="24" t="s">
        <v>1228</v>
      </c>
      <c r="I50" s="24" t="s">
        <v>2623</v>
      </c>
      <c r="J50" s="24" t="s">
        <v>1228</v>
      </c>
      <c r="K50" s="24" t="s">
        <v>838</v>
      </c>
      <c r="L50" s="24" t="s">
        <v>839</v>
      </c>
      <c r="M50" s="24" t="s">
        <v>276</v>
      </c>
      <c r="N50" s="24">
        <v>542487</v>
      </c>
      <c r="O50" s="24">
        <v>486588</v>
      </c>
      <c r="P50" s="22">
        <v>1</v>
      </c>
      <c r="Q50" s="27"/>
      <c r="R50" s="2"/>
      <c r="S50" s="3"/>
      <c r="T50" s="25">
        <f t="shared" si="2"/>
        <v>0</v>
      </c>
      <c r="U50" s="26">
        <f t="shared" si="3"/>
        <v>0</v>
      </c>
    </row>
    <row r="51" spans="1:21" s="16" customFormat="1" x14ac:dyDescent="0.25">
      <c r="A51" s="22" t="s">
        <v>161</v>
      </c>
      <c r="B51" s="22" t="s">
        <v>16</v>
      </c>
      <c r="C51" s="22">
        <v>1639490</v>
      </c>
      <c r="D51" s="22" t="s">
        <v>162</v>
      </c>
      <c r="E51" s="23" t="s">
        <v>163</v>
      </c>
      <c r="F51" s="24" t="s">
        <v>17</v>
      </c>
      <c r="G51" s="24" t="s">
        <v>164</v>
      </c>
      <c r="H51" s="24" t="s">
        <v>165</v>
      </c>
      <c r="I51" s="24" t="s">
        <v>166</v>
      </c>
      <c r="J51" s="24" t="s">
        <v>167</v>
      </c>
      <c r="K51" s="24" t="s">
        <v>20</v>
      </c>
      <c r="L51" s="24" t="s">
        <v>21</v>
      </c>
      <c r="M51" s="24" t="s">
        <v>168</v>
      </c>
      <c r="N51" s="24">
        <v>504560</v>
      </c>
      <c r="O51" s="24">
        <v>470992</v>
      </c>
      <c r="P51" s="22">
        <v>1</v>
      </c>
      <c r="Q51" s="27"/>
      <c r="R51" s="2"/>
      <c r="S51" s="3"/>
      <c r="T51" s="25">
        <f t="shared" si="2"/>
        <v>0</v>
      </c>
      <c r="U51" s="26">
        <f t="shared" si="3"/>
        <v>0</v>
      </c>
    </row>
    <row r="52" spans="1:21" s="16" customFormat="1" x14ac:dyDescent="0.25">
      <c r="A52" s="22" t="s">
        <v>170</v>
      </c>
      <c r="B52" s="22" t="s">
        <v>16</v>
      </c>
      <c r="C52" s="22">
        <v>1639652</v>
      </c>
      <c r="D52" s="22" t="s">
        <v>171</v>
      </c>
      <c r="E52" s="23" t="s">
        <v>172</v>
      </c>
      <c r="F52" s="24" t="s">
        <v>17</v>
      </c>
      <c r="G52" s="24" t="s">
        <v>164</v>
      </c>
      <c r="H52" s="24" t="s">
        <v>165</v>
      </c>
      <c r="I52" s="24" t="s">
        <v>173</v>
      </c>
      <c r="J52" s="24" t="s">
        <v>165</v>
      </c>
      <c r="K52" s="24" t="s">
        <v>174</v>
      </c>
      <c r="L52" s="24" t="s">
        <v>175</v>
      </c>
      <c r="M52" s="24" t="s">
        <v>76</v>
      </c>
      <c r="N52" s="24">
        <v>500176</v>
      </c>
      <c r="O52" s="24">
        <v>473593</v>
      </c>
      <c r="P52" s="22">
        <v>1</v>
      </c>
      <c r="Q52" s="27"/>
      <c r="R52" s="2"/>
      <c r="S52" s="3"/>
      <c r="T52" s="25">
        <f t="shared" si="2"/>
        <v>0</v>
      </c>
      <c r="U52" s="26">
        <f t="shared" si="3"/>
        <v>0</v>
      </c>
    </row>
    <row r="53" spans="1:21" s="16" customFormat="1" x14ac:dyDescent="0.25">
      <c r="A53" s="22" t="s">
        <v>176</v>
      </c>
      <c r="B53" s="22" t="s">
        <v>16</v>
      </c>
      <c r="C53" s="22">
        <v>1640132</v>
      </c>
      <c r="D53" s="22" t="s">
        <v>177</v>
      </c>
      <c r="E53" s="23" t="s">
        <v>178</v>
      </c>
      <c r="F53" s="24" t="s">
        <v>17</v>
      </c>
      <c r="G53" s="24" t="s">
        <v>164</v>
      </c>
      <c r="H53" s="24" t="s">
        <v>165</v>
      </c>
      <c r="I53" s="24" t="s">
        <v>179</v>
      </c>
      <c r="J53" s="24" t="s">
        <v>180</v>
      </c>
      <c r="K53" s="24" t="s">
        <v>20</v>
      </c>
      <c r="L53" s="24" t="s">
        <v>21</v>
      </c>
      <c r="M53" s="24" t="s">
        <v>129</v>
      </c>
      <c r="N53" s="24">
        <v>495663</v>
      </c>
      <c r="O53" s="24">
        <v>479996</v>
      </c>
      <c r="P53" s="22">
        <v>1</v>
      </c>
      <c r="Q53" s="27"/>
      <c r="R53" s="2"/>
      <c r="S53" s="3"/>
      <c r="T53" s="25">
        <f t="shared" si="2"/>
        <v>0</v>
      </c>
      <c r="U53" s="26">
        <f t="shared" si="3"/>
        <v>0</v>
      </c>
    </row>
    <row r="54" spans="1:21" s="16" customFormat="1" x14ac:dyDescent="0.25">
      <c r="A54" s="22" t="s">
        <v>181</v>
      </c>
      <c r="B54" s="22" t="s">
        <v>16</v>
      </c>
      <c r="C54" s="22">
        <v>1641004</v>
      </c>
      <c r="D54" s="22" t="s">
        <v>182</v>
      </c>
      <c r="E54" s="23" t="s">
        <v>183</v>
      </c>
      <c r="F54" s="24" t="s">
        <v>17</v>
      </c>
      <c r="G54" s="24" t="s">
        <v>164</v>
      </c>
      <c r="H54" s="24" t="s">
        <v>165</v>
      </c>
      <c r="I54" s="24" t="s">
        <v>184</v>
      </c>
      <c r="J54" s="24" t="s">
        <v>185</v>
      </c>
      <c r="K54" s="24" t="s">
        <v>20</v>
      </c>
      <c r="L54" s="24" t="s">
        <v>21</v>
      </c>
      <c r="M54" s="24" t="s">
        <v>186</v>
      </c>
      <c r="N54" s="24">
        <v>502160</v>
      </c>
      <c r="O54" s="24">
        <v>479834</v>
      </c>
      <c r="P54" s="22">
        <v>1</v>
      </c>
      <c r="Q54" s="27"/>
      <c r="R54" s="2"/>
      <c r="S54" s="3"/>
      <c r="T54" s="25">
        <f t="shared" si="2"/>
        <v>0</v>
      </c>
      <c r="U54" s="26">
        <f t="shared" si="3"/>
        <v>0</v>
      </c>
    </row>
    <row r="55" spans="1:21" s="16" customFormat="1" x14ac:dyDescent="0.25">
      <c r="A55" s="22" t="s">
        <v>187</v>
      </c>
      <c r="B55" s="22" t="s">
        <v>16</v>
      </c>
      <c r="C55" s="22">
        <v>1645974</v>
      </c>
      <c r="D55" s="22" t="s">
        <v>188</v>
      </c>
      <c r="E55" s="23" t="s">
        <v>189</v>
      </c>
      <c r="F55" s="24" t="s">
        <v>17</v>
      </c>
      <c r="G55" s="24" t="s">
        <v>164</v>
      </c>
      <c r="H55" s="24" t="s">
        <v>190</v>
      </c>
      <c r="I55" s="24" t="s">
        <v>191</v>
      </c>
      <c r="J55" s="24" t="s">
        <v>192</v>
      </c>
      <c r="K55" s="24" t="s">
        <v>20</v>
      </c>
      <c r="L55" s="24" t="s">
        <v>21</v>
      </c>
      <c r="M55" s="24" t="s">
        <v>193</v>
      </c>
      <c r="N55" s="24">
        <v>498521</v>
      </c>
      <c r="O55" s="24">
        <v>463936</v>
      </c>
      <c r="P55" s="22">
        <v>1</v>
      </c>
      <c r="Q55" s="27"/>
      <c r="R55" s="2"/>
      <c r="S55" s="3"/>
      <c r="T55" s="25">
        <f t="shared" si="2"/>
        <v>0</v>
      </c>
      <c r="U55" s="26">
        <f t="shared" si="3"/>
        <v>0</v>
      </c>
    </row>
    <row r="56" spans="1:21" s="16" customFormat="1" x14ac:dyDescent="0.25">
      <c r="A56" s="22" t="s">
        <v>194</v>
      </c>
      <c r="B56" s="22" t="s">
        <v>16</v>
      </c>
      <c r="C56" s="22">
        <v>9633342</v>
      </c>
      <c r="D56" s="22" t="s">
        <v>195</v>
      </c>
      <c r="E56" s="23" t="s">
        <v>196</v>
      </c>
      <c r="F56" s="24" t="s">
        <v>17</v>
      </c>
      <c r="G56" s="24" t="s">
        <v>164</v>
      </c>
      <c r="H56" s="24" t="s">
        <v>190</v>
      </c>
      <c r="I56" s="24" t="s">
        <v>197</v>
      </c>
      <c r="J56" s="24" t="s">
        <v>198</v>
      </c>
      <c r="K56" s="24" t="s">
        <v>20</v>
      </c>
      <c r="L56" s="24" t="s">
        <v>21</v>
      </c>
      <c r="M56" s="24" t="s">
        <v>199</v>
      </c>
      <c r="N56" s="24">
        <v>493322</v>
      </c>
      <c r="O56" s="24">
        <v>461346</v>
      </c>
      <c r="P56" s="22">
        <v>1</v>
      </c>
      <c r="Q56" s="27"/>
      <c r="R56" s="2"/>
      <c r="S56" s="3"/>
      <c r="T56" s="25">
        <f t="shared" si="2"/>
        <v>0</v>
      </c>
      <c r="U56" s="26">
        <f t="shared" si="3"/>
        <v>0</v>
      </c>
    </row>
    <row r="57" spans="1:21" s="16" customFormat="1" x14ac:dyDescent="0.25">
      <c r="A57" s="22" t="s">
        <v>200</v>
      </c>
      <c r="B57" s="22" t="s">
        <v>16</v>
      </c>
      <c r="C57" s="22">
        <v>1646397</v>
      </c>
      <c r="D57" s="22" t="s">
        <v>201</v>
      </c>
      <c r="E57" s="23" t="s">
        <v>202</v>
      </c>
      <c r="F57" s="24" t="s">
        <v>17</v>
      </c>
      <c r="G57" s="24" t="s">
        <v>164</v>
      </c>
      <c r="H57" s="24" t="s">
        <v>190</v>
      </c>
      <c r="I57" s="24" t="s">
        <v>203</v>
      </c>
      <c r="J57" s="24" t="s">
        <v>190</v>
      </c>
      <c r="K57" s="24" t="s">
        <v>27</v>
      </c>
      <c r="L57" s="24" t="s">
        <v>28</v>
      </c>
      <c r="M57" s="24" t="s">
        <v>204</v>
      </c>
      <c r="N57" s="24">
        <v>494551</v>
      </c>
      <c r="O57" s="24">
        <v>464007</v>
      </c>
      <c r="P57" s="22">
        <v>1</v>
      </c>
      <c r="Q57" s="27"/>
      <c r="R57" s="2"/>
      <c r="S57" s="3"/>
      <c r="T57" s="25">
        <f t="shared" si="2"/>
        <v>0</v>
      </c>
      <c r="U57" s="26">
        <f t="shared" si="3"/>
        <v>0</v>
      </c>
    </row>
    <row r="58" spans="1:21" s="16" customFormat="1" x14ac:dyDescent="0.25">
      <c r="A58" s="22" t="s">
        <v>1042</v>
      </c>
      <c r="B58" s="22" t="s">
        <v>16</v>
      </c>
      <c r="C58" s="22">
        <v>1636765</v>
      </c>
      <c r="D58" s="22" t="s">
        <v>1043</v>
      </c>
      <c r="E58" s="23" t="s">
        <v>1044</v>
      </c>
      <c r="F58" s="24" t="s">
        <v>17</v>
      </c>
      <c r="G58" s="24" t="s">
        <v>164</v>
      </c>
      <c r="H58" s="24" t="s">
        <v>1045</v>
      </c>
      <c r="I58" s="24" t="s">
        <v>1046</v>
      </c>
      <c r="J58" s="24" t="s">
        <v>1045</v>
      </c>
      <c r="K58" s="24" t="s">
        <v>20</v>
      </c>
      <c r="L58" s="24" t="s">
        <v>21</v>
      </c>
      <c r="M58" s="24" t="s">
        <v>1047</v>
      </c>
      <c r="N58" s="24">
        <v>512246</v>
      </c>
      <c r="O58" s="24">
        <v>476956</v>
      </c>
      <c r="P58" s="22">
        <v>1</v>
      </c>
      <c r="Q58" s="27"/>
      <c r="R58" s="2"/>
      <c r="S58" s="3"/>
      <c r="T58" s="25">
        <f t="shared" si="2"/>
        <v>0</v>
      </c>
      <c r="U58" s="26">
        <f t="shared" si="3"/>
        <v>0</v>
      </c>
    </row>
    <row r="59" spans="1:21" s="16" customFormat="1" x14ac:dyDescent="0.25">
      <c r="A59" s="22" t="s">
        <v>1048</v>
      </c>
      <c r="B59" s="22" t="s">
        <v>16</v>
      </c>
      <c r="C59" s="22">
        <v>1636674</v>
      </c>
      <c r="D59" s="22" t="s">
        <v>1049</v>
      </c>
      <c r="E59" s="23" t="s">
        <v>1050</v>
      </c>
      <c r="F59" s="24" t="s">
        <v>17</v>
      </c>
      <c r="G59" s="24" t="s">
        <v>164</v>
      </c>
      <c r="H59" s="24" t="s">
        <v>1045</v>
      </c>
      <c r="I59" s="24" t="s">
        <v>1046</v>
      </c>
      <c r="J59" s="24" t="s">
        <v>1045</v>
      </c>
      <c r="K59" s="24" t="s">
        <v>20</v>
      </c>
      <c r="L59" s="24" t="s">
        <v>21</v>
      </c>
      <c r="M59" s="24" t="s">
        <v>70</v>
      </c>
      <c r="N59" s="24">
        <v>512329</v>
      </c>
      <c r="O59" s="24">
        <v>476968</v>
      </c>
      <c r="P59" s="22">
        <v>1</v>
      </c>
      <c r="Q59" s="27"/>
      <c r="R59" s="2"/>
      <c r="S59" s="3"/>
      <c r="T59" s="25">
        <f t="shared" si="2"/>
        <v>0</v>
      </c>
      <c r="U59" s="26">
        <f t="shared" si="3"/>
        <v>0</v>
      </c>
    </row>
    <row r="60" spans="1:21" s="16" customFormat="1" x14ac:dyDescent="0.25">
      <c r="A60" s="22" t="s">
        <v>1051</v>
      </c>
      <c r="B60" s="22" t="s">
        <v>16</v>
      </c>
      <c r="C60" s="22">
        <v>1637284</v>
      </c>
      <c r="D60" s="22" t="s">
        <v>1052</v>
      </c>
      <c r="E60" s="23" t="s">
        <v>1053</v>
      </c>
      <c r="F60" s="24" t="s">
        <v>17</v>
      </c>
      <c r="G60" s="24" t="s">
        <v>164</v>
      </c>
      <c r="H60" s="24" t="s">
        <v>1045</v>
      </c>
      <c r="I60" s="24" t="s">
        <v>1054</v>
      </c>
      <c r="J60" s="24" t="s">
        <v>1055</v>
      </c>
      <c r="K60" s="24" t="s">
        <v>20</v>
      </c>
      <c r="L60" s="24" t="s">
        <v>21</v>
      </c>
      <c r="M60" s="24" t="s">
        <v>410</v>
      </c>
      <c r="N60" s="24">
        <v>508255</v>
      </c>
      <c r="O60" s="24">
        <v>478988</v>
      </c>
      <c r="P60" s="22">
        <v>1</v>
      </c>
      <c r="Q60" s="27"/>
      <c r="R60" s="2"/>
      <c r="S60" s="3"/>
      <c r="T60" s="25">
        <f t="shared" si="2"/>
        <v>0</v>
      </c>
      <c r="U60" s="26">
        <f t="shared" si="3"/>
        <v>0</v>
      </c>
    </row>
    <row r="61" spans="1:21" s="16" customFormat="1" x14ac:dyDescent="0.25">
      <c r="A61" s="22" t="s">
        <v>1063</v>
      </c>
      <c r="B61" s="22" t="s">
        <v>16</v>
      </c>
      <c r="C61" s="22">
        <v>1638117</v>
      </c>
      <c r="D61" s="22" t="s">
        <v>1064</v>
      </c>
      <c r="E61" s="23" t="s">
        <v>1065</v>
      </c>
      <c r="F61" s="24" t="s">
        <v>17</v>
      </c>
      <c r="G61" s="24" t="s">
        <v>164</v>
      </c>
      <c r="H61" s="24" t="s">
        <v>1066</v>
      </c>
      <c r="I61" s="24" t="s">
        <v>1067</v>
      </c>
      <c r="J61" s="24" t="s">
        <v>1066</v>
      </c>
      <c r="K61" s="24" t="s">
        <v>20</v>
      </c>
      <c r="L61" s="24" t="s">
        <v>21</v>
      </c>
      <c r="M61" s="24" t="s">
        <v>456</v>
      </c>
      <c r="N61" s="24">
        <v>521970</v>
      </c>
      <c r="O61" s="24">
        <v>465575</v>
      </c>
      <c r="P61" s="22">
        <v>1</v>
      </c>
      <c r="Q61" s="27"/>
      <c r="R61" s="2"/>
      <c r="S61" s="3"/>
      <c r="T61" s="25">
        <f t="shared" si="2"/>
        <v>0</v>
      </c>
      <c r="U61" s="26">
        <f t="shared" si="3"/>
        <v>0</v>
      </c>
    </row>
    <row r="62" spans="1:21" s="16" customFormat="1" x14ac:dyDescent="0.25">
      <c r="A62" s="22" t="s">
        <v>1068</v>
      </c>
      <c r="B62" s="22" t="s">
        <v>16</v>
      </c>
      <c r="C62" s="22">
        <v>1638483</v>
      </c>
      <c r="D62" s="22" t="s">
        <v>1069</v>
      </c>
      <c r="E62" s="23" t="s">
        <v>1070</v>
      </c>
      <c r="F62" s="24" t="s">
        <v>17</v>
      </c>
      <c r="G62" s="24" t="s">
        <v>164</v>
      </c>
      <c r="H62" s="24" t="s">
        <v>1066</v>
      </c>
      <c r="I62" s="24" t="s">
        <v>1071</v>
      </c>
      <c r="J62" s="24" t="s">
        <v>1072</v>
      </c>
      <c r="K62" s="24" t="s">
        <v>20</v>
      </c>
      <c r="L62" s="24" t="s">
        <v>21</v>
      </c>
      <c r="M62" s="24" t="s">
        <v>193</v>
      </c>
      <c r="N62" s="24">
        <v>526165</v>
      </c>
      <c r="O62" s="24">
        <v>467402</v>
      </c>
      <c r="P62" s="22">
        <v>1</v>
      </c>
      <c r="Q62" s="27"/>
      <c r="R62" s="2"/>
      <c r="S62" s="3"/>
      <c r="T62" s="25">
        <f t="shared" si="2"/>
        <v>0</v>
      </c>
      <c r="U62" s="26">
        <f t="shared" si="3"/>
        <v>0</v>
      </c>
    </row>
    <row r="63" spans="1:21" s="16" customFormat="1" x14ac:dyDescent="0.25">
      <c r="A63" s="22" t="s">
        <v>1073</v>
      </c>
      <c r="B63" s="22" t="s">
        <v>16</v>
      </c>
      <c r="C63" s="22">
        <v>1638766</v>
      </c>
      <c r="D63" s="22" t="s">
        <v>1074</v>
      </c>
      <c r="E63" s="23" t="s">
        <v>1075</v>
      </c>
      <c r="F63" s="24" t="s">
        <v>17</v>
      </c>
      <c r="G63" s="24" t="s">
        <v>164</v>
      </c>
      <c r="H63" s="24" t="s">
        <v>1066</v>
      </c>
      <c r="I63" s="24" t="s">
        <v>1076</v>
      </c>
      <c r="J63" s="24" t="s">
        <v>1077</v>
      </c>
      <c r="K63" s="24" t="s">
        <v>20</v>
      </c>
      <c r="L63" s="24" t="s">
        <v>21</v>
      </c>
      <c r="M63" s="24" t="s">
        <v>1078</v>
      </c>
      <c r="N63" s="24">
        <v>524735</v>
      </c>
      <c r="O63" s="24">
        <v>468832</v>
      </c>
      <c r="P63" s="22">
        <v>1</v>
      </c>
      <c r="Q63" s="27"/>
      <c r="R63" s="2"/>
      <c r="S63" s="3"/>
      <c r="T63" s="25">
        <f t="shared" si="2"/>
        <v>0</v>
      </c>
      <c r="U63" s="26">
        <f t="shared" si="3"/>
        <v>0</v>
      </c>
    </row>
    <row r="64" spans="1:21" s="16" customFormat="1" x14ac:dyDescent="0.25">
      <c r="A64" s="22" t="s">
        <v>1159</v>
      </c>
      <c r="B64" s="22" t="s">
        <v>16</v>
      </c>
      <c r="C64" s="22">
        <v>1641301</v>
      </c>
      <c r="D64" s="22" t="s">
        <v>1160</v>
      </c>
      <c r="E64" s="23" t="s">
        <v>1161</v>
      </c>
      <c r="F64" s="24" t="s">
        <v>17</v>
      </c>
      <c r="G64" s="24" t="s">
        <v>164</v>
      </c>
      <c r="H64" s="24" t="s">
        <v>1162</v>
      </c>
      <c r="I64" s="24" t="s">
        <v>1163</v>
      </c>
      <c r="J64" s="24" t="s">
        <v>1164</v>
      </c>
      <c r="K64" s="24" t="s">
        <v>20</v>
      </c>
      <c r="L64" s="24" t="s">
        <v>21</v>
      </c>
      <c r="M64" s="24" t="s">
        <v>321</v>
      </c>
      <c r="N64" s="24">
        <v>508656</v>
      </c>
      <c r="O64" s="24">
        <v>467779</v>
      </c>
      <c r="P64" s="22">
        <v>1</v>
      </c>
      <c r="Q64" s="27"/>
      <c r="R64" s="2"/>
      <c r="S64" s="3"/>
      <c r="T64" s="25">
        <f t="shared" si="2"/>
        <v>0</v>
      </c>
      <c r="U64" s="26">
        <f t="shared" si="3"/>
        <v>0</v>
      </c>
    </row>
    <row r="65" spans="1:21" s="16" customFormat="1" x14ac:dyDescent="0.25">
      <c r="A65" s="22" t="s">
        <v>1165</v>
      </c>
      <c r="B65" s="22" t="s">
        <v>16</v>
      </c>
      <c r="C65" s="22">
        <v>1642393</v>
      </c>
      <c r="D65" s="22" t="s">
        <v>1166</v>
      </c>
      <c r="E65" s="23" t="s">
        <v>1167</v>
      </c>
      <c r="F65" s="24" t="s">
        <v>17</v>
      </c>
      <c r="G65" s="24" t="s">
        <v>164</v>
      </c>
      <c r="H65" s="24" t="s">
        <v>1162</v>
      </c>
      <c r="I65" s="24" t="s">
        <v>1168</v>
      </c>
      <c r="J65" s="24" t="s">
        <v>1169</v>
      </c>
      <c r="K65" s="24" t="s">
        <v>20</v>
      </c>
      <c r="L65" s="24" t="s">
        <v>21</v>
      </c>
      <c r="M65" s="24" t="s">
        <v>516</v>
      </c>
      <c r="N65" s="24">
        <v>505945</v>
      </c>
      <c r="O65" s="24">
        <v>463987</v>
      </c>
      <c r="P65" s="22">
        <v>1</v>
      </c>
      <c r="Q65" s="27"/>
      <c r="R65" s="2"/>
      <c r="S65" s="3"/>
      <c r="T65" s="25">
        <f t="shared" si="2"/>
        <v>0</v>
      </c>
      <c r="U65" s="26">
        <f t="shared" si="3"/>
        <v>0</v>
      </c>
    </row>
    <row r="66" spans="1:21" s="16" customFormat="1" x14ac:dyDescent="0.25">
      <c r="A66" s="22" t="s">
        <v>1170</v>
      </c>
      <c r="B66" s="22" t="s">
        <v>16</v>
      </c>
      <c r="C66" s="22">
        <v>1642956</v>
      </c>
      <c r="D66" s="22" t="s">
        <v>1171</v>
      </c>
      <c r="E66" s="23" t="s">
        <v>1172</v>
      </c>
      <c r="F66" s="24" t="s">
        <v>17</v>
      </c>
      <c r="G66" s="24" t="s">
        <v>164</v>
      </c>
      <c r="H66" s="24" t="s">
        <v>1162</v>
      </c>
      <c r="I66" s="24" t="s">
        <v>1173</v>
      </c>
      <c r="J66" s="24" t="s">
        <v>1174</v>
      </c>
      <c r="K66" s="24" t="s">
        <v>20</v>
      </c>
      <c r="L66" s="24" t="s">
        <v>21</v>
      </c>
      <c r="M66" s="24" t="s">
        <v>1175</v>
      </c>
      <c r="N66" s="24">
        <v>509756</v>
      </c>
      <c r="O66" s="24">
        <v>471777</v>
      </c>
      <c r="P66" s="22">
        <v>1</v>
      </c>
      <c r="Q66" s="27"/>
      <c r="R66" s="2"/>
      <c r="S66" s="3"/>
      <c r="T66" s="25">
        <f t="shared" si="2"/>
        <v>0</v>
      </c>
      <c r="U66" s="26">
        <f t="shared" si="3"/>
        <v>0</v>
      </c>
    </row>
    <row r="67" spans="1:21" s="16" customFormat="1" x14ac:dyDescent="0.25">
      <c r="A67" s="22" t="s">
        <v>1176</v>
      </c>
      <c r="B67" s="22" t="s">
        <v>16</v>
      </c>
      <c r="C67" s="22">
        <v>1643035</v>
      </c>
      <c r="D67" s="22" t="s">
        <v>1177</v>
      </c>
      <c r="E67" s="23" t="s">
        <v>1178</v>
      </c>
      <c r="F67" s="24" t="s">
        <v>17</v>
      </c>
      <c r="G67" s="24" t="s">
        <v>164</v>
      </c>
      <c r="H67" s="24" t="s">
        <v>1162</v>
      </c>
      <c r="I67" s="24" t="s">
        <v>1179</v>
      </c>
      <c r="J67" s="24" t="s">
        <v>1180</v>
      </c>
      <c r="K67" s="24" t="s">
        <v>20</v>
      </c>
      <c r="L67" s="24" t="s">
        <v>21</v>
      </c>
      <c r="M67" s="24" t="s">
        <v>199</v>
      </c>
      <c r="N67" s="24">
        <v>510302</v>
      </c>
      <c r="O67" s="24">
        <v>464153</v>
      </c>
      <c r="P67" s="22">
        <v>1</v>
      </c>
      <c r="Q67" s="27"/>
      <c r="R67" s="2"/>
      <c r="S67" s="3"/>
      <c r="T67" s="25">
        <f t="shared" si="2"/>
        <v>0</v>
      </c>
      <c r="U67" s="26">
        <f t="shared" si="3"/>
        <v>0</v>
      </c>
    </row>
    <row r="68" spans="1:21" s="16" customFormat="1" x14ac:dyDescent="0.25">
      <c r="A68" s="22" t="s">
        <v>1181</v>
      </c>
      <c r="B68" s="22" t="s">
        <v>16</v>
      </c>
      <c r="C68" s="22">
        <v>8029077</v>
      </c>
      <c r="D68" s="22" t="s">
        <v>1182</v>
      </c>
      <c r="E68" s="23" t="s">
        <v>1183</v>
      </c>
      <c r="F68" s="24" t="s">
        <v>17</v>
      </c>
      <c r="G68" s="24" t="s">
        <v>164</v>
      </c>
      <c r="H68" s="24" t="s">
        <v>1162</v>
      </c>
      <c r="I68" s="24" t="s">
        <v>1184</v>
      </c>
      <c r="J68" s="24" t="s">
        <v>1185</v>
      </c>
      <c r="K68" s="24" t="s">
        <v>20</v>
      </c>
      <c r="L68" s="24" t="s">
        <v>21</v>
      </c>
      <c r="M68" s="24" t="s">
        <v>922</v>
      </c>
      <c r="N68" s="24">
        <v>513561</v>
      </c>
      <c r="O68" s="24">
        <v>468083</v>
      </c>
      <c r="P68" s="22">
        <v>1</v>
      </c>
      <c r="Q68" s="27"/>
      <c r="R68" s="2"/>
      <c r="S68" s="3"/>
      <c r="T68" s="25">
        <f t="shared" si="2"/>
        <v>0</v>
      </c>
      <c r="U68" s="26">
        <f t="shared" si="3"/>
        <v>0</v>
      </c>
    </row>
    <row r="69" spans="1:21" s="16" customFormat="1" x14ac:dyDescent="0.25">
      <c r="A69" s="22" t="s">
        <v>1186</v>
      </c>
      <c r="B69" s="22" t="s">
        <v>16</v>
      </c>
      <c r="C69" s="22">
        <v>1643323</v>
      </c>
      <c r="D69" s="22" t="s">
        <v>1187</v>
      </c>
      <c r="E69" s="23" t="s">
        <v>1188</v>
      </c>
      <c r="F69" s="24" t="s">
        <v>17</v>
      </c>
      <c r="G69" s="24" t="s">
        <v>164</v>
      </c>
      <c r="H69" s="24" t="s">
        <v>1162</v>
      </c>
      <c r="I69" s="24" t="s">
        <v>1184</v>
      </c>
      <c r="J69" s="24" t="s">
        <v>1185</v>
      </c>
      <c r="K69" s="24" t="s">
        <v>20</v>
      </c>
      <c r="L69" s="24" t="s">
        <v>21</v>
      </c>
      <c r="M69" s="24" t="s">
        <v>752</v>
      </c>
      <c r="N69" s="24">
        <v>513583</v>
      </c>
      <c r="O69" s="24">
        <v>468036</v>
      </c>
      <c r="P69" s="22">
        <v>1</v>
      </c>
      <c r="Q69" s="27"/>
      <c r="R69" s="2"/>
      <c r="S69" s="3"/>
      <c r="T69" s="25">
        <f t="shared" si="2"/>
        <v>0</v>
      </c>
      <c r="U69" s="26">
        <f t="shared" si="3"/>
        <v>0</v>
      </c>
    </row>
    <row r="70" spans="1:21" s="16" customFormat="1" x14ac:dyDescent="0.25">
      <c r="A70" s="22" t="s">
        <v>1217</v>
      </c>
      <c r="B70" s="22" t="s">
        <v>16</v>
      </c>
      <c r="C70" s="22">
        <v>1644834</v>
      </c>
      <c r="D70" s="22" t="s">
        <v>1218</v>
      </c>
      <c r="E70" s="23" t="s">
        <v>1219</v>
      </c>
      <c r="F70" s="24" t="s">
        <v>17</v>
      </c>
      <c r="G70" s="24" t="s">
        <v>164</v>
      </c>
      <c r="H70" s="24" t="s">
        <v>1215</v>
      </c>
      <c r="I70" s="24" t="s">
        <v>1216</v>
      </c>
      <c r="J70" s="24" t="s">
        <v>1215</v>
      </c>
      <c r="K70" s="24" t="s">
        <v>27</v>
      </c>
      <c r="L70" s="24" t="s">
        <v>28</v>
      </c>
      <c r="M70" s="24" t="s">
        <v>65</v>
      </c>
      <c r="N70" s="24">
        <v>533132</v>
      </c>
      <c r="O70" s="24">
        <v>467108</v>
      </c>
      <c r="P70" s="22">
        <v>1</v>
      </c>
      <c r="Q70" s="27"/>
      <c r="R70" s="2"/>
      <c r="S70" s="3"/>
      <c r="T70" s="25">
        <f t="shared" si="2"/>
        <v>0</v>
      </c>
      <c r="U70" s="26">
        <f t="shared" si="3"/>
        <v>0</v>
      </c>
    </row>
    <row r="71" spans="1:21" s="16" customFormat="1" x14ac:dyDescent="0.25">
      <c r="A71" s="22" t="s">
        <v>2594</v>
      </c>
      <c r="B71" s="22" t="s">
        <v>16</v>
      </c>
      <c r="C71" s="22">
        <v>1636463</v>
      </c>
      <c r="D71" s="22" t="s">
        <v>2595</v>
      </c>
      <c r="E71" s="23" t="s">
        <v>2596</v>
      </c>
      <c r="F71" s="24" t="s">
        <v>17</v>
      </c>
      <c r="G71" s="24" t="s">
        <v>164</v>
      </c>
      <c r="H71" s="24" t="s">
        <v>1162</v>
      </c>
      <c r="I71" s="24" t="s">
        <v>2597</v>
      </c>
      <c r="J71" s="24" t="s">
        <v>1162</v>
      </c>
      <c r="K71" s="24" t="s">
        <v>2598</v>
      </c>
      <c r="L71" s="24" t="s">
        <v>2599</v>
      </c>
      <c r="M71" s="24" t="s">
        <v>65</v>
      </c>
      <c r="N71" s="24">
        <v>513248</v>
      </c>
      <c r="O71" s="24">
        <v>465506</v>
      </c>
      <c r="P71" s="22">
        <v>1</v>
      </c>
      <c r="Q71" s="27"/>
      <c r="R71" s="2"/>
      <c r="S71" s="3"/>
      <c r="T71" s="25">
        <f t="shared" si="2"/>
        <v>0</v>
      </c>
      <c r="U71" s="26">
        <f t="shared" si="3"/>
        <v>0</v>
      </c>
    </row>
    <row r="72" spans="1:21" s="16" customFormat="1" x14ac:dyDescent="0.25">
      <c r="A72" s="22" t="s">
        <v>2600</v>
      </c>
      <c r="B72" s="22" t="s">
        <v>16</v>
      </c>
      <c r="C72" s="22">
        <v>1636490</v>
      </c>
      <c r="D72" s="22" t="s">
        <v>2601</v>
      </c>
      <c r="E72" s="23" t="s">
        <v>2602</v>
      </c>
      <c r="F72" s="24" t="s">
        <v>17</v>
      </c>
      <c r="G72" s="24" t="s">
        <v>164</v>
      </c>
      <c r="H72" s="24" t="s">
        <v>1162</v>
      </c>
      <c r="I72" s="24" t="s">
        <v>2597</v>
      </c>
      <c r="J72" s="24" t="s">
        <v>1162</v>
      </c>
      <c r="K72" s="24" t="s">
        <v>2603</v>
      </c>
      <c r="L72" s="24" t="s">
        <v>2604</v>
      </c>
      <c r="M72" s="24" t="s">
        <v>65</v>
      </c>
      <c r="N72" s="24">
        <v>513654</v>
      </c>
      <c r="O72" s="24">
        <v>465732</v>
      </c>
      <c r="P72" s="22">
        <v>1</v>
      </c>
      <c r="Q72" s="27"/>
      <c r="R72" s="2"/>
      <c r="S72" s="3"/>
      <c r="T72" s="25">
        <f t="shared" si="2"/>
        <v>0</v>
      </c>
      <c r="U72" s="26">
        <f t="shared" si="3"/>
        <v>0</v>
      </c>
    </row>
    <row r="73" spans="1:21" s="16" customFormat="1" x14ac:dyDescent="0.25">
      <c r="A73" s="22" t="s">
        <v>2605</v>
      </c>
      <c r="B73" s="22" t="s">
        <v>16</v>
      </c>
      <c r="C73" s="22">
        <v>1636504</v>
      </c>
      <c r="D73" s="22" t="s">
        <v>2606</v>
      </c>
      <c r="E73" s="23" t="s">
        <v>2607</v>
      </c>
      <c r="F73" s="24" t="s">
        <v>17</v>
      </c>
      <c r="G73" s="24" t="s">
        <v>164</v>
      </c>
      <c r="H73" s="24" t="s">
        <v>1162</v>
      </c>
      <c r="I73" s="24" t="s">
        <v>2597</v>
      </c>
      <c r="J73" s="24" t="s">
        <v>1162</v>
      </c>
      <c r="K73" s="24" t="s">
        <v>1430</v>
      </c>
      <c r="L73" s="24" t="s">
        <v>1431</v>
      </c>
      <c r="M73" s="24" t="s">
        <v>1494</v>
      </c>
      <c r="N73" s="24">
        <v>512910</v>
      </c>
      <c r="O73" s="24">
        <v>465796</v>
      </c>
      <c r="P73" s="22">
        <v>1</v>
      </c>
      <c r="Q73" s="27"/>
      <c r="R73" s="2"/>
      <c r="S73" s="3"/>
      <c r="T73" s="25">
        <f t="shared" si="2"/>
        <v>0</v>
      </c>
      <c r="U73" s="26">
        <f t="shared" si="3"/>
        <v>0</v>
      </c>
    </row>
    <row r="74" spans="1:21" s="16" customFormat="1" x14ac:dyDescent="0.25">
      <c r="A74" s="22" t="s">
        <v>2608</v>
      </c>
      <c r="B74" s="22" t="s">
        <v>16</v>
      </c>
      <c r="C74" s="22">
        <v>1635844</v>
      </c>
      <c r="D74" s="22" t="s">
        <v>2609</v>
      </c>
      <c r="E74" s="23" t="s">
        <v>2610</v>
      </c>
      <c r="F74" s="24" t="s">
        <v>17</v>
      </c>
      <c r="G74" s="24" t="s">
        <v>164</v>
      </c>
      <c r="H74" s="24" t="s">
        <v>1162</v>
      </c>
      <c r="I74" s="24" t="s">
        <v>2597</v>
      </c>
      <c r="J74" s="24" t="s">
        <v>1162</v>
      </c>
      <c r="K74" s="24" t="s">
        <v>127</v>
      </c>
      <c r="L74" s="24" t="s">
        <v>128</v>
      </c>
      <c r="M74" s="24" t="s">
        <v>318</v>
      </c>
      <c r="N74" s="24">
        <v>513373</v>
      </c>
      <c r="O74" s="24">
        <v>465977</v>
      </c>
      <c r="P74" s="22">
        <v>1</v>
      </c>
      <c r="Q74" s="27"/>
      <c r="R74" s="2"/>
      <c r="S74" s="3"/>
      <c r="T74" s="25">
        <f t="shared" si="2"/>
        <v>0</v>
      </c>
      <c r="U74" s="26">
        <f t="shared" si="3"/>
        <v>0</v>
      </c>
    </row>
    <row r="75" spans="1:21" s="16" customFormat="1" x14ac:dyDescent="0.25">
      <c r="A75" s="22" t="s">
        <v>2611</v>
      </c>
      <c r="B75" s="22" t="s">
        <v>16</v>
      </c>
      <c r="C75" s="22">
        <v>1636579</v>
      </c>
      <c r="D75" s="22" t="s">
        <v>2612</v>
      </c>
      <c r="E75" s="23" t="s">
        <v>2613</v>
      </c>
      <c r="F75" s="24" t="s">
        <v>17</v>
      </c>
      <c r="G75" s="24" t="s">
        <v>164</v>
      </c>
      <c r="H75" s="24" t="s">
        <v>1162</v>
      </c>
      <c r="I75" s="24" t="s">
        <v>2597</v>
      </c>
      <c r="J75" s="24" t="s">
        <v>1162</v>
      </c>
      <c r="K75" s="24" t="s">
        <v>2614</v>
      </c>
      <c r="L75" s="24" t="s">
        <v>2615</v>
      </c>
      <c r="M75" s="24" t="s">
        <v>76</v>
      </c>
      <c r="N75" s="24">
        <v>514081</v>
      </c>
      <c r="O75" s="24">
        <v>465309</v>
      </c>
      <c r="P75" s="22">
        <v>1</v>
      </c>
      <c r="Q75" s="27"/>
      <c r="R75" s="2"/>
      <c r="S75" s="3"/>
      <c r="T75" s="25">
        <f t="shared" si="2"/>
        <v>0</v>
      </c>
      <c r="U75" s="26">
        <f t="shared" si="3"/>
        <v>0</v>
      </c>
    </row>
    <row r="76" spans="1:21" s="16" customFormat="1" x14ac:dyDescent="0.25">
      <c r="A76" s="22" t="s">
        <v>2616</v>
      </c>
      <c r="B76" s="22" t="s">
        <v>16</v>
      </c>
      <c r="C76" s="22">
        <v>1636589</v>
      </c>
      <c r="D76" s="22" t="s">
        <v>2617</v>
      </c>
      <c r="E76" s="23" t="s">
        <v>2618</v>
      </c>
      <c r="F76" s="24" t="s">
        <v>17</v>
      </c>
      <c r="G76" s="24" t="s">
        <v>164</v>
      </c>
      <c r="H76" s="24" t="s">
        <v>1162</v>
      </c>
      <c r="I76" s="24" t="s">
        <v>2597</v>
      </c>
      <c r="J76" s="24" t="s">
        <v>1162</v>
      </c>
      <c r="K76" s="24" t="s">
        <v>2614</v>
      </c>
      <c r="L76" s="24" t="s">
        <v>2615</v>
      </c>
      <c r="M76" s="24" t="s">
        <v>2619</v>
      </c>
      <c r="N76" s="24">
        <v>514038</v>
      </c>
      <c r="O76" s="24">
        <v>465129</v>
      </c>
      <c r="P76" s="22">
        <v>1</v>
      </c>
      <c r="Q76" s="27"/>
      <c r="R76" s="2"/>
      <c r="S76" s="3"/>
      <c r="T76" s="25">
        <f t="shared" si="2"/>
        <v>0</v>
      </c>
      <c r="U76" s="26">
        <f t="shared" si="3"/>
        <v>0</v>
      </c>
    </row>
    <row r="77" spans="1:21" s="16" customFormat="1" x14ac:dyDescent="0.25">
      <c r="A77" s="22" t="s">
        <v>205</v>
      </c>
      <c r="B77" s="22" t="s">
        <v>16</v>
      </c>
      <c r="C77" s="22">
        <v>1813939</v>
      </c>
      <c r="D77" s="22" t="s">
        <v>206</v>
      </c>
      <c r="E77" s="23" t="s">
        <v>207</v>
      </c>
      <c r="F77" s="24" t="s">
        <v>17</v>
      </c>
      <c r="G77" s="24" t="s">
        <v>208</v>
      </c>
      <c r="H77" s="24" t="s">
        <v>209</v>
      </c>
      <c r="I77" s="24" t="s">
        <v>210</v>
      </c>
      <c r="J77" s="24" t="s">
        <v>211</v>
      </c>
      <c r="K77" s="24" t="s">
        <v>20</v>
      </c>
      <c r="L77" s="24" t="s">
        <v>21</v>
      </c>
      <c r="M77" s="24" t="s">
        <v>29</v>
      </c>
      <c r="N77" s="24">
        <v>484684</v>
      </c>
      <c r="O77" s="24">
        <v>453678</v>
      </c>
      <c r="P77" s="22">
        <v>1</v>
      </c>
      <c r="Q77" s="27"/>
      <c r="R77" s="2"/>
      <c r="S77" s="3"/>
      <c r="T77" s="25">
        <f t="shared" si="2"/>
        <v>0</v>
      </c>
      <c r="U77" s="26">
        <f t="shared" si="3"/>
        <v>0</v>
      </c>
    </row>
    <row r="78" spans="1:21" s="16" customFormat="1" x14ac:dyDescent="0.25">
      <c r="A78" s="22" t="s">
        <v>212</v>
      </c>
      <c r="B78" s="22" t="s">
        <v>16</v>
      </c>
      <c r="C78" s="22">
        <v>1814066</v>
      </c>
      <c r="D78" s="22" t="s">
        <v>213</v>
      </c>
      <c r="E78" s="23" t="s">
        <v>214</v>
      </c>
      <c r="F78" s="24" t="s">
        <v>17</v>
      </c>
      <c r="G78" s="24" t="s">
        <v>208</v>
      </c>
      <c r="H78" s="24" t="s">
        <v>209</v>
      </c>
      <c r="I78" s="24" t="s">
        <v>215</v>
      </c>
      <c r="J78" s="24" t="s">
        <v>216</v>
      </c>
      <c r="K78" s="24" t="s">
        <v>20</v>
      </c>
      <c r="L78" s="24" t="s">
        <v>21</v>
      </c>
      <c r="M78" s="24" t="s">
        <v>22</v>
      </c>
      <c r="N78" s="24">
        <v>489512</v>
      </c>
      <c r="O78" s="24">
        <v>460483</v>
      </c>
      <c r="P78" s="22">
        <v>1</v>
      </c>
      <c r="Q78" s="27"/>
      <c r="R78" s="2"/>
      <c r="S78" s="3"/>
      <c r="T78" s="25">
        <f t="shared" si="2"/>
        <v>0</v>
      </c>
      <c r="U78" s="26">
        <f t="shared" si="3"/>
        <v>0</v>
      </c>
    </row>
    <row r="79" spans="1:21" s="16" customFormat="1" x14ac:dyDescent="0.25">
      <c r="A79" s="22" t="s">
        <v>217</v>
      </c>
      <c r="B79" s="22" t="s">
        <v>16</v>
      </c>
      <c r="C79" s="22">
        <v>1814295</v>
      </c>
      <c r="D79" s="22" t="s">
        <v>218</v>
      </c>
      <c r="E79" s="23" t="s">
        <v>219</v>
      </c>
      <c r="F79" s="24" t="s">
        <v>17</v>
      </c>
      <c r="G79" s="24" t="s">
        <v>208</v>
      </c>
      <c r="H79" s="24" t="s">
        <v>209</v>
      </c>
      <c r="I79" s="24" t="s">
        <v>220</v>
      </c>
      <c r="J79" s="24" t="s">
        <v>221</v>
      </c>
      <c r="K79" s="24" t="s">
        <v>20</v>
      </c>
      <c r="L79" s="24" t="s">
        <v>21</v>
      </c>
      <c r="M79" s="24" t="s">
        <v>222</v>
      </c>
      <c r="N79" s="24">
        <v>483506</v>
      </c>
      <c r="O79" s="24">
        <v>464210</v>
      </c>
      <c r="P79" s="22">
        <v>1</v>
      </c>
      <c r="Q79" s="27"/>
      <c r="R79" s="2"/>
      <c r="S79" s="3"/>
      <c r="T79" s="25">
        <f t="shared" ref="T79:T96" si="4">S79*0.23</f>
        <v>0</v>
      </c>
      <c r="U79" s="26">
        <f t="shared" ref="U79:U96" si="5">SUM(S79:T79)</f>
        <v>0</v>
      </c>
    </row>
    <row r="80" spans="1:21" s="16" customFormat="1" x14ac:dyDescent="0.25">
      <c r="A80" s="22" t="s">
        <v>1375</v>
      </c>
      <c r="B80" s="22" t="s">
        <v>16</v>
      </c>
      <c r="C80" s="22">
        <v>1804416</v>
      </c>
      <c r="D80" s="22" t="s">
        <v>1376</v>
      </c>
      <c r="E80" s="23" t="s">
        <v>1377</v>
      </c>
      <c r="F80" s="24" t="s">
        <v>17</v>
      </c>
      <c r="G80" s="24" t="s">
        <v>208</v>
      </c>
      <c r="H80" s="24" t="s">
        <v>1378</v>
      </c>
      <c r="I80" s="24" t="s">
        <v>1379</v>
      </c>
      <c r="J80" s="24" t="s">
        <v>1378</v>
      </c>
      <c r="K80" s="24" t="s">
        <v>1380</v>
      </c>
      <c r="L80" s="24" t="s">
        <v>1381</v>
      </c>
      <c r="M80" s="24" t="s">
        <v>247</v>
      </c>
      <c r="N80" s="24">
        <v>506950</v>
      </c>
      <c r="O80" s="24">
        <v>446372</v>
      </c>
      <c r="P80" s="22">
        <v>1</v>
      </c>
      <c r="Q80" s="27"/>
      <c r="R80" s="2"/>
      <c r="S80" s="3"/>
      <c r="T80" s="25">
        <f t="shared" si="4"/>
        <v>0</v>
      </c>
      <c r="U80" s="26">
        <f t="shared" si="5"/>
        <v>0</v>
      </c>
    </row>
    <row r="81" spans="1:21" s="16" customFormat="1" x14ac:dyDescent="0.25">
      <c r="A81" s="22" t="s">
        <v>1382</v>
      </c>
      <c r="B81" s="22" t="s">
        <v>16</v>
      </c>
      <c r="C81" s="22">
        <v>1804589</v>
      </c>
      <c r="D81" s="22" t="s">
        <v>1383</v>
      </c>
      <c r="E81" s="23" t="s">
        <v>1384</v>
      </c>
      <c r="F81" s="24" t="s">
        <v>17</v>
      </c>
      <c r="G81" s="24" t="s">
        <v>208</v>
      </c>
      <c r="H81" s="24" t="s">
        <v>1378</v>
      </c>
      <c r="I81" s="24" t="s">
        <v>1385</v>
      </c>
      <c r="J81" s="24" t="s">
        <v>1242</v>
      </c>
      <c r="K81" s="24" t="s">
        <v>20</v>
      </c>
      <c r="L81" s="24" t="s">
        <v>21</v>
      </c>
      <c r="M81" s="24" t="s">
        <v>456</v>
      </c>
      <c r="N81" s="24">
        <v>504569</v>
      </c>
      <c r="O81" s="24">
        <v>451107</v>
      </c>
      <c r="P81" s="22">
        <v>1</v>
      </c>
      <c r="Q81" s="27"/>
      <c r="R81" s="2"/>
      <c r="S81" s="3"/>
      <c r="T81" s="25">
        <f t="shared" si="4"/>
        <v>0</v>
      </c>
      <c r="U81" s="26">
        <f t="shared" si="5"/>
        <v>0</v>
      </c>
    </row>
    <row r="82" spans="1:21" s="16" customFormat="1" x14ac:dyDescent="0.25">
      <c r="A82" s="22" t="s">
        <v>1612</v>
      </c>
      <c r="B82" s="22" t="s">
        <v>16</v>
      </c>
      <c r="C82" s="22">
        <v>1806067</v>
      </c>
      <c r="D82" s="22" t="s">
        <v>1613</v>
      </c>
      <c r="E82" s="23" t="s">
        <v>1614</v>
      </c>
      <c r="F82" s="24" t="s">
        <v>17</v>
      </c>
      <c r="G82" s="24" t="s">
        <v>208</v>
      </c>
      <c r="H82" s="24" t="s">
        <v>1615</v>
      </c>
      <c r="I82" s="24" t="s">
        <v>1616</v>
      </c>
      <c r="J82" s="24" t="s">
        <v>1617</v>
      </c>
      <c r="K82" s="24" t="s">
        <v>20</v>
      </c>
      <c r="L82" s="24" t="s">
        <v>21</v>
      </c>
      <c r="M82" s="24" t="s">
        <v>803</v>
      </c>
      <c r="N82" s="24">
        <v>477595</v>
      </c>
      <c r="O82" s="24">
        <v>432054</v>
      </c>
      <c r="P82" s="22">
        <v>1</v>
      </c>
      <c r="Q82" s="27"/>
      <c r="R82" s="2"/>
      <c r="S82" s="3"/>
      <c r="T82" s="25">
        <f t="shared" si="4"/>
        <v>0</v>
      </c>
      <c r="U82" s="26">
        <f t="shared" si="5"/>
        <v>0</v>
      </c>
    </row>
    <row r="83" spans="1:21" s="16" customFormat="1" x14ac:dyDescent="0.25">
      <c r="A83" s="22" t="s">
        <v>1618</v>
      </c>
      <c r="B83" s="22" t="s">
        <v>16</v>
      </c>
      <c r="C83" s="22">
        <v>1806956</v>
      </c>
      <c r="D83" s="22" t="s">
        <v>1619</v>
      </c>
      <c r="E83" s="23" t="s">
        <v>1620</v>
      </c>
      <c r="F83" s="24" t="s">
        <v>17</v>
      </c>
      <c r="G83" s="24" t="s">
        <v>208</v>
      </c>
      <c r="H83" s="24" t="s">
        <v>1615</v>
      </c>
      <c r="I83" s="24" t="s">
        <v>1621</v>
      </c>
      <c r="J83" s="24" t="s">
        <v>1615</v>
      </c>
      <c r="K83" s="24" t="s">
        <v>435</v>
      </c>
      <c r="L83" s="24" t="s">
        <v>436</v>
      </c>
      <c r="M83" s="24" t="s">
        <v>141</v>
      </c>
      <c r="N83" s="24">
        <v>481093</v>
      </c>
      <c r="O83" s="24">
        <v>437436</v>
      </c>
      <c r="P83" s="22">
        <v>1</v>
      </c>
      <c r="Q83" s="27"/>
      <c r="R83" s="2"/>
      <c r="S83" s="3"/>
      <c r="T83" s="25">
        <f t="shared" si="4"/>
        <v>0</v>
      </c>
      <c r="U83" s="26">
        <f t="shared" si="5"/>
        <v>0</v>
      </c>
    </row>
    <row r="84" spans="1:21" s="16" customFormat="1" x14ac:dyDescent="0.25">
      <c r="A84" s="22" t="s">
        <v>1622</v>
      </c>
      <c r="B84" s="22" t="s">
        <v>16</v>
      </c>
      <c r="C84" s="22">
        <v>1806837</v>
      </c>
      <c r="D84" s="22" t="s">
        <v>1623</v>
      </c>
      <c r="E84" s="23" t="s">
        <v>1624</v>
      </c>
      <c r="F84" s="24" t="s">
        <v>17</v>
      </c>
      <c r="G84" s="24" t="s">
        <v>208</v>
      </c>
      <c r="H84" s="24" t="s">
        <v>1615</v>
      </c>
      <c r="I84" s="24" t="s">
        <v>1621</v>
      </c>
      <c r="J84" s="24" t="s">
        <v>1615</v>
      </c>
      <c r="K84" s="24" t="s">
        <v>435</v>
      </c>
      <c r="L84" s="24" t="s">
        <v>436</v>
      </c>
      <c r="M84" s="24" t="s">
        <v>240</v>
      </c>
      <c r="N84" s="24">
        <v>481112</v>
      </c>
      <c r="O84" s="24">
        <v>437537</v>
      </c>
      <c r="P84" s="22">
        <v>1</v>
      </c>
      <c r="Q84" s="27"/>
      <c r="R84" s="2"/>
      <c r="S84" s="3"/>
      <c r="T84" s="25">
        <f t="shared" si="4"/>
        <v>0</v>
      </c>
      <c r="U84" s="26">
        <f t="shared" si="5"/>
        <v>0</v>
      </c>
    </row>
    <row r="85" spans="1:21" s="16" customFormat="1" x14ac:dyDescent="0.25">
      <c r="A85" s="22" t="s">
        <v>1625</v>
      </c>
      <c r="B85" s="22" t="s">
        <v>16</v>
      </c>
      <c r="C85" s="22">
        <v>1809148</v>
      </c>
      <c r="D85" s="22" t="s">
        <v>1626</v>
      </c>
      <c r="E85" s="23" t="s">
        <v>1627</v>
      </c>
      <c r="F85" s="24" t="s">
        <v>17</v>
      </c>
      <c r="G85" s="24" t="s">
        <v>208</v>
      </c>
      <c r="H85" s="24" t="s">
        <v>1628</v>
      </c>
      <c r="I85" s="24" t="s">
        <v>1629</v>
      </c>
      <c r="J85" s="24" t="s">
        <v>1630</v>
      </c>
      <c r="K85" s="24" t="s">
        <v>20</v>
      </c>
      <c r="L85" s="24" t="s">
        <v>21</v>
      </c>
      <c r="M85" s="24" t="s">
        <v>1158</v>
      </c>
      <c r="N85" s="24">
        <v>494210</v>
      </c>
      <c r="O85" s="24">
        <v>443529</v>
      </c>
      <c r="P85" s="22">
        <v>1</v>
      </c>
      <c r="Q85" s="27"/>
      <c r="R85" s="2"/>
      <c r="S85" s="3"/>
      <c r="T85" s="25">
        <f t="shared" si="4"/>
        <v>0</v>
      </c>
      <c r="U85" s="26">
        <f t="shared" si="5"/>
        <v>0</v>
      </c>
    </row>
    <row r="86" spans="1:21" s="16" customFormat="1" x14ac:dyDescent="0.25">
      <c r="A86" s="22" t="s">
        <v>1631</v>
      </c>
      <c r="B86" s="22" t="s">
        <v>16</v>
      </c>
      <c r="C86" s="22">
        <v>1810648</v>
      </c>
      <c r="D86" s="22" t="s">
        <v>1632</v>
      </c>
      <c r="E86" s="23" t="s">
        <v>1633</v>
      </c>
      <c r="F86" s="24" t="s">
        <v>17</v>
      </c>
      <c r="G86" s="24" t="s">
        <v>208</v>
      </c>
      <c r="H86" s="24" t="s">
        <v>1628</v>
      </c>
      <c r="I86" s="24" t="s">
        <v>1634</v>
      </c>
      <c r="J86" s="24" t="s">
        <v>1635</v>
      </c>
      <c r="K86" s="24" t="s">
        <v>20</v>
      </c>
      <c r="L86" s="24" t="s">
        <v>21</v>
      </c>
      <c r="M86" s="24" t="s">
        <v>1636</v>
      </c>
      <c r="N86" s="24">
        <v>487134</v>
      </c>
      <c r="O86" s="24">
        <v>445091</v>
      </c>
      <c r="P86" s="22">
        <v>1</v>
      </c>
      <c r="Q86" s="27"/>
      <c r="R86" s="2"/>
      <c r="S86" s="3"/>
      <c r="T86" s="25">
        <f t="shared" si="4"/>
        <v>0</v>
      </c>
      <c r="U86" s="26">
        <f t="shared" si="5"/>
        <v>0</v>
      </c>
    </row>
    <row r="87" spans="1:21" s="16" customFormat="1" x14ac:dyDescent="0.25">
      <c r="A87" s="22" t="s">
        <v>1637</v>
      </c>
      <c r="B87" s="22" t="s">
        <v>16</v>
      </c>
      <c r="C87" s="22">
        <v>1811062</v>
      </c>
      <c r="D87" s="22" t="s">
        <v>1638</v>
      </c>
      <c r="E87" s="23" t="s">
        <v>1639</v>
      </c>
      <c r="F87" s="24" t="s">
        <v>17</v>
      </c>
      <c r="G87" s="24" t="s">
        <v>208</v>
      </c>
      <c r="H87" s="24" t="s">
        <v>1628</v>
      </c>
      <c r="I87" s="24" t="s">
        <v>1640</v>
      </c>
      <c r="J87" s="24" t="s">
        <v>1641</v>
      </c>
      <c r="K87" s="24" t="s">
        <v>20</v>
      </c>
      <c r="L87" s="24" t="s">
        <v>21</v>
      </c>
      <c r="M87" s="24" t="s">
        <v>276</v>
      </c>
      <c r="N87" s="24">
        <v>490890</v>
      </c>
      <c r="O87" s="24">
        <v>444944</v>
      </c>
      <c r="P87" s="22">
        <v>1</v>
      </c>
      <c r="Q87" s="27"/>
      <c r="R87" s="2"/>
      <c r="S87" s="3"/>
      <c r="T87" s="25">
        <f t="shared" si="4"/>
        <v>0</v>
      </c>
      <c r="U87" s="26">
        <f t="shared" si="5"/>
        <v>0</v>
      </c>
    </row>
    <row r="88" spans="1:21" s="16" customFormat="1" x14ac:dyDescent="0.25">
      <c r="A88" s="22" t="s">
        <v>1782</v>
      </c>
      <c r="B88" s="22" t="s">
        <v>16</v>
      </c>
      <c r="C88" s="22">
        <v>1814870</v>
      </c>
      <c r="D88" s="22" t="s">
        <v>1783</v>
      </c>
      <c r="E88" s="23" t="s">
        <v>1784</v>
      </c>
      <c r="F88" s="24" t="s">
        <v>17</v>
      </c>
      <c r="G88" s="24" t="s">
        <v>208</v>
      </c>
      <c r="H88" s="24" t="s">
        <v>1785</v>
      </c>
      <c r="I88" s="24" t="s">
        <v>1786</v>
      </c>
      <c r="J88" s="24" t="s">
        <v>1787</v>
      </c>
      <c r="K88" s="24" t="s">
        <v>20</v>
      </c>
      <c r="L88" s="24" t="s">
        <v>21</v>
      </c>
      <c r="M88" s="24" t="s">
        <v>247</v>
      </c>
      <c r="N88" s="24">
        <v>496955</v>
      </c>
      <c r="O88" s="24">
        <v>455918</v>
      </c>
      <c r="P88" s="22">
        <v>1</v>
      </c>
      <c r="Q88" s="27"/>
      <c r="R88" s="2"/>
      <c r="S88" s="3"/>
      <c r="T88" s="25">
        <f t="shared" si="4"/>
        <v>0</v>
      </c>
      <c r="U88" s="26">
        <f t="shared" si="5"/>
        <v>0</v>
      </c>
    </row>
    <row r="89" spans="1:21" s="16" customFormat="1" x14ac:dyDescent="0.25">
      <c r="A89" s="22" t="s">
        <v>1788</v>
      </c>
      <c r="B89" s="22" t="s">
        <v>16</v>
      </c>
      <c r="C89" s="22">
        <v>1816137</v>
      </c>
      <c r="D89" s="22" t="s">
        <v>1789</v>
      </c>
      <c r="E89" s="23" t="s">
        <v>1790</v>
      </c>
      <c r="F89" s="24" t="s">
        <v>17</v>
      </c>
      <c r="G89" s="24" t="s">
        <v>208</v>
      </c>
      <c r="H89" s="24" t="s">
        <v>1785</v>
      </c>
      <c r="I89" s="24" t="s">
        <v>1791</v>
      </c>
      <c r="J89" s="24" t="s">
        <v>1785</v>
      </c>
      <c r="K89" s="24" t="s">
        <v>1792</v>
      </c>
      <c r="L89" s="24" t="s">
        <v>1793</v>
      </c>
      <c r="M89" s="24" t="s">
        <v>204</v>
      </c>
      <c r="N89" s="24">
        <v>500316</v>
      </c>
      <c r="O89" s="24">
        <v>456610</v>
      </c>
      <c r="P89" s="22">
        <v>1</v>
      </c>
      <c r="Q89" s="27"/>
      <c r="R89" s="2"/>
      <c r="S89" s="3"/>
      <c r="T89" s="25">
        <f t="shared" si="4"/>
        <v>0</v>
      </c>
      <c r="U89" s="26">
        <f t="shared" si="5"/>
        <v>0</v>
      </c>
    </row>
    <row r="90" spans="1:21" s="16" customFormat="1" x14ac:dyDescent="0.25">
      <c r="A90" s="22" t="s">
        <v>1903</v>
      </c>
      <c r="B90" s="22" t="s">
        <v>16</v>
      </c>
      <c r="C90" s="22">
        <v>1818194</v>
      </c>
      <c r="D90" s="22" t="s">
        <v>1904</v>
      </c>
      <c r="E90" s="23" t="s">
        <v>1905</v>
      </c>
      <c r="F90" s="24" t="s">
        <v>17</v>
      </c>
      <c r="G90" s="24" t="s">
        <v>208</v>
      </c>
      <c r="H90" s="24" t="s">
        <v>1906</v>
      </c>
      <c r="I90" s="24" t="s">
        <v>1907</v>
      </c>
      <c r="J90" s="24" t="s">
        <v>1908</v>
      </c>
      <c r="K90" s="24" t="s">
        <v>20</v>
      </c>
      <c r="L90" s="24" t="s">
        <v>21</v>
      </c>
      <c r="M90" s="24" t="s">
        <v>754</v>
      </c>
      <c r="N90" s="24">
        <v>489135</v>
      </c>
      <c r="O90" s="24">
        <v>434819</v>
      </c>
      <c r="P90" s="22">
        <v>1</v>
      </c>
      <c r="Q90" s="27"/>
      <c r="R90" s="2"/>
      <c r="S90" s="3"/>
      <c r="T90" s="25">
        <f t="shared" si="4"/>
        <v>0</v>
      </c>
      <c r="U90" s="26">
        <f t="shared" si="5"/>
        <v>0</v>
      </c>
    </row>
    <row r="91" spans="1:21" s="16" customFormat="1" x14ac:dyDescent="0.25">
      <c r="A91" s="22" t="s">
        <v>1909</v>
      </c>
      <c r="B91" s="22" t="s">
        <v>16</v>
      </c>
      <c r="C91" s="22">
        <v>1818303</v>
      </c>
      <c r="D91" s="22" t="s">
        <v>1910</v>
      </c>
      <c r="E91" s="23" t="s">
        <v>1911</v>
      </c>
      <c r="F91" s="24" t="s">
        <v>17</v>
      </c>
      <c r="G91" s="24" t="s">
        <v>208</v>
      </c>
      <c r="H91" s="24" t="s">
        <v>1906</v>
      </c>
      <c r="I91" s="24" t="s">
        <v>1912</v>
      </c>
      <c r="J91" s="24" t="s">
        <v>1913</v>
      </c>
      <c r="K91" s="24" t="s">
        <v>20</v>
      </c>
      <c r="L91" s="24" t="s">
        <v>21</v>
      </c>
      <c r="M91" s="24" t="s">
        <v>1914</v>
      </c>
      <c r="N91" s="24">
        <v>495874</v>
      </c>
      <c r="O91" s="24">
        <v>433554</v>
      </c>
      <c r="P91" s="22">
        <v>1</v>
      </c>
      <c r="Q91" s="27"/>
      <c r="R91" s="2"/>
      <c r="S91" s="3"/>
      <c r="T91" s="25">
        <f t="shared" si="4"/>
        <v>0</v>
      </c>
      <c r="U91" s="26">
        <f t="shared" si="5"/>
        <v>0</v>
      </c>
    </row>
    <row r="92" spans="1:21" s="16" customFormat="1" x14ac:dyDescent="0.25">
      <c r="A92" s="22" t="s">
        <v>2357</v>
      </c>
      <c r="B92" s="22" t="s">
        <v>16</v>
      </c>
      <c r="C92" s="22">
        <v>1812097</v>
      </c>
      <c r="D92" s="22" t="s">
        <v>2358</v>
      </c>
      <c r="E92" s="23" t="s">
        <v>2359</v>
      </c>
      <c r="F92" s="24" t="s">
        <v>17</v>
      </c>
      <c r="G92" s="24" t="s">
        <v>208</v>
      </c>
      <c r="H92" s="24" t="s">
        <v>209</v>
      </c>
      <c r="I92" s="24" t="s">
        <v>2360</v>
      </c>
      <c r="J92" s="24" t="s">
        <v>209</v>
      </c>
      <c r="K92" s="24" t="s">
        <v>2361</v>
      </c>
      <c r="L92" s="24" t="s">
        <v>2362</v>
      </c>
      <c r="M92" s="24" t="s">
        <v>2363</v>
      </c>
      <c r="N92" s="24">
        <v>485497</v>
      </c>
      <c r="O92" s="24">
        <v>456736</v>
      </c>
      <c r="P92" s="22">
        <v>1</v>
      </c>
      <c r="Q92" s="27"/>
      <c r="R92" s="2"/>
      <c r="S92" s="3"/>
      <c r="T92" s="25">
        <f t="shared" si="4"/>
        <v>0</v>
      </c>
      <c r="U92" s="26">
        <f t="shared" si="5"/>
        <v>0</v>
      </c>
    </row>
    <row r="93" spans="1:21" s="16" customFormat="1" x14ac:dyDescent="0.25">
      <c r="A93" s="22" t="s">
        <v>2364</v>
      </c>
      <c r="B93" s="22" t="s">
        <v>16</v>
      </c>
      <c r="C93" s="22">
        <v>1812740</v>
      </c>
      <c r="D93" s="22" t="s">
        <v>2365</v>
      </c>
      <c r="E93" s="23" t="s">
        <v>2366</v>
      </c>
      <c r="F93" s="24" t="s">
        <v>17</v>
      </c>
      <c r="G93" s="24" t="s">
        <v>208</v>
      </c>
      <c r="H93" s="24" t="s">
        <v>209</v>
      </c>
      <c r="I93" s="24" t="s">
        <v>2360</v>
      </c>
      <c r="J93" s="24" t="s">
        <v>209</v>
      </c>
      <c r="K93" s="24" t="s">
        <v>2367</v>
      </c>
      <c r="L93" s="24" t="s">
        <v>2368</v>
      </c>
      <c r="M93" s="24" t="s">
        <v>462</v>
      </c>
      <c r="N93" s="24">
        <v>485456</v>
      </c>
      <c r="O93" s="24">
        <v>456888</v>
      </c>
      <c r="P93" s="22">
        <v>1</v>
      </c>
      <c r="Q93" s="27"/>
      <c r="R93" s="2"/>
      <c r="S93" s="3"/>
      <c r="T93" s="25">
        <f t="shared" si="4"/>
        <v>0</v>
      </c>
      <c r="U93" s="26">
        <f t="shared" si="5"/>
        <v>0</v>
      </c>
    </row>
    <row r="94" spans="1:21" s="16" customFormat="1" x14ac:dyDescent="0.25">
      <c r="A94" s="22" t="s">
        <v>2685</v>
      </c>
      <c r="B94" s="22" t="s">
        <v>16</v>
      </c>
      <c r="C94" s="22">
        <v>1808224</v>
      </c>
      <c r="D94" s="22" t="s">
        <v>2686</v>
      </c>
      <c r="E94" s="23" t="s">
        <v>2687</v>
      </c>
      <c r="F94" s="24" t="s">
        <v>17</v>
      </c>
      <c r="G94" s="24" t="s">
        <v>208</v>
      </c>
      <c r="H94" s="24" t="s">
        <v>1628</v>
      </c>
      <c r="I94" s="24" t="s">
        <v>2684</v>
      </c>
      <c r="J94" s="24" t="s">
        <v>1628</v>
      </c>
      <c r="K94" s="24" t="s">
        <v>2530</v>
      </c>
      <c r="L94" s="24" t="s">
        <v>2531</v>
      </c>
      <c r="M94" s="24" t="s">
        <v>2394</v>
      </c>
      <c r="N94" s="24">
        <v>496776</v>
      </c>
      <c r="O94" s="24">
        <v>446810</v>
      </c>
      <c r="P94" s="22">
        <v>1</v>
      </c>
      <c r="Q94" s="27"/>
      <c r="R94" s="2"/>
      <c r="S94" s="3"/>
      <c r="T94" s="25">
        <f t="shared" si="4"/>
        <v>0</v>
      </c>
      <c r="U94" s="26">
        <f t="shared" si="5"/>
        <v>0</v>
      </c>
    </row>
    <row r="95" spans="1:21" s="16" customFormat="1" x14ac:dyDescent="0.25">
      <c r="A95" s="22" t="s">
        <v>2688</v>
      </c>
      <c r="B95" s="22" t="s">
        <v>16</v>
      </c>
      <c r="C95" s="22">
        <v>7679560</v>
      </c>
      <c r="D95" s="22" t="s">
        <v>2689</v>
      </c>
      <c r="E95" s="23" t="s">
        <v>2690</v>
      </c>
      <c r="F95" s="24" t="s">
        <v>17</v>
      </c>
      <c r="G95" s="24" t="s">
        <v>208</v>
      </c>
      <c r="H95" s="24" t="s">
        <v>1628</v>
      </c>
      <c r="I95" s="24" t="s">
        <v>2684</v>
      </c>
      <c r="J95" s="24" t="s">
        <v>1628</v>
      </c>
      <c r="K95" s="24" t="s">
        <v>1007</v>
      </c>
      <c r="L95" s="24" t="s">
        <v>1008</v>
      </c>
      <c r="M95" s="24" t="s">
        <v>2394</v>
      </c>
      <c r="N95" s="24">
        <v>497069</v>
      </c>
      <c r="O95" s="24">
        <v>446820</v>
      </c>
      <c r="P95" s="22">
        <v>1</v>
      </c>
      <c r="Q95" s="27"/>
      <c r="R95" s="2"/>
      <c r="S95" s="3"/>
      <c r="T95" s="25">
        <f t="shared" si="4"/>
        <v>0</v>
      </c>
      <c r="U95" s="26">
        <f t="shared" si="5"/>
        <v>0</v>
      </c>
    </row>
    <row r="96" spans="1:21" s="16" customFormat="1" x14ac:dyDescent="0.25">
      <c r="A96" s="22" t="s">
        <v>2691</v>
      </c>
      <c r="B96" s="22" t="s">
        <v>16</v>
      </c>
      <c r="C96" s="22">
        <v>1808287</v>
      </c>
      <c r="D96" s="22" t="s">
        <v>2692</v>
      </c>
      <c r="E96" s="23" t="s">
        <v>2693</v>
      </c>
      <c r="F96" s="24" t="s">
        <v>17</v>
      </c>
      <c r="G96" s="24" t="s">
        <v>208</v>
      </c>
      <c r="H96" s="24" t="s">
        <v>1628</v>
      </c>
      <c r="I96" s="24" t="s">
        <v>2684</v>
      </c>
      <c r="J96" s="24" t="s">
        <v>1628</v>
      </c>
      <c r="K96" s="24" t="s">
        <v>1007</v>
      </c>
      <c r="L96" s="24" t="s">
        <v>1008</v>
      </c>
      <c r="M96" s="24" t="s">
        <v>516</v>
      </c>
      <c r="N96" s="24">
        <v>497159</v>
      </c>
      <c r="O96" s="24">
        <v>446810</v>
      </c>
      <c r="P96" s="22">
        <v>1</v>
      </c>
      <c r="Q96" s="27"/>
      <c r="R96" s="2"/>
      <c r="S96" s="3"/>
      <c r="T96" s="25">
        <f t="shared" si="4"/>
        <v>0</v>
      </c>
      <c r="U96" s="26">
        <f t="shared" si="5"/>
        <v>0</v>
      </c>
    </row>
    <row r="97" s="16" customFormat="1" x14ac:dyDescent="0.25"/>
  </sheetData>
  <sheetProtection algorithmName="SHA-512" hashValue="Y80rY2sZ+tP87l8Vry1BKY1Wz8qfj7n5GYOr0G8iy7LVAptmBs8cq0PpwHEdiXZF/za/+ur0vnLks0AXp6xmLw==" saltValue="rOVaIrqNuyv6lCC+YikGMA==" spinCount="100000" sheet="1" objects="1" scenarios="1" formatCells="0" formatColumns="0" formatRows="0" sort="0" autoFilter="0"/>
  <autoFilter ref="A13:P96"/>
  <mergeCells count="19">
    <mergeCell ref="A7:E7"/>
    <mergeCell ref="O7:P7"/>
    <mergeCell ref="Q7:U7"/>
    <mergeCell ref="A8:E8"/>
    <mergeCell ref="A4:E4"/>
    <mergeCell ref="O4:P4"/>
    <mergeCell ref="A5:E5"/>
    <mergeCell ref="O5:P5"/>
    <mergeCell ref="Q5:U5"/>
    <mergeCell ref="A6:E6"/>
    <mergeCell ref="O6:P6"/>
    <mergeCell ref="Q6:U6"/>
    <mergeCell ref="F9:I10"/>
    <mergeCell ref="G2:I2"/>
    <mergeCell ref="J2:L2"/>
    <mergeCell ref="J5:L5"/>
    <mergeCell ref="J7:L7"/>
    <mergeCell ref="J8:L8"/>
    <mergeCell ref="J10:R10"/>
  </mergeCells>
  <pageMargins left="0.7" right="0.7" top="0.75" bottom="0.75" header="0.3" footer="0.3"/>
  <pageSetup paperSize="9" scale="40" orientation="portrait" r:id="rId1"/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topLeftCell="A4" zoomScaleNormal="100" workbookViewId="0">
      <selection activeCell="N11" sqref="N11"/>
    </sheetView>
  </sheetViews>
  <sheetFormatPr defaultColWidth="8.7109375" defaultRowHeight="15" x14ac:dyDescent="0.25"/>
  <cols>
    <col min="1" max="5" width="8.7109375" style="6"/>
    <col min="6" max="6" width="15" style="6" customWidth="1"/>
    <col min="7" max="7" width="12.85546875" style="6" bestFit="1" customWidth="1"/>
    <col min="8" max="11" width="8.7109375" style="6"/>
    <col min="12" max="12" width="15.5703125" style="6" customWidth="1"/>
    <col min="13" max="17" width="8.7109375" style="6"/>
    <col min="18" max="18" width="15.140625" style="6" customWidth="1"/>
    <col min="19" max="19" width="20" style="6" customWidth="1"/>
    <col min="20" max="20" width="8.7109375" style="6"/>
    <col min="21" max="21" width="15.5703125" style="6" customWidth="1"/>
    <col min="22" max="22" width="15" style="6" customWidth="1"/>
    <col min="23" max="16384" width="8.7109375" style="6"/>
  </cols>
  <sheetData>
    <row r="1" spans="1:21" ht="15.75" thickBot="1" x14ac:dyDescent="0.3">
      <c r="A1" s="4" t="s">
        <v>2849</v>
      </c>
      <c r="B1" s="4" t="s">
        <v>2850</v>
      </c>
      <c r="C1" s="4" t="s">
        <v>2851</v>
      </c>
      <c r="D1" s="4"/>
      <c r="E1" s="4"/>
      <c r="F1" s="4"/>
      <c r="G1" s="4"/>
      <c r="H1" s="4"/>
      <c r="I1" s="5"/>
      <c r="J1" s="5"/>
    </row>
    <row r="2" spans="1:21" ht="15.75" thickTop="1" x14ac:dyDescent="0.25">
      <c r="A2" s="4" t="s">
        <v>2873</v>
      </c>
      <c r="B2" s="4">
        <f>P12</f>
        <v>64</v>
      </c>
      <c r="C2" s="4" t="s">
        <v>2868</v>
      </c>
      <c r="D2" s="4"/>
      <c r="E2" s="4"/>
      <c r="F2" s="4"/>
      <c r="G2" s="48" t="s">
        <v>2882</v>
      </c>
      <c r="H2" s="49"/>
      <c r="I2" s="50"/>
      <c r="J2" s="51" t="s">
        <v>2883</v>
      </c>
      <c r="K2" s="51"/>
      <c r="L2" s="52"/>
    </row>
    <row r="3" spans="1:21" x14ac:dyDescent="0.25">
      <c r="A3" s="4"/>
      <c r="B3" s="4"/>
      <c r="C3" s="4"/>
      <c r="D3" s="4"/>
      <c r="E3" s="4"/>
      <c r="F3" s="7" t="s">
        <v>2852</v>
      </c>
      <c r="G3" s="36" t="s">
        <v>2853</v>
      </c>
      <c r="H3" s="4" t="s">
        <v>2854</v>
      </c>
      <c r="I3" s="37" t="s">
        <v>2855</v>
      </c>
      <c r="J3" s="31" t="str">
        <f>G3</f>
        <v>Netto</v>
      </c>
      <c r="K3" s="29" t="str">
        <f>H3</f>
        <v>VAT</v>
      </c>
      <c r="L3" s="30" t="str">
        <f>I3</f>
        <v>Brutto</v>
      </c>
      <c r="O3" s="8" t="s">
        <v>2856</v>
      </c>
      <c r="P3" s="4"/>
      <c r="Q3" s="4"/>
      <c r="R3" s="4"/>
      <c r="S3" s="4"/>
      <c r="T3" s="4"/>
      <c r="U3" s="4"/>
    </row>
    <row r="4" spans="1:21" ht="21.95" customHeight="1" x14ac:dyDescent="0.25">
      <c r="A4" s="62" t="s">
        <v>2876</v>
      </c>
      <c r="B4" s="62"/>
      <c r="C4" s="62"/>
      <c r="D4" s="62"/>
      <c r="E4" s="62"/>
      <c r="F4" s="9" t="s">
        <v>2857</v>
      </c>
      <c r="G4" s="38">
        <f>SUM(S14:S77)/$P$12</f>
        <v>0</v>
      </c>
      <c r="H4" s="1">
        <f>G4*0.23</f>
        <v>0</v>
      </c>
      <c r="I4" s="39">
        <f>G4+H4</f>
        <v>0</v>
      </c>
      <c r="J4" s="31">
        <f>G4*P12*60</f>
        <v>0</v>
      </c>
      <c r="K4" s="31">
        <f>J4*0.23</f>
        <v>0</v>
      </c>
      <c r="L4" s="32">
        <f>J4+K4</f>
        <v>0</v>
      </c>
      <c r="O4" s="63" t="s">
        <v>2858</v>
      </c>
      <c r="P4" s="63"/>
      <c r="Q4" s="4" t="s">
        <v>2859</v>
      </c>
      <c r="R4" s="4"/>
      <c r="S4" s="4"/>
      <c r="T4" s="4"/>
      <c r="U4" s="4"/>
    </row>
    <row r="5" spans="1:21" ht="32.450000000000003" customHeight="1" x14ac:dyDescent="0.25">
      <c r="A5" s="64" t="s">
        <v>2877</v>
      </c>
      <c r="B5" s="64"/>
      <c r="C5" s="64"/>
      <c r="D5" s="64"/>
      <c r="E5" s="64"/>
      <c r="F5" s="28" t="s">
        <v>2881</v>
      </c>
      <c r="G5" s="40"/>
      <c r="H5" s="1">
        <f t="shared" ref="H5:H8" si="0">G5*0.23</f>
        <v>0</v>
      </c>
      <c r="I5" s="41">
        <f t="shared" ref="I5:I8" si="1">G5+H5</f>
        <v>0</v>
      </c>
      <c r="J5" s="53" t="s">
        <v>2884</v>
      </c>
      <c r="K5" s="53"/>
      <c r="L5" s="54"/>
      <c r="O5" s="61"/>
      <c r="P5" s="61"/>
      <c r="Q5" s="61"/>
      <c r="R5" s="61"/>
      <c r="S5" s="61"/>
      <c r="T5" s="61"/>
      <c r="U5" s="61"/>
    </row>
    <row r="6" spans="1:21" ht="32.450000000000003" customHeight="1" x14ac:dyDescent="0.25">
      <c r="A6" s="65" t="s">
        <v>2878</v>
      </c>
      <c r="B6" s="65"/>
      <c r="C6" s="65"/>
      <c r="D6" s="65"/>
      <c r="E6" s="65"/>
      <c r="F6" s="8" t="s">
        <v>2867</v>
      </c>
      <c r="G6" s="40"/>
      <c r="H6" s="1">
        <f t="shared" si="0"/>
        <v>0</v>
      </c>
      <c r="I6" s="41">
        <f t="shared" si="1"/>
        <v>0</v>
      </c>
      <c r="J6" s="31">
        <f>G6*P12</f>
        <v>0</v>
      </c>
      <c r="K6" s="31">
        <f>J6*0.23</f>
        <v>0</v>
      </c>
      <c r="L6" s="33">
        <f>J6+K6</f>
        <v>0</v>
      </c>
      <c r="O6" s="60"/>
      <c r="P6" s="60"/>
      <c r="Q6" s="61"/>
      <c r="R6" s="61"/>
      <c r="S6" s="61"/>
      <c r="T6" s="61"/>
      <c r="U6" s="61"/>
    </row>
    <row r="7" spans="1:21" ht="21.95" customHeight="1" x14ac:dyDescent="0.25">
      <c r="A7" s="59" t="s">
        <v>2879</v>
      </c>
      <c r="B7" s="59"/>
      <c r="C7" s="59"/>
      <c r="D7" s="59"/>
      <c r="E7" s="59"/>
      <c r="F7" s="8" t="s">
        <v>2860</v>
      </c>
      <c r="G7" s="40"/>
      <c r="H7" s="1">
        <f t="shared" si="0"/>
        <v>0</v>
      </c>
      <c r="I7" s="41">
        <f t="shared" si="1"/>
        <v>0</v>
      </c>
      <c r="J7" s="55" t="s">
        <v>2884</v>
      </c>
      <c r="K7" s="55"/>
      <c r="L7" s="56"/>
      <c r="O7" s="60"/>
      <c r="P7" s="60"/>
      <c r="Q7" s="61"/>
      <c r="R7" s="61"/>
      <c r="S7" s="61"/>
      <c r="T7" s="61"/>
      <c r="U7" s="61"/>
    </row>
    <row r="8" spans="1:21" ht="33" customHeight="1" thickBot="1" x14ac:dyDescent="0.3">
      <c r="A8" s="59" t="s">
        <v>2880</v>
      </c>
      <c r="B8" s="59"/>
      <c r="C8" s="59"/>
      <c r="D8" s="59"/>
      <c r="E8" s="59"/>
      <c r="F8" s="8" t="s">
        <v>2861</v>
      </c>
      <c r="G8" s="40"/>
      <c r="H8" s="1">
        <f t="shared" si="0"/>
        <v>0</v>
      </c>
      <c r="I8" s="41">
        <f t="shared" si="1"/>
        <v>0</v>
      </c>
      <c r="J8" s="57" t="s">
        <v>2884</v>
      </c>
      <c r="K8" s="57"/>
      <c r="L8" s="58"/>
    </row>
    <row r="9" spans="1:21" ht="24.6" customHeight="1" thickTop="1" x14ac:dyDescent="0.25">
      <c r="A9" s="10"/>
      <c r="B9" s="10"/>
      <c r="C9" s="10"/>
      <c r="D9" s="10"/>
      <c r="E9" s="10"/>
      <c r="F9" s="42"/>
      <c r="G9" s="43"/>
      <c r="H9" s="43"/>
      <c r="I9" s="44"/>
      <c r="J9" s="34" t="s">
        <v>2885</v>
      </c>
      <c r="K9" s="35"/>
      <c r="L9" s="29"/>
    </row>
    <row r="10" spans="1:21" ht="24" customHeight="1" thickBot="1" x14ac:dyDescent="0.3">
      <c r="A10" s="10"/>
      <c r="B10" s="10"/>
      <c r="C10" s="10"/>
      <c r="D10" s="10"/>
      <c r="E10" s="11" t="s">
        <v>2862</v>
      </c>
      <c r="F10" s="45"/>
      <c r="G10" s="46"/>
      <c r="H10" s="46"/>
      <c r="I10" s="47"/>
      <c r="J10" s="66" t="s">
        <v>2887</v>
      </c>
      <c r="K10" s="67"/>
      <c r="L10" s="67"/>
      <c r="M10" s="67"/>
      <c r="N10" s="67"/>
      <c r="O10" s="67"/>
      <c r="P10" s="67"/>
      <c r="Q10" s="67"/>
      <c r="R10" s="67"/>
    </row>
    <row r="11" spans="1:21" ht="15.75" thickTop="1" x14ac:dyDescent="0.25"/>
    <row r="12" spans="1:21" s="16" customFormat="1" ht="22.5" customHeight="1" x14ac:dyDescent="0.25">
      <c r="A12" s="12" t="s">
        <v>0</v>
      </c>
      <c r="B12" s="12"/>
      <c r="C12" s="12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>
        <f>SUM(P14:P77)</f>
        <v>64</v>
      </c>
    </row>
    <row r="13" spans="1:21" s="16" customFormat="1" ht="74.099999999999994" customHeight="1" x14ac:dyDescent="0.25">
      <c r="A13" s="17" t="s">
        <v>1</v>
      </c>
      <c r="B13" s="17" t="s">
        <v>2</v>
      </c>
      <c r="C13" s="17" t="s">
        <v>3</v>
      </c>
      <c r="D13" s="17" t="s">
        <v>4</v>
      </c>
      <c r="E13" s="18" t="s">
        <v>5</v>
      </c>
      <c r="F13" s="19" t="s">
        <v>6</v>
      </c>
      <c r="G13" s="19" t="s">
        <v>7</v>
      </c>
      <c r="H13" s="19" t="s">
        <v>8</v>
      </c>
      <c r="I13" s="19" t="s">
        <v>9</v>
      </c>
      <c r="J13" s="19" t="s">
        <v>10</v>
      </c>
      <c r="K13" s="19" t="s">
        <v>11</v>
      </c>
      <c r="L13" s="19" t="s">
        <v>12</v>
      </c>
      <c r="M13" s="19" t="s">
        <v>13</v>
      </c>
      <c r="N13" s="19" t="s">
        <v>14</v>
      </c>
      <c r="O13" s="19" t="s">
        <v>15</v>
      </c>
      <c r="P13" s="20" t="s">
        <v>2844</v>
      </c>
      <c r="Q13" s="21" t="s">
        <v>2863</v>
      </c>
      <c r="R13" s="21" t="s">
        <v>2886</v>
      </c>
      <c r="S13" s="21" t="s">
        <v>2864</v>
      </c>
      <c r="T13" s="21" t="s">
        <v>2865</v>
      </c>
      <c r="U13" s="21" t="s">
        <v>2866</v>
      </c>
    </row>
    <row r="14" spans="1:21" s="16" customFormat="1" x14ac:dyDescent="0.25">
      <c r="A14" s="22" t="s">
        <v>1237</v>
      </c>
      <c r="B14" s="22" t="s">
        <v>16</v>
      </c>
      <c r="C14" s="22">
        <v>1876605</v>
      </c>
      <c r="D14" s="22" t="s">
        <v>1238</v>
      </c>
      <c r="E14" s="23" t="s">
        <v>1239</v>
      </c>
      <c r="F14" s="24" t="s">
        <v>17</v>
      </c>
      <c r="G14" s="24" t="s">
        <v>39</v>
      </c>
      <c r="H14" s="24" t="s">
        <v>1240</v>
      </c>
      <c r="I14" s="24" t="s">
        <v>1241</v>
      </c>
      <c r="J14" s="24" t="s">
        <v>1242</v>
      </c>
      <c r="K14" s="24" t="s">
        <v>20</v>
      </c>
      <c r="L14" s="24" t="s">
        <v>21</v>
      </c>
      <c r="M14" s="24" t="s">
        <v>1243</v>
      </c>
      <c r="N14" s="24">
        <v>463167</v>
      </c>
      <c r="O14" s="24">
        <v>423533</v>
      </c>
      <c r="P14" s="22">
        <v>1</v>
      </c>
      <c r="Q14" s="27"/>
      <c r="R14" s="2"/>
      <c r="S14" s="3"/>
      <c r="T14" s="25">
        <f>S14*0.23</f>
        <v>0</v>
      </c>
      <c r="U14" s="26">
        <f>SUM(S14:T14)</f>
        <v>0</v>
      </c>
    </row>
    <row r="15" spans="1:21" s="16" customFormat="1" x14ac:dyDescent="0.25">
      <c r="A15" s="22" t="s">
        <v>1244</v>
      </c>
      <c r="B15" s="22" t="s">
        <v>16</v>
      </c>
      <c r="C15" s="22">
        <v>1876844</v>
      </c>
      <c r="D15" s="22" t="s">
        <v>1245</v>
      </c>
      <c r="E15" s="23" t="s">
        <v>1246</v>
      </c>
      <c r="F15" s="24" t="s">
        <v>17</v>
      </c>
      <c r="G15" s="24" t="s">
        <v>39</v>
      </c>
      <c r="H15" s="24" t="s">
        <v>1240</v>
      </c>
      <c r="I15" s="24" t="s">
        <v>1247</v>
      </c>
      <c r="J15" s="24" t="s">
        <v>1248</v>
      </c>
      <c r="K15" s="24" t="s">
        <v>20</v>
      </c>
      <c r="L15" s="24" t="s">
        <v>21</v>
      </c>
      <c r="M15" s="24" t="s">
        <v>264</v>
      </c>
      <c r="N15" s="24">
        <v>463177</v>
      </c>
      <c r="O15" s="24">
        <v>416067</v>
      </c>
      <c r="P15" s="22">
        <v>1</v>
      </c>
      <c r="Q15" s="27"/>
      <c r="R15" s="2"/>
      <c r="S15" s="3"/>
      <c r="T15" s="25">
        <f t="shared" ref="T15:T77" si="2">S15*0.23</f>
        <v>0</v>
      </c>
      <c r="U15" s="26">
        <f t="shared" ref="U15:U77" si="3">SUM(S15:T15)</f>
        <v>0</v>
      </c>
    </row>
    <row r="16" spans="1:21" s="16" customFormat="1" x14ac:dyDescent="0.25">
      <c r="A16" s="22" t="s">
        <v>1249</v>
      </c>
      <c r="B16" s="22" t="s">
        <v>16</v>
      </c>
      <c r="C16" s="22">
        <v>1877013</v>
      </c>
      <c r="D16" s="22" t="s">
        <v>1250</v>
      </c>
      <c r="E16" s="23" t="s">
        <v>1251</v>
      </c>
      <c r="F16" s="24" t="s">
        <v>17</v>
      </c>
      <c r="G16" s="24" t="s">
        <v>39</v>
      </c>
      <c r="H16" s="24" t="s">
        <v>1240</v>
      </c>
      <c r="I16" s="24" t="s">
        <v>1252</v>
      </c>
      <c r="J16" s="24" t="s">
        <v>1253</v>
      </c>
      <c r="K16" s="24" t="s">
        <v>20</v>
      </c>
      <c r="L16" s="24" t="s">
        <v>21</v>
      </c>
      <c r="M16" s="24" t="s">
        <v>276</v>
      </c>
      <c r="N16" s="24">
        <v>463545</v>
      </c>
      <c r="O16" s="24">
        <v>412305</v>
      </c>
      <c r="P16" s="22">
        <v>1</v>
      </c>
      <c r="Q16" s="27"/>
      <c r="R16" s="2"/>
      <c r="S16" s="3"/>
      <c r="T16" s="25">
        <f t="shared" si="2"/>
        <v>0</v>
      </c>
      <c r="U16" s="26">
        <f t="shared" si="3"/>
        <v>0</v>
      </c>
    </row>
    <row r="17" spans="1:21" s="16" customFormat="1" x14ac:dyDescent="0.25">
      <c r="A17" s="22" t="s">
        <v>1254</v>
      </c>
      <c r="B17" s="22" t="s">
        <v>16</v>
      </c>
      <c r="C17" s="22">
        <v>1877189</v>
      </c>
      <c r="D17" s="22" t="s">
        <v>1255</v>
      </c>
      <c r="E17" s="23" t="s">
        <v>1256</v>
      </c>
      <c r="F17" s="24" t="s">
        <v>17</v>
      </c>
      <c r="G17" s="24" t="s">
        <v>39</v>
      </c>
      <c r="H17" s="24" t="s">
        <v>1240</v>
      </c>
      <c r="I17" s="24" t="s">
        <v>1257</v>
      </c>
      <c r="J17" s="24" t="s">
        <v>1258</v>
      </c>
      <c r="K17" s="24" t="s">
        <v>20</v>
      </c>
      <c r="L17" s="24" t="s">
        <v>21</v>
      </c>
      <c r="M17" s="24" t="s">
        <v>1259</v>
      </c>
      <c r="N17" s="24">
        <v>464823</v>
      </c>
      <c r="O17" s="24">
        <v>425320</v>
      </c>
      <c r="P17" s="22">
        <v>1</v>
      </c>
      <c r="Q17" s="27"/>
      <c r="R17" s="2"/>
      <c r="S17" s="3"/>
      <c r="T17" s="25">
        <f t="shared" si="2"/>
        <v>0</v>
      </c>
      <c r="U17" s="26">
        <f t="shared" si="3"/>
        <v>0</v>
      </c>
    </row>
    <row r="18" spans="1:21" s="16" customFormat="1" x14ac:dyDescent="0.25">
      <c r="A18" s="22" t="s">
        <v>1260</v>
      </c>
      <c r="B18" s="22" t="s">
        <v>16</v>
      </c>
      <c r="C18" s="22">
        <v>7937385</v>
      </c>
      <c r="D18" s="22" t="s">
        <v>1261</v>
      </c>
      <c r="E18" s="23" t="s">
        <v>1262</v>
      </c>
      <c r="F18" s="24" t="s">
        <v>17</v>
      </c>
      <c r="G18" s="24" t="s">
        <v>39</v>
      </c>
      <c r="H18" s="24" t="s">
        <v>1240</v>
      </c>
      <c r="I18" s="24" t="s">
        <v>1263</v>
      </c>
      <c r="J18" s="24" t="s">
        <v>1264</v>
      </c>
      <c r="K18" s="24" t="s">
        <v>20</v>
      </c>
      <c r="L18" s="24" t="s">
        <v>21</v>
      </c>
      <c r="M18" s="24" t="s">
        <v>204</v>
      </c>
      <c r="N18" s="24">
        <v>465162</v>
      </c>
      <c r="O18" s="24">
        <v>421138</v>
      </c>
      <c r="P18" s="22">
        <v>1</v>
      </c>
      <c r="Q18" s="27"/>
      <c r="R18" s="2"/>
      <c r="S18" s="3"/>
      <c r="T18" s="25">
        <f t="shared" si="2"/>
        <v>0</v>
      </c>
      <c r="U18" s="26">
        <f t="shared" si="3"/>
        <v>0</v>
      </c>
    </row>
    <row r="19" spans="1:21" s="16" customFormat="1" x14ac:dyDescent="0.25">
      <c r="A19" s="22" t="s">
        <v>1265</v>
      </c>
      <c r="B19" s="22" t="s">
        <v>16</v>
      </c>
      <c r="C19" s="22">
        <v>1877741</v>
      </c>
      <c r="D19" s="22" t="s">
        <v>1266</v>
      </c>
      <c r="E19" s="23" t="s">
        <v>1267</v>
      </c>
      <c r="F19" s="24" t="s">
        <v>17</v>
      </c>
      <c r="G19" s="24" t="s">
        <v>39</v>
      </c>
      <c r="H19" s="24" t="s">
        <v>1240</v>
      </c>
      <c r="I19" s="24" t="s">
        <v>1268</v>
      </c>
      <c r="J19" s="24" t="s">
        <v>1269</v>
      </c>
      <c r="K19" s="24" t="s">
        <v>20</v>
      </c>
      <c r="L19" s="24" t="s">
        <v>21</v>
      </c>
      <c r="M19" s="24" t="s">
        <v>22</v>
      </c>
      <c r="N19" s="24">
        <v>465661</v>
      </c>
      <c r="O19" s="24">
        <v>413789</v>
      </c>
      <c r="P19" s="22">
        <v>1</v>
      </c>
      <c r="Q19" s="27"/>
      <c r="R19" s="2"/>
      <c r="S19" s="3"/>
      <c r="T19" s="25">
        <f t="shared" si="2"/>
        <v>0</v>
      </c>
      <c r="U19" s="26">
        <f t="shared" si="3"/>
        <v>0</v>
      </c>
    </row>
    <row r="20" spans="1:21" s="16" customFormat="1" x14ac:dyDescent="0.25">
      <c r="A20" s="22" t="s">
        <v>1270</v>
      </c>
      <c r="B20" s="22" t="s">
        <v>16</v>
      </c>
      <c r="C20" s="22">
        <v>1878472</v>
      </c>
      <c r="D20" s="22" t="s">
        <v>1271</v>
      </c>
      <c r="E20" s="23" t="s">
        <v>1272</v>
      </c>
      <c r="F20" s="24" t="s">
        <v>17</v>
      </c>
      <c r="G20" s="24" t="s">
        <v>39</v>
      </c>
      <c r="H20" s="24" t="s">
        <v>1240</v>
      </c>
      <c r="I20" s="24" t="s">
        <v>1273</v>
      </c>
      <c r="J20" s="24" t="s">
        <v>1274</v>
      </c>
      <c r="K20" s="24" t="s">
        <v>20</v>
      </c>
      <c r="L20" s="24" t="s">
        <v>21</v>
      </c>
      <c r="M20" s="24" t="s">
        <v>160</v>
      </c>
      <c r="N20" s="24">
        <v>461176</v>
      </c>
      <c r="O20" s="24">
        <v>427475</v>
      </c>
      <c r="P20" s="22">
        <v>1</v>
      </c>
      <c r="Q20" s="27"/>
      <c r="R20" s="2"/>
      <c r="S20" s="3"/>
      <c r="T20" s="25">
        <f t="shared" si="2"/>
        <v>0</v>
      </c>
      <c r="U20" s="26">
        <f t="shared" si="3"/>
        <v>0</v>
      </c>
    </row>
    <row r="21" spans="1:21" s="16" customFormat="1" x14ac:dyDescent="0.25">
      <c r="A21" s="22" t="s">
        <v>1275</v>
      </c>
      <c r="B21" s="22" t="s">
        <v>16</v>
      </c>
      <c r="C21" s="22">
        <v>1878957</v>
      </c>
      <c r="D21" s="22" t="s">
        <v>1276</v>
      </c>
      <c r="E21" s="23" t="s">
        <v>1277</v>
      </c>
      <c r="F21" s="24" t="s">
        <v>17</v>
      </c>
      <c r="G21" s="24" t="s">
        <v>39</v>
      </c>
      <c r="H21" s="24" t="s">
        <v>1240</v>
      </c>
      <c r="I21" s="24" t="s">
        <v>1278</v>
      </c>
      <c r="J21" s="24" t="s">
        <v>1279</v>
      </c>
      <c r="K21" s="24" t="s">
        <v>20</v>
      </c>
      <c r="L21" s="24" t="s">
        <v>21</v>
      </c>
      <c r="M21" s="24" t="s">
        <v>350</v>
      </c>
      <c r="N21" s="24">
        <v>457558</v>
      </c>
      <c r="O21" s="24">
        <v>411707</v>
      </c>
      <c r="P21" s="22">
        <v>1</v>
      </c>
      <c r="Q21" s="27"/>
      <c r="R21" s="2"/>
      <c r="S21" s="3"/>
      <c r="T21" s="25">
        <f t="shared" si="2"/>
        <v>0</v>
      </c>
      <c r="U21" s="26">
        <f t="shared" si="3"/>
        <v>0</v>
      </c>
    </row>
    <row r="22" spans="1:21" s="16" customFormat="1" x14ac:dyDescent="0.25">
      <c r="A22" s="22" t="s">
        <v>1280</v>
      </c>
      <c r="B22" s="22" t="s">
        <v>16</v>
      </c>
      <c r="C22" s="22">
        <v>1879968</v>
      </c>
      <c r="D22" s="22" t="s">
        <v>1281</v>
      </c>
      <c r="E22" s="23" t="s">
        <v>1282</v>
      </c>
      <c r="F22" s="24" t="s">
        <v>17</v>
      </c>
      <c r="G22" s="24" t="s">
        <v>39</v>
      </c>
      <c r="H22" s="24" t="s">
        <v>1283</v>
      </c>
      <c r="I22" s="24" t="s">
        <v>1284</v>
      </c>
      <c r="J22" s="24" t="s">
        <v>1283</v>
      </c>
      <c r="K22" s="24" t="s">
        <v>1285</v>
      </c>
      <c r="L22" s="24" t="s">
        <v>1286</v>
      </c>
      <c r="M22" s="24" t="s">
        <v>1287</v>
      </c>
      <c r="N22" s="24">
        <v>461610</v>
      </c>
      <c r="O22" s="24">
        <v>403850</v>
      </c>
      <c r="P22" s="22">
        <v>1</v>
      </c>
      <c r="Q22" s="27"/>
      <c r="R22" s="2"/>
      <c r="S22" s="3"/>
      <c r="T22" s="25">
        <f t="shared" si="2"/>
        <v>0</v>
      </c>
      <c r="U22" s="26">
        <f t="shared" si="3"/>
        <v>0</v>
      </c>
    </row>
    <row r="23" spans="1:21" s="16" customFormat="1" x14ac:dyDescent="0.25">
      <c r="A23" s="22" t="s">
        <v>1288</v>
      </c>
      <c r="B23" s="22" t="s">
        <v>16</v>
      </c>
      <c r="C23" s="22">
        <v>1879971</v>
      </c>
      <c r="D23" s="22" t="s">
        <v>1289</v>
      </c>
      <c r="E23" s="23" t="s">
        <v>1290</v>
      </c>
      <c r="F23" s="24" t="s">
        <v>17</v>
      </c>
      <c r="G23" s="24" t="s">
        <v>39</v>
      </c>
      <c r="H23" s="24" t="s">
        <v>1283</v>
      </c>
      <c r="I23" s="24" t="s">
        <v>1284</v>
      </c>
      <c r="J23" s="24" t="s">
        <v>1283</v>
      </c>
      <c r="K23" s="24" t="s">
        <v>1285</v>
      </c>
      <c r="L23" s="24" t="s">
        <v>1286</v>
      </c>
      <c r="M23" s="24" t="s">
        <v>984</v>
      </c>
      <c r="N23" s="24">
        <v>461439</v>
      </c>
      <c r="O23" s="24">
        <v>403923</v>
      </c>
      <c r="P23" s="22">
        <v>1</v>
      </c>
      <c r="Q23" s="27"/>
      <c r="R23" s="2"/>
      <c r="S23" s="3"/>
      <c r="T23" s="25">
        <f t="shared" si="2"/>
        <v>0</v>
      </c>
      <c r="U23" s="26">
        <f t="shared" si="3"/>
        <v>0</v>
      </c>
    </row>
    <row r="24" spans="1:21" s="16" customFormat="1" x14ac:dyDescent="0.25">
      <c r="A24" s="22" t="s">
        <v>1291</v>
      </c>
      <c r="B24" s="22" t="s">
        <v>16</v>
      </c>
      <c r="C24" s="22">
        <v>1880110</v>
      </c>
      <c r="D24" s="22" t="s">
        <v>1292</v>
      </c>
      <c r="E24" s="23" t="s">
        <v>1293</v>
      </c>
      <c r="F24" s="24" t="s">
        <v>17</v>
      </c>
      <c r="G24" s="24" t="s">
        <v>39</v>
      </c>
      <c r="H24" s="24" t="s">
        <v>1283</v>
      </c>
      <c r="I24" s="24" t="s">
        <v>1294</v>
      </c>
      <c r="J24" s="24" t="s">
        <v>1295</v>
      </c>
      <c r="K24" s="24" t="s">
        <v>20</v>
      </c>
      <c r="L24" s="24" t="s">
        <v>21</v>
      </c>
      <c r="M24" s="24" t="s">
        <v>1078</v>
      </c>
      <c r="N24" s="24">
        <v>465373</v>
      </c>
      <c r="O24" s="24">
        <v>405620</v>
      </c>
      <c r="P24" s="22">
        <v>1</v>
      </c>
      <c r="Q24" s="27"/>
      <c r="R24" s="2"/>
      <c r="S24" s="3"/>
      <c r="T24" s="25">
        <f t="shared" si="2"/>
        <v>0</v>
      </c>
      <c r="U24" s="26">
        <f t="shared" si="3"/>
        <v>0</v>
      </c>
    </row>
    <row r="25" spans="1:21" s="16" customFormat="1" x14ac:dyDescent="0.25">
      <c r="A25" s="22" t="s">
        <v>1296</v>
      </c>
      <c r="B25" s="22" t="s">
        <v>16</v>
      </c>
      <c r="C25" s="22">
        <v>1880309</v>
      </c>
      <c r="D25" s="22" t="s">
        <v>1297</v>
      </c>
      <c r="E25" s="23" t="s">
        <v>1298</v>
      </c>
      <c r="F25" s="24" t="s">
        <v>17</v>
      </c>
      <c r="G25" s="24" t="s">
        <v>39</v>
      </c>
      <c r="H25" s="24" t="s">
        <v>1283</v>
      </c>
      <c r="I25" s="24" t="s">
        <v>1299</v>
      </c>
      <c r="J25" s="24" t="s">
        <v>1300</v>
      </c>
      <c r="K25" s="24" t="s">
        <v>20</v>
      </c>
      <c r="L25" s="24" t="s">
        <v>21</v>
      </c>
      <c r="M25" s="24" t="s">
        <v>240</v>
      </c>
      <c r="N25" s="24">
        <v>465916</v>
      </c>
      <c r="O25" s="24">
        <v>400294</v>
      </c>
      <c r="P25" s="22">
        <v>1</v>
      </c>
      <c r="Q25" s="27"/>
      <c r="R25" s="2"/>
      <c r="S25" s="3"/>
      <c r="T25" s="25">
        <f t="shared" si="2"/>
        <v>0</v>
      </c>
      <c r="U25" s="26">
        <f t="shared" si="3"/>
        <v>0</v>
      </c>
    </row>
    <row r="26" spans="1:21" s="16" customFormat="1" x14ac:dyDescent="0.25">
      <c r="A26" s="22" t="s">
        <v>1301</v>
      </c>
      <c r="B26" s="22" t="s">
        <v>16</v>
      </c>
      <c r="C26" s="22">
        <v>9404190</v>
      </c>
      <c r="D26" s="22" t="s">
        <v>1302</v>
      </c>
      <c r="E26" s="23" t="s">
        <v>1303</v>
      </c>
      <c r="F26" s="24" t="s">
        <v>17</v>
      </c>
      <c r="G26" s="24" t="s">
        <v>39</v>
      </c>
      <c r="H26" s="24" t="s">
        <v>1283</v>
      </c>
      <c r="I26" s="24" t="s">
        <v>1304</v>
      </c>
      <c r="J26" s="24" t="s">
        <v>1305</v>
      </c>
      <c r="K26" s="24" t="s">
        <v>20</v>
      </c>
      <c r="L26" s="24" t="s">
        <v>21</v>
      </c>
      <c r="M26" s="24" t="s">
        <v>76</v>
      </c>
      <c r="N26" s="24">
        <v>457569</v>
      </c>
      <c r="O26" s="24">
        <v>408191</v>
      </c>
      <c r="P26" s="22">
        <v>1</v>
      </c>
      <c r="Q26" s="27"/>
      <c r="R26" s="2"/>
      <c r="S26" s="3"/>
      <c r="T26" s="25">
        <f t="shared" si="2"/>
        <v>0</v>
      </c>
      <c r="U26" s="26">
        <f t="shared" si="3"/>
        <v>0</v>
      </c>
    </row>
    <row r="27" spans="1:21" s="16" customFormat="1" x14ac:dyDescent="0.25">
      <c r="A27" s="22" t="s">
        <v>1306</v>
      </c>
      <c r="B27" s="22" t="s">
        <v>16</v>
      </c>
      <c r="C27" s="22">
        <v>1880901</v>
      </c>
      <c r="D27" s="22" t="s">
        <v>1307</v>
      </c>
      <c r="E27" s="23" t="s">
        <v>1308</v>
      </c>
      <c r="F27" s="24" t="s">
        <v>17</v>
      </c>
      <c r="G27" s="24" t="s">
        <v>39</v>
      </c>
      <c r="H27" s="24" t="s">
        <v>1283</v>
      </c>
      <c r="I27" s="24" t="s">
        <v>1309</v>
      </c>
      <c r="J27" s="24" t="s">
        <v>1310</v>
      </c>
      <c r="K27" s="24" t="s">
        <v>20</v>
      </c>
      <c r="L27" s="24" t="s">
        <v>21</v>
      </c>
      <c r="M27" s="24" t="s">
        <v>598</v>
      </c>
      <c r="N27" s="24">
        <v>458526</v>
      </c>
      <c r="O27" s="24">
        <v>406658</v>
      </c>
      <c r="P27" s="22">
        <v>1</v>
      </c>
      <c r="Q27" s="27"/>
      <c r="R27" s="2"/>
      <c r="S27" s="3"/>
      <c r="T27" s="25">
        <f t="shared" si="2"/>
        <v>0</v>
      </c>
      <c r="U27" s="26">
        <f t="shared" si="3"/>
        <v>0</v>
      </c>
    </row>
    <row r="28" spans="1:21" s="16" customFormat="1" x14ac:dyDescent="0.25">
      <c r="A28" s="22" t="s">
        <v>1311</v>
      </c>
      <c r="B28" s="22" t="s">
        <v>16</v>
      </c>
      <c r="C28" s="22">
        <v>1881012</v>
      </c>
      <c r="D28" s="22" t="s">
        <v>1312</v>
      </c>
      <c r="E28" s="23" t="s">
        <v>1313</v>
      </c>
      <c r="F28" s="24" t="s">
        <v>17</v>
      </c>
      <c r="G28" s="24" t="s">
        <v>39</v>
      </c>
      <c r="H28" s="24" t="s">
        <v>1314</v>
      </c>
      <c r="I28" s="24" t="s">
        <v>1315</v>
      </c>
      <c r="J28" s="24" t="s">
        <v>1316</v>
      </c>
      <c r="K28" s="24" t="s">
        <v>20</v>
      </c>
      <c r="L28" s="24" t="s">
        <v>21</v>
      </c>
      <c r="M28" s="24" t="s">
        <v>247</v>
      </c>
      <c r="N28" s="24">
        <v>478407</v>
      </c>
      <c r="O28" s="24">
        <v>402096</v>
      </c>
      <c r="P28" s="22">
        <v>1</v>
      </c>
      <c r="Q28" s="27"/>
      <c r="R28" s="2"/>
      <c r="S28" s="3"/>
      <c r="T28" s="25">
        <f t="shared" si="2"/>
        <v>0</v>
      </c>
      <c r="U28" s="26">
        <f t="shared" si="3"/>
        <v>0</v>
      </c>
    </row>
    <row r="29" spans="1:21" s="16" customFormat="1" x14ac:dyDescent="0.25">
      <c r="A29" s="22" t="s">
        <v>1317</v>
      </c>
      <c r="B29" s="22" t="s">
        <v>16</v>
      </c>
      <c r="C29" s="22">
        <v>1881132</v>
      </c>
      <c r="D29" s="22" t="s">
        <v>1318</v>
      </c>
      <c r="E29" s="23" t="s">
        <v>1319</v>
      </c>
      <c r="F29" s="24" t="s">
        <v>17</v>
      </c>
      <c r="G29" s="24" t="s">
        <v>39</v>
      </c>
      <c r="H29" s="24" t="s">
        <v>1314</v>
      </c>
      <c r="I29" s="24" t="s">
        <v>1320</v>
      </c>
      <c r="J29" s="24" t="s">
        <v>1321</v>
      </c>
      <c r="K29" s="24" t="s">
        <v>27</v>
      </c>
      <c r="L29" s="24" t="s">
        <v>28</v>
      </c>
      <c r="M29" s="24" t="s">
        <v>76</v>
      </c>
      <c r="N29" s="24">
        <v>473857</v>
      </c>
      <c r="O29" s="24">
        <v>402829</v>
      </c>
      <c r="P29" s="22">
        <v>1</v>
      </c>
      <c r="Q29" s="27"/>
      <c r="R29" s="2"/>
      <c r="S29" s="3"/>
      <c r="T29" s="25">
        <f t="shared" si="2"/>
        <v>0</v>
      </c>
      <c r="U29" s="26">
        <f t="shared" si="3"/>
        <v>0</v>
      </c>
    </row>
    <row r="30" spans="1:21" s="16" customFormat="1" x14ac:dyDescent="0.25">
      <c r="A30" s="22" t="s">
        <v>1322</v>
      </c>
      <c r="B30" s="22" t="s">
        <v>16</v>
      </c>
      <c r="C30" s="22">
        <v>1881936</v>
      </c>
      <c r="D30" s="22" t="s">
        <v>1323</v>
      </c>
      <c r="E30" s="23" t="s">
        <v>1324</v>
      </c>
      <c r="F30" s="24" t="s">
        <v>17</v>
      </c>
      <c r="G30" s="24" t="s">
        <v>39</v>
      </c>
      <c r="H30" s="24" t="s">
        <v>1314</v>
      </c>
      <c r="I30" s="24" t="s">
        <v>1325</v>
      </c>
      <c r="J30" s="24" t="s">
        <v>1326</v>
      </c>
      <c r="K30" s="24" t="s">
        <v>20</v>
      </c>
      <c r="L30" s="24" t="s">
        <v>21</v>
      </c>
      <c r="M30" s="24" t="s">
        <v>1327</v>
      </c>
      <c r="N30" s="24">
        <v>469605</v>
      </c>
      <c r="O30" s="24">
        <v>407470</v>
      </c>
      <c r="P30" s="22">
        <v>1</v>
      </c>
      <c r="Q30" s="27"/>
      <c r="R30" s="2"/>
      <c r="S30" s="3"/>
      <c r="T30" s="25">
        <f t="shared" si="2"/>
        <v>0</v>
      </c>
      <c r="U30" s="26">
        <f t="shared" si="3"/>
        <v>0</v>
      </c>
    </row>
    <row r="31" spans="1:21" s="16" customFormat="1" x14ac:dyDescent="0.25">
      <c r="A31" s="22" t="s">
        <v>1328</v>
      </c>
      <c r="B31" s="22" t="s">
        <v>16</v>
      </c>
      <c r="C31" s="22">
        <v>1882275</v>
      </c>
      <c r="D31" s="22" t="s">
        <v>1329</v>
      </c>
      <c r="E31" s="23" t="s">
        <v>1330</v>
      </c>
      <c r="F31" s="24" t="s">
        <v>17</v>
      </c>
      <c r="G31" s="24" t="s">
        <v>39</v>
      </c>
      <c r="H31" s="24" t="s">
        <v>1314</v>
      </c>
      <c r="I31" s="24" t="s">
        <v>1331</v>
      </c>
      <c r="J31" s="24" t="s">
        <v>1332</v>
      </c>
      <c r="K31" s="24" t="s">
        <v>20</v>
      </c>
      <c r="L31" s="24" t="s">
        <v>21</v>
      </c>
      <c r="M31" s="24" t="s">
        <v>462</v>
      </c>
      <c r="N31" s="24">
        <v>470430</v>
      </c>
      <c r="O31" s="24">
        <v>402970</v>
      </c>
      <c r="P31" s="22">
        <v>1</v>
      </c>
      <c r="Q31" s="27"/>
      <c r="R31" s="2"/>
      <c r="S31" s="3"/>
      <c r="T31" s="25">
        <f t="shared" si="2"/>
        <v>0</v>
      </c>
      <c r="U31" s="26">
        <f t="shared" si="3"/>
        <v>0</v>
      </c>
    </row>
    <row r="32" spans="1:21" s="16" customFormat="1" x14ac:dyDescent="0.25">
      <c r="A32" s="22" t="s">
        <v>1347</v>
      </c>
      <c r="B32" s="22" t="s">
        <v>16</v>
      </c>
      <c r="C32" s="22">
        <v>1883597</v>
      </c>
      <c r="D32" s="22" t="s">
        <v>1348</v>
      </c>
      <c r="E32" s="23" t="s">
        <v>1349</v>
      </c>
      <c r="F32" s="24" t="s">
        <v>17</v>
      </c>
      <c r="G32" s="24" t="s">
        <v>39</v>
      </c>
      <c r="H32" s="24" t="s">
        <v>1350</v>
      </c>
      <c r="I32" s="24" t="s">
        <v>1351</v>
      </c>
      <c r="J32" s="24" t="s">
        <v>1350</v>
      </c>
      <c r="K32" s="24" t="s">
        <v>1007</v>
      </c>
      <c r="L32" s="24" t="s">
        <v>1008</v>
      </c>
      <c r="M32" s="24" t="s">
        <v>204</v>
      </c>
      <c r="N32" s="24">
        <v>488228</v>
      </c>
      <c r="O32" s="24">
        <v>399468</v>
      </c>
      <c r="P32" s="22">
        <v>1</v>
      </c>
      <c r="Q32" s="27"/>
      <c r="R32" s="2"/>
      <c r="S32" s="3"/>
      <c r="T32" s="25">
        <f t="shared" si="2"/>
        <v>0</v>
      </c>
      <c r="U32" s="26">
        <f t="shared" si="3"/>
        <v>0</v>
      </c>
    </row>
    <row r="33" spans="1:21" s="16" customFormat="1" x14ac:dyDescent="0.25">
      <c r="A33" s="22" t="s">
        <v>1352</v>
      </c>
      <c r="B33" s="22" t="s">
        <v>16</v>
      </c>
      <c r="C33" s="22">
        <v>1883311</v>
      </c>
      <c r="D33" s="22" t="s">
        <v>1353</v>
      </c>
      <c r="E33" s="23" t="s">
        <v>1354</v>
      </c>
      <c r="F33" s="24" t="s">
        <v>17</v>
      </c>
      <c r="G33" s="24" t="s">
        <v>39</v>
      </c>
      <c r="H33" s="24" t="s">
        <v>1350</v>
      </c>
      <c r="I33" s="24" t="s">
        <v>1351</v>
      </c>
      <c r="J33" s="24" t="s">
        <v>1350</v>
      </c>
      <c r="K33" s="24" t="s">
        <v>1285</v>
      </c>
      <c r="L33" s="24" t="s">
        <v>1286</v>
      </c>
      <c r="M33" s="24" t="s">
        <v>515</v>
      </c>
      <c r="N33" s="24">
        <v>488272</v>
      </c>
      <c r="O33" s="24">
        <v>399615</v>
      </c>
      <c r="P33" s="22">
        <v>1</v>
      </c>
      <c r="Q33" s="27"/>
      <c r="R33" s="2"/>
      <c r="S33" s="3"/>
      <c r="T33" s="25">
        <f t="shared" si="2"/>
        <v>0</v>
      </c>
      <c r="U33" s="26">
        <f t="shared" si="3"/>
        <v>0</v>
      </c>
    </row>
    <row r="34" spans="1:21" s="16" customFormat="1" x14ac:dyDescent="0.25">
      <c r="A34" s="22" t="s">
        <v>1355</v>
      </c>
      <c r="B34" s="22" t="s">
        <v>16</v>
      </c>
      <c r="C34" s="22">
        <v>1883841</v>
      </c>
      <c r="D34" s="22" t="s">
        <v>1356</v>
      </c>
      <c r="E34" s="23" t="s">
        <v>1357</v>
      </c>
      <c r="F34" s="24" t="s">
        <v>17</v>
      </c>
      <c r="G34" s="24" t="s">
        <v>39</v>
      </c>
      <c r="H34" s="24" t="s">
        <v>1350</v>
      </c>
      <c r="I34" s="24" t="s">
        <v>1358</v>
      </c>
      <c r="J34" s="24" t="s">
        <v>1359</v>
      </c>
      <c r="K34" s="24" t="s">
        <v>20</v>
      </c>
      <c r="L34" s="24" t="s">
        <v>21</v>
      </c>
      <c r="M34" s="24" t="s">
        <v>83</v>
      </c>
      <c r="N34" s="24">
        <v>484483</v>
      </c>
      <c r="O34" s="24">
        <v>395017</v>
      </c>
      <c r="P34" s="22">
        <v>1</v>
      </c>
      <c r="Q34" s="27"/>
      <c r="R34" s="2"/>
      <c r="S34" s="3"/>
      <c r="T34" s="25">
        <f t="shared" si="2"/>
        <v>0</v>
      </c>
      <c r="U34" s="26">
        <f t="shared" si="3"/>
        <v>0</v>
      </c>
    </row>
    <row r="35" spans="1:21" s="16" customFormat="1" x14ac:dyDescent="0.25">
      <c r="A35" s="22" t="s">
        <v>1426</v>
      </c>
      <c r="B35" s="22" t="s">
        <v>16</v>
      </c>
      <c r="C35" s="22">
        <v>1885792</v>
      </c>
      <c r="D35" s="22" t="s">
        <v>1427</v>
      </c>
      <c r="E35" s="23" t="s">
        <v>1428</v>
      </c>
      <c r="F35" s="24" t="s">
        <v>17</v>
      </c>
      <c r="G35" s="24" t="s">
        <v>39</v>
      </c>
      <c r="H35" s="24" t="s">
        <v>1425</v>
      </c>
      <c r="I35" s="24" t="s">
        <v>1429</v>
      </c>
      <c r="J35" s="24" t="s">
        <v>1425</v>
      </c>
      <c r="K35" s="24" t="s">
        <v>1430</v>
      </c>
      <c r="L35" s="24" t="s">
        <v>1431</v>
      </c>
      <c r="M35" s="24" t="s">
        <v>318</v>
      </c>
      <c r="N35" s="24">
        <v>465548</v>
      </c>
      <c r="O35" s="24">
        <v>435836</v>
      </c>
      <c r="P35" s="22">
        <v>1</v>
      </c>
      <c r="Q35" s="27"/>
      <c r="R35" s="2"/>
      <c r="S35" s="3"/>
      <c r="T35" s="25">
        <f t="shared" si="2"/>
        <v>0</v>
      </c>
      <c r="U35" s="26">
        <f t="shared" si="3"/>
        <v>0</v>
      </c>
    </row>
    <row r="36" spans="1:21" s="16" customFormat="1" x14ac:dyDescent="0.25">
      <c r="A36" s="22" t="s">
        <v>1444</v>
      </c>
      <c r="B36" s="22" t="s">
        <v>16</v>
      </c>
      <c r="C36" s="22">
        <v>1887265</v>
      </c>
      <c r="D36" s="22" t="s">
        <v>1445</v>
      </c>
      <c r="E36" s="23" t="s">
        <v>1446</v>
      </c>
      <c r="F36" s="24" t="s">
        <v>17</v>
      </c>
      <c r="G36" s="24" t="s">
        <v>39</v>
      </c>
      <c r="H36" s="24" t="s">
        <v>1447</v>
      </c>
      <c r="I36" s="24" t="s">
        <v>1448</v>
      </c>
      <c r="J36" s="24" t="s">
        <v>1447</v>
      </c>
      <c r="K36" s="24" t="s">
        <v>1449</v>
      </c>
      <c r="L36" s="24" t="s">
        <v>1450</v>
      </c>
      <c r="M36" s="24" t="s">
        <v>30</v>
      </c>
      <c r="N36" s="24">
        <v>459605</v>
      </c>
      <c r="O36" s="24">
        <v>394860</v>
      </c>
      <c r="P36" s="22">
        <v>1</v>
      </c>
      <c r="Q36" s="27"/>
      <c r="R36" s="2"/>
      <c r="S36" s="3"/>
      <c r="T36" s="25">
        <f t="shared" si="2"/>
        <v>0</v>
      </c>
      <c r="U36" s="26">
        <f t="shared" si="3"/>
        <v>0</v>
      </c>
    </row>
    <row r="37" spans="1:21" s="16" customFormat="1" x14ac:dyDescent="0.25">
      <c r="A37" s="22" t="s">
        <v>1689</v>
      </c>
      <c r="B37" s="22" t="s">
        <v>16</v>
      </c>
      <c r="C37" s="22">
        <v>1888550</v>
      </c>
      <c r="D37" s="22" t="s">
        <v>1690</v>
      </c>
      <c r="E37" s="23" t="s">
        <v>1691</v>
      </c>
      <c r="F37" s="24" t="s">
        <v>17</v>
      </c>
      <c r="G37" s="24" t="s">
        <v>39</v>
      </c>
      <c r="H37" s="24" t="s">
        <v>1692</v>
      </c>
      <c r="I37" s="24" t="s">
        <v>1693</v>
      </c>
      <c r="J37" s="24" t="s">
        <v>1694</v>
      </c>
      <c r="K37" s="24" t="s">
        <v>27</v>
      </c>
      <c r="L37" s="24" t="s">
        <v>28</v>
      </c>
      <c r="M37" s="24" t="s">
        <v>141</v>
      </c>
      <c r="N37" s="24">
        <v>477610</v>
      </c>
      <c r="O37" s="24">
        <v>417410</v>
      </c>
      <c r="P37" s="22">
        <v>1</v>
      </c>
      <c r="Q37" s="27"/>
      <c r="R37" s="2"/>
      <c r="S37" s="3"/>
      <c r="T37" s="25">
        <f t="shared" si="2"/>
        <v>0</v>
      </c>
      <c r="U37" s="26">
        <f t="shared" si="3"/>
        <v>0</v>
      </c>
    </row>
    <row r="38" spans="1:21" s="16" customFormat="1" x14ac:dyDescent="0.25">
      <c r="A38" s="22" t="s">
        <v>1695</v>
      </c>
      <c r="B38" s="22" t="s">
        <v>16</v>
      </c>
      <c r="C38" s="22">
        <v>1888973</v>
      </c>
      <c r="D38" s="22" t="s">
        <v>1696</v>
      </c>
      <c r="E38" s="23" t="s">
        <v>1697</v>
      </c>
      <c r="F38" s="24" t="s">
        <v>17</v>
      </c>
      <c r="G38" s="24" t="s">
        <v>39</v>
      </c>
      <c r="H38" s="24" t="s">
        <v>1692</v>
      </c>
      <c r="I38" s="24" t="s">
        <v>1698</v>
      </c>
      <c r="J38" s="24" t="s">
        <v>1699</v>
      </c>
      <c r="K38" s="24" t="s">
        <v>435</v>
      </c>
      <c r="L38" s="24" t="s">
        <v>436</v>
      </c>
      <c r="M38" s="24" t="s">
        <v>65</v>
      </c>
      <c r="N38" s="24">
        <v>486792</v>
      </c>
      <c r="O38" s="24">
        <v>408002</v>
      </c>
      <c r="P38" s="22">
        <v>1</v>
      </c>
      <c r="Q38" s="27"/>
      <c r="R38" s="2"/>
      <c r="S38" s="3"/>
      <c r="T38" s="25">
        <f t="shared" si="2"/>
        <v>0</v>
      </c>
      <c r="U38" s="26">
        <f t="shared" si="3"/>
        <v>0</v>
      </c>
    </row>
    <row r="39" spans="1:21" s="16" customFormat="1" x14ac:dyDescent="0.25">
      <c r="A39" s="22" t="s">
        <v>1700</v>
      </c>
      <c r="B39" s="22" t="s">
        <v>16</v>
      </c>
      <c r="C39" s="22">
        <v>1889165</v>
      </c>
      <c r="D39" s="22" t="s">
        <v>1701</v>
      </c>
      <c r="E39" s="23" t="s">
        <v>1702</v>
      </c>
      <c r="F39" s="24" t="s">
        <v>17</v>
      </c>
      <c r="G39" s="24" t="s">
        <v>39</v>
      </c>
      <c r="H39" s="24" t="s">
        <v>1692</v>
      </c>
      <c r="I39" s="24" t="s">
        <v>1703</v>
      </c>
      <c r="J39" s="24" t="s">
        <v>1704</v>
      </c>
      <c r="K39" s="24" t="s">
        <v>20</v>
      </c>
      <c r="L39" s="24" t="s">
        <v>21</v>
      </c>
      <c r="M39" s="24" t="s">
        <v>279</v>
      </c>
      <c r="N39" s="24">
        <v>480405</v>
      </c>
      <c r="O39" s="24">
        <v>406874</v>
      </c>
      <c r="P39" s="22">
        <v>1</v>
      </c>
      <c r="Q39" s="27"/>
      <c r="R39" s="2"/>
      <c r="S39" s="3"/>
      <c r="T39" s="25">
        <f t="shared" si="2"/>
        <v>0</v>
      </c>
      <c r="U39" s="26">
        <f t="shared" si="3"/>
        <v>0</v>
      </c>
    </row>
    <row r="40" spans="1:21" s="16" customFormat="1" x14ac:dyDescent="0.25">
      <c r="A40" s="22" t="s">
        <v>1705</v>
      </c>
      <c r="B40" s="22" t="s">
        <v>16</v>
      </c>
      <c r="C40" s="22">
        <v>1890222</v>
      </c>
      <c r="D40" s="22" t="s">
        <v>1706</v>
      </c>
      <c r="E40" s="23" t="s">
        <v>1707</v>
      </c>
      <c r="F40" s="24" t="s">
        <v>17</v>
      </c>
      <c r="G40" s="24" t="s">
        <v>39</v>
      </c>
      <c r="H40" s="24" t="s">
        <v>1692</v>
      </c>
      <c r="I40" s="24" t="s">
        <v>1708</v>
      </c>
      <c r="J40" s="24" t="s">
        <v>1709</v>
      </c>
      <c r="K40" s="24" t="s">
        <v>20</v>
      </c>
      <c r="L40" s="24" t="s">
        <v>21</v>
      </c>
      <c r="M40" s="24" t="s">
        <v>515</v>
      </c>
      <c r="N40" s="24">
        <v>477941</v>
      </c>
      <c r="O40" s="24">
        <v>411259</v>
      </c>
      <c r="P40" s="22">
        <v>1</v>
      </c>
      <c r="Q40" s="27"/>
      <c r="R40" s="2"/>
      <c r="S40" s="3"/>
      <c r="T40" s="25">
        <f t="shared" si="2"/>
        <v>0</v>
      </c>
      <c r="U40" s="26">
        <f t="shared" si="3"/>
        <v>0</v>
      </c>
    </row>
    <row r="41" spans="1:21" s="16" customFormat="1" x14ac:dyDescent="0.25">
      <c r="A41" s="22" t="s">
        <v>1710</v>
      </c>
      <c r="B41" s="22" t="s">
        <v>16</v>
      </c>
      <c r="C41" s="22">
        <v>1890465</v>
      </c>
      <c r="D41" s="22" t="s">
        <v>1711</v>
      </c>
      <c r="E41" s="23" t="s">
        <v>1712</v>
      </c>
      <c r="F41" s="24" t="s">
        <v>17</v>
      </c>
      <c r="G41" s="24" t="s">
        <v>39</v>
      </c>
      <c r="H41" s="24" t="s">
        <v>1692</v>
      </c>
      <c r="I41" s="24" t="s">
        <v>1713</v>
      </c>
      <c r="J41" s="24" t="s">
        <v>1714</v>
      </c>
      <c r="K41" s="24" t="s">
        <v>20</v>
      </c>
      <c r="L41" s="24" t="s">
        <v>21</v>
      </c>
      <c r="M41" s="24" t="s">
        <v>646</v>
      </c>
      <c r="N41" s="24">
        <v>486953</v>
      </c>
      <c r="O41" s="24">
        <v>416460</v>
      </c>
      <c r="P41" s="22">
        <v>1</v>
      </c>
      <c r="Q41" s="27"/>
      <c r="R41" s="2"/>
      <c r="S41" s="3"/>
      <c r="T41" s="25">
        <f t="shared" si="2"/>
        <v>0</v>
      </c>
      <c r="U41" s="26">
        <f t="shared" si="3"/>
        <v>0</v>
      </c>
    </row>
    <row r="42" spans="1:21" s="16" customFormat="1" x14ac:dyDescent="0.25">
      <c r="A42" s="22" t="s">
        <v>1715</v>
      </c>
      <c r="B42" s="22" t="s">
        <v>16</v>
      </c>
      <c r="C42" s="22">
        <v>1890984</v>
      </c>
      <c r="D42" s="22" t="s">
        <v>1716</v>
      </c>
      <c r="E42" s="23" t="s">
        <v>1717</v>
      </c>
      <c r="F42" s="24" t="s">
        <v>17</v>
      </c>
      <c r="G42" s="24" t="s">
        <v>39</v>
      </c>
      <c r="H42" s="24" t="s">
        <v>1692</v>
      </c>
      <c r="I42" s="24" t="s">
        <v>1718</v>
      </c>
      <c r="J42" s="24" t="s">
        <v>1719</v>
      </c>
      <c r="K42" s="24" t="s">
        <v>20</v>
      </c>
      <c r="L42" s="24" t="s">
        <v>21</v>
      </c>
      <c r="M42" s="24" t="s">
        <v>1720</v>
      </c>
      <c r="N42" s="24">
        <v>488858</v>
      </c>
      <c r="O42" s="24">
        <v>413695</v>
      </c>
      <c r="P42" s="22">
        <v>1</v>
      </c>
      <c r="Q42" s="27"/>
      <c r="R42" s="2"/>
      <c r="S42" s="3"/>
      <c r="T42" s="25">
        <f t="shared" si="2"/>
        <v>0</v>
      </c>
      <c r="U42" s="26">
        <f t="shared" si="3"/>
        <v>0</v>
      </c>
    </row>
    <row r="43" spans="1:21" s="16" customFormat="1" x14ac:dyDescent="0.25">
      <c r="A43" s="22" t="s">
        <v>1738</v>
      </c>
      <c r="B43" s="22" t="s">
        <v>16</v>
      </c>
      <c r="C43" s="22">
        <v>1893085</v>
      </c>
      <c r="D43" s="22" t="s">
        <v>1739</v>
      </c>
      <c r="E43" s="23" t="s">
        <v>1740</v>
      </c>
      <c r="F43" s="24" t="s">
        <v>17</v>
      </c>
      <c r="G43" s="24" t="s">
        <v>39</v>
      </c>
      <c r="H43" s="24" t="s">
        <v>1741</v>
      </c>
      <c r="I43" s="24" t="s">
        <v>1742</v>
      </c>
      <c r="J43" s="24" t="s">
        <v>1743</v>
      </c>
      <c r="K43" s="24" t="s">
        <v>20</v>
      </c>
      <c r="L43" s="24" t="s">
        <v>21</v>
      </c>
      <c r="M43" s="24" t="s">
        <v>38</v>
      </c>
      <c r="N43" s="24">
        <v>469949</v>
      </c>
      <c r="O43" s="24">
        <v>430077</v>
      </c>
      <c r="P43" s="22">
        <v>1</v>
      </c>
      <c r="Q43" s="27"/>
      <c r="R43" s="2"/>
      <c r="S43" s="3"/>
      <c r="T43" s="25">
        <f t="shared" si="2"/>
        <v>0</v>
      </c>
      <c r="U43" s="26">
        <f t="shared" si="3"/>
        <v>0</v>
      </c>
    </row>
    <row r="44" spans="1:21" s="16" customFormat="1" x14ac:dyDescent="0.25">
      <c r="A44" s="22" t="s">
        <v>1744</v>
      </c>
      <c r="B44" s="22" t="s">
        <v>16</v>
      </c>
      <c r="C44" s="22">
        <v>1893640</v>
      </c>
      <c r="D44" s="22" t="s">
        <v>1745</v>
      </c>
      <c r="E44" s="23" t="s">
        <v>1746</v>
      </c>
      <c r="F44" s="24" t="s">
        <v>17</v>
      </c>
      <c r="G44" s="24" t="s">
        <v>39</v>
      </c>
      <c r="H44" s="24" t="s">
        <v>1741</v>
      </c>
      <c r="I44" s="24" t="s">
        <v>1747</v>
      </c>
      <c r="J44" s="24" t="s">
        <v>1748</v>
      </c>
      <c r="K44" s="24" t="s">
        <v>20</v>
      </c>
      <c r="L44" s="24" t="s">
        <v>21</v>
      </c>
      <c r="M44" s="24" t="s">
        <v>1749</v>
      </c>
      <c r="N44" s="24">
        <v>474105</v>
      </c>
      <c r="O44" s="24">
        <v>421330</v>
      </c>
      <c r="P44" s="22">
        <v>1</v>
      </c>
      <c r="Q44" s="27"/>
      <c r="R44" s="2"/>
      <c r="S44" s="3"/>
      <c r="T44" s="25">
        <f t="shared" si="2"/>
        <v>0</v>
      </c>
      <c r="U44" s="26">
        <f t="shared" si="3"/>
        <v>0</v>
      </c>
    </row>
    <row r="45" spans="1:21" s="16" customFormat="1" x14ac:dyDescent="0.25">
      <c r="A45" s="22" t="s">
        <v>1750</v>
      </c>
      <c r="B45" s="22" t="s">
        <v>16</v>
      </c>
      <c r="C45" s="22">
        <v>1893853</v>
      </c>
      <c r="D45" s="22" t="s">
        <v>1751</v>
      </c>
      <c r="E45" s="23" t="s">
        <v>1752</v>
      </c>
      <c r="F45" s="24" t="s">
        <v>17</v>
      </c>
      <c r="G45" s="24" t="s">
        <v>39</v>
      </c>
      <c r="H45" s="24" t="s">
        <v>1741</v>
      </c>
      <c r="I45" s="24" t="s">
        <v>1753</v>
      </c>
      <c r="J45" s="24" t="s">
        <v>1754</v>
      </c>
      <c r="K45" s="24" t="s">
        <v>20</v>
      </c>
      <c r="L45" s="24" t="s">
        <v>21</v>
      </c>
      <c r="M45" s="24" t="s">
        <v>1755</v>
      </c>
      <c r="N45" s="24">
        <v>475718</v>
      </c>
      <c r="O45" s="24">
        <v>436770</v>
      </c>
      <c r="P45" s="22">
        <v>1</v>
      </c>
      <c r="Q45" s="27"/>
      <c r="R45" s="2"/>
      <c r="S45" s="3"/>
      <c r="T45" s="25">
        <f t="shared" si="2"/>
        <v>0</v>
      </c>
      <c r="U45" s="26">
        <f t="shared" si="3"/>
        <v>0</v>
      </c>
    </row>
    <row r="46" spans="1:21" s="16" customFormat="1" x14ac:dyDescent="0.25">
      <c r="A46" s="22" t="s">
        <v>1756</v>
      </c>
      <c r="B46" s="22" t="s">
        <v>16</v>
      </c>
      <c r="C46" s="22">
        <v>9633204</v>
      </c>
      <c r="D46" s="22" t="s">
        <v>1757</v>
      </c>
      <c r="E46" s="23" t="s">
        <v>1758</v>
      </c>
      <c r="F46" s="24" t="s">
        <v>17</v>
      </c>
      <c r="G46" s="24" t="s">
        <v>39</v>
      </c>
      <c r="H46" s="24" t="s">
        <v>1741</v>
      </c>
      <c r="I46" s="24" t="s">
        <v>1759</v>
      </c>
      <c r="J46" s="24" t="s">
        <v>1760</v>
      </c>
      <c r="K46" s="24" t="s">
        <v>20</v>
      </c>
      <c r="L46" s="24" t="s">
        <v>21</v>
      </c>
      <c r="M46" s="24" t="s">
        <v>160</v>
      </c>
      <c r="N46" s="24">
        <v>477624</v>
      </c>
      <c r="O46" s="24">
        <v>426541</v>
      </c>
      <c r="P46" s="22">
        <v>1</v>
      </c>
      <c r="Q46" s="27"/>
      <c r="R46" s="2"/>
      <c r="S46" s="3"/>
      <c r="T46" s="25">
        <f t="shared" si="2"/>
        <v>0</v>
      </c>
      <c r="U46" s="26">
        <f t="shared" si="3"/>
        <v>0</v>
      </c>
    </row>
    <row r="47" spans="1:21" s="16" customFormat="1" x14ac:dyDescent="0.25">
      <c r="A47" s="22" t="s">
        <v>1761</v>
      </c>
      <c r="B47" s="22" t="s">
        <v>16</v>
      </c>
      <c r="C47" s="22">
        <v>1894455</v>
      </c>
      <c r="D47" s="22" t="s">
        <v>1762</v>
      </c>
      <c r="E47" s="23" t="s">
        <v>1763</v>
      </c>
      <c r="F47" s="24" t="s">
        <v>17</v>
      </c>
      <c r="G47" s="24" t="s">
        <v>39</v>
      </c>
      <c r="H47" s="24" t="s">
        <v>1741</v>
      </c>
      <c r="I47" s="24" t="s">
        <v>1764</v>
      </c>
      <c r="J47" s="24" t="s">
        <v>1765</v>
      </c>
      <c r="K47" s="24" t="s">
        <v>20</v>
      </c>
      <c r="L47" s="24" t="s">
        <v>21</v>
      </c>
      <c r="M47" s="24" t="s">
        <v>76</v>
      </c>
      <c r="N47" s="24">
        <v>484825</v>
      </c>
      <c r="O47" s="24">
        <v>424220</v>
      </c>
      <c r="P47" s="22">
        <v>1</v>
      </c>
      <c r="Q47" s="27"/>
      <c r="R47" s="2"/>
      <c r="S47" s="3"/>
      <c r="T47" s="25">
        <f t="shared" si="2"/>
        <v>0</v>
      </c>
      <c r="U47" s="26">
        <f t="shared" si="3"/>
        <v>0</v>
      </c>
    </row>
    <row r="48" spans="1:21" s="16" customFormat="1" x14ac:dyDescent="0.25">
      <c r="A48" s="22" t="s">
        <v>1766</v>
      </c>
      <c r="B48" s="22" t="s">
        <v>16</v>
      </c>
      <c r="C48" s="22">
        <v>1894839</v>
      </c>
      <c r="D48" s="22" t="s">
        <v>1767</v>
      </c>
      <c r="E48" s="23" t="s">
        <v>1768</v>
      </c>
      <c r="F48" s="24" t="s">
        <v>17</v>
      </c>
      <c r="G48" s="24" t="s">
        <v>39</v>
      </c>
      <c r="H48" s="24" t="s">
        <v>1741</v>
      </c>
      <c r="I48" s="24" t="s">
        <v>1769</v>
      </c>
      <c r="J48" s="24" t="s">
        <v>1770</v>
      </c>
      <c r="K48" s="24" t="s">
        <v>20</v>
      </c>
      <c r="L48" s="24" t="s">
        <v>21</v>
      </c>
      <c r="M48" s="24" t="s">
        <v>1771</v>
      </c>
      <c r="N48" s="24">
        <v>469129</v>
      </c>
      <c r="O48" s="24">
        <v>424017</v>
      </c>
      <c r="P48" s="22">
        <v>1</v>
      </c>
      <c r="Q48" s="27"/>
      <c r="R48" s="2"/>
      <c r="S48" s="3"/>
      <c r="T48" s="25">
        <f t="shared" si="2"/>
        <v>0</v>
      </c>
      <c r="U48" s="26">
        <f t="shared" si="3"/>
        <v>0</v>
      </c>
    </row>
    <row r="49" spans="1:21" s="16" customFormat="1" x14ac:dyDescent="0.25">
      <c r="A49" s="22" t="s">
        <v>1772</v>
      </c>
      <c r="B49" s="22" t="s">
        <v>16</v>
      </c>
      <c r="C49" s="22">
        <v>1895029</v>
      </c>
      <c r="D49" s="22" t="s">
        <v>1773</v>
      </c>
      <c r="E49" s="23" t="s">
        <v>1774</v>
      </c>
      <c r="F49" s="24" t="s">
        <v>17</v>
      </c>
      <c r="G49" s="24" t="s">
        <v>39</v>
      </c>
      <c r="H49" s="24" t="s">
        <v>1741</v>
      </c>
      <c r="I49" s="24" t="s">
        <v>1775</v>
      </c>
      <c r="J49" s="24" t="s">
        <v>1776</v>
      </c>
      <c r="K49" s="24" t="s">
        <v>1285</v>
      </c>
      <c r="L49" s="24" t="s">
        <v>1286</v>
      </c>
      <c r="M49" s="24" t="s">
        <v>29</v>
      </c>
      <c r="N49" s="24">
        <v>485557</v>
      </c>
      <c r="O49" s="24">
        <v>425972</v>
      </c>
      <c r="P49" s="22">
        <v>1</v>
      </c>
      <c r="Q49" s="27"/>
      <c r="R49" s="2"/>
      <c r="S49" s="3"/>
      <c r="T49" s="25">
        <f t="shared" si="2"/>
        <v>0</v>
      </c>
      <c r="U49" s="26">
        <f t="shared" si="3"/>
        <v>0</v>
      </c>
    </row>
    <row r="50" spans="1:21" s="16" customFormat="1" x14ac:dyDescent="0.25">
      <c r="A50" s="22" t="s">
        <v>1777</v>
      </c>
      <c r="B50" s="22" t="s">
        <v>16</v>
      </c>
      <c r="C50" s="22">
        <v>1895398</v>
      </c>
      <c r="D50" s="22" t="s">
        <v>1778</v>
      </c>
      <c r="E50" s="23" t="s">
        <v>1779</v>
      </c>
      <c r="F50" s="24" t="s">
        <v>17</v>
      </c>
      <c r="G50" s="24" t="s">
        <v>39</v>
      </c>
      <c r="H50" s="24" t="s">
        <v>1741</v>
      </c>
      <c r="I50" s="24" t="s">
        <v>1780</v>
      </c>
      <c r="J50" s="24" t="s">
        <v>1781</v>
      </c>
      <c r="K50" s="24" t="s">
        <v>20</v>
      </c>
      <c r="L50" s="24" t="s">
        <v>21</v>
      </c>
      <c r="M50" s="24" t="s">
        <v>70</v>
      </c>
      <c r="N50" s="24">
        <v>472432</v>
      </c>
      <c r="O50" s="24">
        <v>433366</v>
      </c>
      <c r="P50" s="22">
        <v>1</v>
      </c>
      <c r="Q50" s="27"/>
      <c r="R50" s="2"/>
      <c r="S50" s="3"/>
      <c r="T50" s="25">
        <f t="shared" si="2"/>
        <v>0</v>
      </c>
      <c r="U50" s="26">
        <f t="shared" si="3"/>
        <v>0</v>
      </c>
    </row>
    <row r="51" spans="1:21" s="16" customFormat="1" x14ac:dyDescent="0.25">
      <c r="A51" s="22" t="s">
        <v>1881</v>
      </c>
      <c r="B51" s="22" t="s">
        <v>16</v>
      </c>
      <c r="C51" s="22">
        <v>1896112</v>
      </c>
      <c r="D51" s="22" t="s">
        <v>1882</v>
      </c>
      <c r="E51" s="23" t="s">
        <v>1883</v>
      </c>
      <c r="F51" s="24" t="s">
        <v>17</v>
      </c>
      <c r="G51" s="24" t="s">
        <v>39</v>
      </c>
      <c r="H51" s="24" t="s">
        <v>1884</v>
      </c>
      <c r="I51" s="24" t="s">
        <v>1885</v>
      </c>
      <c r="J51" s="24" t="s">
        <v>1886</v>
      </c>
      <c r="K51" s="24" t="s">
        <v>20</v>
      </c>
      <c r="L51" s="24" t="s">
        <v>21</v>
      </c>
      <c r="M51" s="24" t="s">
        <v>1887</v>
      </c>
      <c r="N51" s="24">
        <v>474951</v>
      </c>
      <c r="O51" s="24">
        <v>411603</v>
      </c>
      <c r="P51" s="22">
        <v>1</v>
      </c>
      <c r="Q51" s="27"/>
      <c r="R51" s="2"/>
      <c r="S51" s="3"/>
      <c r="T51" s="25">
        <f t="shared" si="2"/>
        <v>0</v>
      </c>
      <c r="U51" s="26">
        <f t="shared" si="3"/>
        <v>0</v>
      </c>
    </row>
    <row r="52" spans="1:21" s="16" customFormat="1" x14ac:dyDescent="0.25">
      <c r="A52" s="22" t="s">
        <v>1888</v>
      </c>
      <c r="B52" s="22" t="s">
        <v>16</v>
      </c>
      <c r="C52" s="22">
        <v>1897275</v>
      </c>
      <c r="D52" s="22" t="s">
        <v>1889</v>
      </c>
      <c r="E52" s="23" t="s">
        <v>1890</v>
      </c>
      <c r="F52" s="24" t="s">
        <v>17</v>
      </c>
      <c r="G52" s="24" t="s">
        <v>39</v>
      </c>
      <c r="H52" s="24" t="s">
        <v>1884</v>
      </c>
      <c r="I52" s="24" t="s">
        <v>1891</v>
      </c>
      <c r="J52" s="24" t="s">
        <v>1892</v>
      </c>
      <c r="K52" s="24" t="s">
        <v>20</v>
      </c>
      <c r="L52" s="24" t="s">
        <v>21</v>
      </c>
      <c r="M52" s="24" t="s">
        <v>193</v>
      </c>
      <c r="N52" s="24">
        <v>468542</v>
      </c>
      <c r="O52" s="24">
        <v>418440</v>
      </c>
      <c r="P52" s="22">
        <v>1</v>
      </c>
      <c r="Q52" s="27"/>
      <c r="R52" s="2"/>
      <c r="S52" s="3"/>
      <c r="T52" s="25">
        <f t="shared" si="2"/>
        <v>0</v>
      </c>
      <c r="U52" s="26">
        <f t="shared" si="3"/>
        <v>0</v>
      </c>
    </row>
    <row r="53" spans="1:21" s="16" customFormat="1" x14ac:dyDescent="0.25">
      <c r="A53" s="22" t="s">
        <v>1893</v>
      </c>
      <c r="B53" s="22" t="s">
        <v>16</v>
      </c>
      <c r="C53" s="22">
        <v>1897583</v>
      </c>
      <c r="D53" s="22" t="s">
        <v>1894</v>
      </c>
      <c r="E53" s="23" t="s">
        <v>1895</v>
      </c>
      <c r="F53" s="24" t="s">
        <v>17</v>
      </c>
      <c r="G53" s="24" t="s">
        <v>39</v>
      </c>
      <c r="H53" s="24" t="s">
        <v>1884</v>
      </c>
      <c r="I53" s="24" t="s">
        <v>1896</v>
      </c>
      <c r="J53" s="24" t="s">
        <v>1897</v>
      </c>
      <c r="K53" s="24" t="s">
        <v>20</v>
      </c>
      <c r="L53" s="24" t="s">
        <v>21</v>
      </c>
      <c r="M53" s="24" t="s">
        <v>30</v>
      </c>
      <c r="N53" s="24">
        <v>468401</v>
      </c>
      <c r="O53" s="24">
        <v>414427</v>
      </c>
      <c r="P53" s="22">
        <v>1</v>
      </c>
      <c r="Q53" s="27"/>
      <c r="R53" s="2"/>
      <c r="S53" s="3"/>
      <c r="T53" s="25">
        <f t="shared" si="2"/>
        <v>0</v>
      </c>
      <c r="U53" s="26">
        <f t="shared" si="3"/>
        <v>0</v>
      </c>
    </row>
    <row r="54" spans="1:21" s="16" customFormat="1" x14ac:dyDescent="0.25">
      <c r="A54" s="22" t="s">
        <v>1898</v>
      </c>
      <c r="B54" s="22" t="s">
        <v>16</v>
      </c>
      <c r="C54" s="22">
        <v>1897795</v>
      </c>
      <c r="D54" s="22" t="s">
        <v>1899</v>
      </c>
      <c r="E54" s="23" t="s">
        <v>1900</v>
      </c>
      <c r="F54" s="24" t="s">
        <v>17</v>
      </c>
      <c r="G54" s="24" t="s">
        <v>39</v>
      </c>
      <c r="H54" s="24" t="s">
        <v>1884</v>
      </c>
      <c r="I54" s="24" t="s">
        <v>1901</v>
      </c>
      <c r="J54" s="24" t="s">
        <v>1884</v>
      </c>
      <c r="K54" s="24" t="s">
        <v>20</v>
      </c>
      <c r="L54" s="24" t="s">
        <v>21</v>
      </c>
      <c r="M54" s="24" t="s">
        <v>1902</v>
      </c>
      <c r="N54" s="24">
        <v>473385</v>
      </c>
      <c r="O54" s="24">
        <v>415733</v>
      </c>
      <c r="P54" s="22">
        <v>1</v>
      </c>
      <c r="Q54" s="27"/>
      <c r="R54" s="2"/>
      <c r="S54" s="3"/>
      <c r="T54" s="25">
        <f t="shared" si="2"/>
        <v>0</v>
      </c>
      <c r="U54" s="26">
        <f t="shared" si="3"/>
        <v>0</v>
      </c>
    </row>
    <row r="55" spans="1:21" s="16" customFormat="1" x14ac:dyDescent="0.25">
      <c r="A55" s="22" t="s">
        <v>1960</v>
      </c>
      <c r="B55" s="22" t="s">
        <v>16</v>
      </c>
      <c r="C55" s="22">
        <v>1898850</v>
      </c>
      <c r="D55" s="22" t="s">
        <v>1961</v>
      </c>
      <c r="E55" s="23" t="s">
        <v>1962</v>
      </c>
      <c r="F55" s="24" t="s">
        <v>17</v>
      </c>
      <c r="G55" s="24" t="s">
        <v>39</v>
      </c>
      <c r="H55" s="24" t="s">
        <v>1963</v>
      </c>
      <c r="I55" s="24" t="s">
        <v>1964</v>
      </c>
      <c r="J55" s="24" t="s">
        <v>1965</v>
      </c>
      <c r="K55" s="24" t="s">
        <v>20</v>
      </c>
      <c r="L55" s="24" t="s">
        <v>21</v>
      </c>
      <c r="M55" s="24" t="s">
        <v>30</v>
      </c>
      <c r="N55" s="24">
        <v>475759</v>
      </c>
      <c r="O55" s="24">
        <v>391515</v>
      </c>
      <c r="P55" s="22">
        <v>1</v>
      </c>
      <c r="Q55" s="27"/>
      <c r="R55" s="2"/>
      <c r="S55" s="3"/>
      <c r="T55" s="25">
        <f t="shared" si="2"/>
        <v>0</v>
      </c>
      <c r="U55" s="26">
        <f t="shared" si="3"/>
        <v>0</v>
      </c>
    </row>
    <row r="56" spans="1:21" s="16" customFormat="1" x14ac:dyDescent="0.25">
      <c r="A56" s="22" t="s">
        <v>1966</v>
      </c>
      <c r="B56" s="22" t="s">
        <v>16</v>
      </c>
      <c r="C56" s="22">
        <v>1899573</v>
      </c>
      <c r="D56" s="22" t="s">
        <v>1967</v>
      </c>
      <c r="E56" s="23" t="s">
        <v>1968</v>
      </c>
      <c r="F56" s="24" t="s">
        <v>17</v>
      </c>
      <c r="G56" s="24" t="s">
        <v>39</v>
      </c>
      <c r="H56" s="24" t="s">
        <v>1963</v>
      </c>
      <c r="I56" s="24" t="s">
        <v>1969</v>
      </c>
      <c r="J56" s="24" t="s">
        <v>1970</v>
      </c>
      <c r="K56" s="24" t="s">
        <v>20</v>
      </c>
      <c r="L56" s="24" t="s">
        <v>21</v>
      </c>
      <c r="M56" s="24" t="s">
        <v>199</v>
      </c>
      <c r="N56" s="24">
        <v>478292</v>
      </c>
      <c r="O56" s="24">
        <v>389240</v>
      </c>
      <c r="P56" s="22">
        <v>1</v>
      </c>
      <c r="Q56" s="27"/>
      <c r="R56" s="2"/>
      <c r="S56" s="3"/>
      <c r="T56" s="25">
        <f t="shared" si="2"/>
        <v>0</v>
      </c>
      <c r="U56" s="26">
        <f t="shared" si="3"/>
        <v>0</v>
      </c>
    </row>
    <row r="57" spans="1:21" s="16" customFormat="1" x14ac:dyDescent="0.25">
      <c r="A57" s="22" t="s">
        <v>1971</v>
      </c>
      <c r="B57" s="22" t="s">
        <v>16</v>
      </c>
      <c r="C57" s="22">
        <v>1899731</v>
      </c>
      <c r="D57" s="22" t="s">
        <v>1972</v>
      </c>
      <c r="E57" s="23" t="s">
        <v>1973</v>
      </c>
      <c r="F57" s="24" t="s">
        <v>17</v>
      </c>
      <c r="G57" s="24" t="s">
        <v>39</v>
      </c>
      <c r="H57" s="24" t="s">
        <v>1963</v>
      </c>
      <c r="I57" s="24" t="s">
        <v>1974</v>
      </c>
      <c r="J57" s="24" t="s">
        <v>1975</v>
      </c>
      <c r="K57" s="24" t="s">
        <v>20</v>
      </c>
      <c r="L57" s="24" t="s">
        <v>21</v>
      </c>
      <c r="M57" s="24" t="s">
        <v>462</v>
      </c>
      <c r="N57" s="24">
        <v>468407</v>
      </c>
      <c r="O57" s="24">
        <v>392943</v>
      </c>
      <c r="P57" s="22">
        <v>1</v>
      </c>
      <c r="Q57" s="27"/>
      <c r="R57" s="2"/>
      <c r="S57" s="3"/>
      <c r="T57" s="25">
        <f t="shared" si="2"/>
        <v>0</v>
      </c>
      <c r="U57" s="26">
        <f t="shared" si="3"/>
        <v>0</v>
      </c>
    </row>
    <row r="58" spans="1:21" s="16" customFormat="1" x14ac:dyDescent="0.25">
      <c r="A58" s="22" t="s">
        <v>2638</v>
      </c>
      <c r="B58" s="22" t="s">
        <v>16</v>
      </c>
      <c r="C58" s="22">
        <v>1875864</v>
      </c>
      <c r="D58" s="22" t="s">
        <v>2639</v>
      </c>
      <c r="E58" s="23" t="s">
        <v>2640</v>
      </c>
      <c r="F58" s="24" t="s">
        <v>17</v>
      </c>
      <c r="G58" s="24" t="s">
        <v>39</v>
      </c>
      <c r="H58" s="24" t="s">
        <v>1240</v>
      </c>
      <c r="I58" s="24" t="s">
        <v>2641</v>
      </c>
      <c r="J58" s="24" t="s">
        <v>1240</v>
      </c>
      <c r="K58" s="24" t="s">
        <v>2401</v>
      </c>
      <c r="L58" s="24" t="s">
        <v>2402</v>
      </c>
      <c r="M58" s="24" t="s">
        <v>357</v>
      </c>
      <c r="N58" s="24">
        <v>461129</v>
      </c>
      <c r="O58" s="24">
        <v>421042</v>
      </c>
      <c r="P58" s="22">
        <v>1</v>
      </c>
      <c r="Q58" s="27"/>
      <c r="R58" s="2"/>
      <c r="S58" s="3"/>
      <c r="T58" s="25">
        <f t="shared" si="2"/>
        <v>0</v>
      </c>
      <c r="U58" s="26">
        <f t="shared" si="3"/>
        <v>0</v>
      </c>
    </row>
    <row r="59" spans="1:21" s="16" customFormat="1" x14ac:dyDescent="0.25">
      <c r="A59" s="22" t="s">
        <v>2642</v>
      </c>
      <c r="B59" s="22" t="s">
        <v>16</v>
      </c>
      <c r="C59" s="22">
        <v>1875672</v>
      </c>
      <c r="D59" s="22" t="s">
        <v>2643</v>
      </c>
      <c r="E59" s="23" t="s">
        <v>2644</v>
      </c>
      <c r="F59" s="24" t="s">
        <v>17</v>
      </c>
      <c r="G59" s="24" t="s">
        <v>39</v>
      </c>
      <c r="H59" s="24" t="s">
        <v>1240</v>
      </c>
      <c r="I59" s="24" t="s">
        <v>2641</v>
      </c>
      <c r="J59" s="24" t="s">
        <v>1240</v>
      </c>
      <c r="K59" s="24" t="s">
        <v>2645</v>
      </c>
      <c r="L59" s="24" t="s">
        <v>2646</v>
      </c>
      <c r="M59" s="24" t="s">
        <v>966</v>
      </c>
      <c r="N59" s="24">
        <v>460891</v>
      </c>
      <c r="O59" s="24">
        <v>420925</v>
      </c>
      <c r="P59" s="22">
        <v>1</v>
      </c>
      <c r="Q59" s="27"/>
      <c r="R59" s="2"/>
      <c r="S59" s="3"/>
      <c r="T59" s="25">
        <f t="shared" si="2"/>
        <v>0</v>
      </c>
      <c r="U59" s="26">
        <f t="shared" si="3"/>
        <v>0</v>
      </c>
    </row>
    <row r="60" spans="1:21" s="16" customFormat="1" x14ac:dyDescent="0.25">
      <c r="A60" s="22" t="s">
        <v>2647</v>
      </c>
      <c r="B60" s="22" t="s">
        <v>16</v>
      </c>
      <c r="C60" s="22">
        <v>7944952</v>
      </c>
      <c r="D60" s="22" t="s">
        <v>2648</v>
      </c>
      <c r="E60" s="23" t="s">
        <v>2649</v>
      </c>
      <c r="F60" s="24" t="s">
        <v>17</v>
      </c>
      <c r="G60" s="24" t="s">
        <v>39</v>
      </c>
      <c r="H60" s="24" t="s">
        <v>1240</v>
      </c>
      <c r="I60" s="24" t="s">
        <v>2641</v>
      </c>
      <c r="J60" s="24" t="s">
        <v>1240</v>
      </c>
      <c r="K60" s="24" t="s">
        <v>27</v>
      </c>
      <c r="L60" s="24" t="s">
        <v>28</v>
      </c>
      <c r="M60" s="24" t="s">
        <v>65</v>
      </c>
      <c r="N60" s="24">
        <v>461026</v>
      </c>
      <c r="O60" s="24">
        <v>420973</v>
      </c>
      <c r="P60" s="22">
        <v>1</v>
      </c>
      <c r="Q60" s="27"/>
      <c r="R60" s="2"/>
      <c r="S60" s="3"/>
      <c r="T60" s="25">
        <f t="shared" si="2"/>
        <v>0</v>
      </c>
      <c r="U60" s="26">
        <f t="shared" si="3"/>
        <v>0</v>
      </c>
    </row>
    <row r="61" spans="1:21" s="16" customFormat="1" x14ac:dyDescent="0.25">
      <c r="A61" s="22" t="s">
        <v>2700</v>
      </c>
      <c r="B61" s="22" t="s">
        <v>16</v>
      </c>
      <c r="C61" s="22">
        <v>1892296</v>
      </c>
      <c r="D61" s="22" t="s">
        <v>2701</v>
      </c>
      <c r="E61" s="23" t="s">
        <v>2702</v>
      </c>
      <c r="F61" s="24" t="s">
        <v>17</v>
      </c>
      <c r="G61" s="24" t="s">
        <v>39</v>
      </c>
      <c r="H61" s="24" t="s">
        <v>1741</v>
      </c>
      <c r="I61" s="24" t="s">
        <v>2703</v>
      </c>
      <c r="J61" s="24" t="s">
        <v>1741</v>
      </c>
      <c r="K61" s="24" t="s">
        <v>2704</v>
      </c>
      <c r="L61" s="24" t="s">
        <v>2705</v>
      </c>
      <c r="M61" s="24" t="s">
        <v>515</v>
      </c>
      <c r="N61" s="24">
        <v>473626</v>
      </c>
      <c r="O61" s="24">
        <v>427194</v>
      </c>
      <c r="P61" s="22">
        <v>1</v>
      </c>
      <c r="Q61" s="27"/>
      <c r="R61" s="2"/>
      <c r="S61" s="3"/>
      <c r="T61" s="25">
        <f t="shared" si="2"/>
        <v>0</v>
      </c>
      <c r="U61" s="26">
        <f t="shared" si="3"/>
        <v>0</v>
      </c>
    </row>
    <row r="62" spans="1:21" s="16" customFormat="1" x14ac:dyDescent="0.25">
      <c r="A62" s="22" t="s">
        <v>2706</v>
      </c>
      <c r="B62" s="22" t="s">
        <v>16</v>
      </c>
      <c r="C62" s="22">
        <v>1891476</v>
      </c>
      <c r="D62" s="22" t="s">
        <v>2707</v>
      </c>
      <c r="E62" s="23" t="s">
        <v>2708</v>
      </c>
      <c r="F62" s="24" t="s">
        <v>17</v>
      </c>
      <c r="G62" s="24" t="s">
        <v>39</v>
      </c>
      <c r="H62" s="24" t="s">
        <v>1741</v>
      </c>
      <c r="I62" s="24" t="s">
        <v>2703</v>
      </c>
      <c r="J62" s="24" t="s">
        <v>1741</v>
      </c>
      <c r="K62" s="24" t="s">
        <v>2499</v>
      </c>
      <c r="L62" s="24" t="s">
        <v>2500</v>
      </c>
      <c r="M62" s="24" t="s">
        <v>126</v>
      </c>
      <c r="N62" s="24">
        <v>474021</v>
      </c>
      <c r="O62" s="24">
        <v>427601</v>
      </c>
      <c r="P62" s="22">
        <v>1</v>
      </c>
      <c r="Q62" s="27"/>
      <c r="R62" s="2"/>
      <c r="S62" s="3"/>
      <c r="T62" s="25">
        <f t="shared" si="2"/>
        <v>0</v>
      </c>
      <c r="U62" s="26">
        <f t="shared" si="3"/>
        <v>0</v>
      </c>
    </row>
    <row r="63" spans="1:21" s="16" customFormat="1" x14ac:dyDescent="0.25">
      <c r="A63" s="22" t="s">
        <v>2737</v>
      </c>
      <c r="B63" s="22" t="s">
        <v>16</v>
      </c>
      <c r="C63" s="22">
        <v>1898575</v>
      </c>
      <c r="D63" s="22" t="s">
        <v>2738</v>
      </c>
      <c r="E63" s="23" t="s">
        <v>2739</v>
      </c>
      <c r="F63" s="24" t="s">
        <v>17</v>
      </c>
      <c r="G63" s="24" t="s">
        <v>39</v>
      </c>
      <c r="H63" s="24" t="s">
        <v>1963</v>
      </c>
      <c r="I63" s="24" t="s">
        <v>2740</v>
      </c>
      <c r="J63" s="24" t="s">
        <v>1963</v>
      </c>
      <c r="K63" s="24" t="s">
        <v>2741</v>
      </c>
      <c r="L63" s="24" t="s">
        <v>2742</v>
      </c>
      <c r="M63" s="24" t="s">
        <v>30</v>
      </c>
      <c r="N63" s="24">
        <v>472815</v>
      </c>
      <c r="O63" s="24">
        <v>394642</v>
      </c>
      <c r="P63" s="22">
        <v>1</v>
      </c>
      <c r="Q63" s="27"/>
      <c r="R63" s="2"/>
      <c r="S63" s="3"/>
      <c r="T63" s="25">
        <f t="shared" si="2"/>
        <v>0</v>
      </c>
      <c r="U63" s="26">
        <f t="shared" si="3"/>
        <v>0</v>
      </c>
    </row>
    <row r="64" spans="1:21" s="16" customFormat="1" x14ac:dyDescent="0.25">
      <c r="A64" s="22" t="s">
        <v>2743</v>
      </c>
      <c r="B64" s="22" t="s">
        <v>16</v>
      </c>
      <c r="C64" s="22">
        <v>1898693</v>
      </c>
      <c r="D64" s="22" t="s">
        <v>2744</v>
      </c>
      <c r="E64" s="23" t="s">
        <v>2745</v>
      </c>
      <c r="F64" s="24" t="s">
        <v>17</v>
      </c>
      <c r="G64" s="24" t="s">
        <v>39</v>
      </c>
      <c r="H64" s="24" t="s">
        <v>1963</v>
      </c>
      <c r="I64" s="24" t="s">
        <v>2740</v>
      </c>
      <c r="J64" s="24" t="s">
        <v>1963</v>
      </c>
      <c r="K64" s="24" t="s">
        <v>2746</v>
      </c>
      <c r="L64" s="24" t="s">
        <v>2747</v>
      </c>
      <c r="M64" s="24" t="s">
        <v>2405</v>
      </c>
      <c r="N64" s="24">
        <v>472559</v>
      </c>
      <c r="O64" s="24">
        <v>394626</v>
      </c>
      <c r="P64" s="22">
        <v>1</v>
      </c>
      <c r="Q64" s="27"/>
      <c r="R64" s="2"/>
      <c r="S64" s="3"/>
      <c r="T64" s="25">
        <f t="shared" si="2"/>
        <v>0</v>
      </c>
      <c r="U64" s="26">
        <f t="shared" si="3"/>
        <v>0</v>
      </c>
    </row>
    <row r="65" spans="1:21" s="16" customFormat="1" x14ac:dyDescent="0.25">
      <c r="A65" s="22" t="s">
        <v>2748</v>
      </c>
      <c r="B65" s="22" t="s">
        <v>16</v>
      </c>
      <c r="C65" s="22">
        <v>1898698</v>
      </c>
      <c r="D65" s="22" t="s">
        <v>2749</v>
      </c>
      <c r="E65" s="23" t="s">
        <v>2750</v>
      </c>
      <c r="F65" s="24" t="s">
        <v>17</v>
      </c>
      <c r="G65" s="24" t="s">
        <v>39</v>
      </c>
      <c r="H65" s="24" t="s">
        <v>1963</v>
      </c>
      <c r="I65" s="24" t="s">
        <v>2740</v>
      </c>
      <c r="J65" s="24" t="s">
        <v>1963</v>
      </c>
      <c r="K65" s="24" t="s">
        <v>27</v>
      </c>
      <c r="L65" s="24" t="s">
        <v>28</v>
      </c>
      <c r="M65" s="24" t="s">
        <v>598</v>
      </c>
      <c r="N65" s="24">
        <v>472805</v>
      </c>
      <c r="O65" s="24">
        <v>394655</v>
      </c>
      <c r="P65" s="22">
        <v>1</v>
      </c>
      <c r="Q65" s="27"/>
      <c r="R65" s="2"/>
      <c r="S65" s="3"/>
      <c r="T65" s="25">
        <f t="shared" si="2"/>
        <v>0</v>
      </c>
      <c r="U65" s="26">
        <f t="shared" si="3"/>
        <v>0</v>
      </c>
    </row>
    <row r="66" spans="1:21" s="16" customFormat="1" x14ac:dyDescent="0.25">
      <c r="A66" s="22" t="s">
        <v>1728</v>
      </c>
      <c r="B66" s="22" t="s">
        <v>16</v>
      </c>
      <c r="C66" s="22">
        <v>1993927</v>
      </c>
      <c r="D66" s="22" t="s">
        <v>1729</v>
      </c>
      <c r="E66" s="23" t="s">
        <v>1730</v>
      </c>
      <c r="F66" s="24" t="s">
        <v>17</v>
      </c>
      <c r="G66" s="24" t="s">
        <v>1726</v>
      </c>
      <c r="H66" s="24" t="s">
        <v>1727</v>
      </c>
      <c r="I66" s="24" t="s">
        <v>1731</v>
      </c>
      <c r="J66" s="24" t="s">
        <v>1732</v>
      </c>
      <c r="K66" s="24" t="s">
        <v>20</v>
      </c>
      <c r="L66" s="24" t="s">
        <v>21</v>
      </c>
      <c r="M66" s="24" t="s">
        <v>103</v>
      </c>
      <c r="N66" s="24">
        <v>494194</v>
      </c>
      <c r="O66" s="24">
        <v>429120</v>
      </c>
      <c r="P66" s="22">
        <v>1</v>
      </c>
      <c r="Q66" s="27"/>
      <c r="R66" s="2"/>
      <c r="S66" s="3"/>
      <c r="T66" s="25">
        <f t="shared" si="2"/>
        <v>0</v>
      </c>
      <c r="U66" s="26">
        <f t="shared" si="3"/>
        <v>0</v>
      </c>
    </row>
    <row r="67" spans="1:21" s="16" customFormat="1" x14ac:dyDescent="0.25">
      <c r="A67" s="22" t="s">
        <v>1733</v>
      </c>
      <c r="B67" s="22" t="s">
        <v>16</v>
      </c>
      <c r="C67" s="22">
        <v>8128641</v>
      </c>
      <c r="D67" s="22" t="s">
        <v>1734</v>
      </c>
      <c r="E67" s="23" t="s">
        <v>1735</v>
      </c>
      <c r="F67" s="24" t="s">
        <v>17</v>
      </c>
      <c r="G67" s="24" t="s">
        <v>1726</v>
      </c>
      <c r="H67" s="24" t="s">
        <v>1727</v>
      </c>
      <c r="I67" s="24" t="s">
        <v>1736</v>
      </c>
      <c r="J67" s="24" t="s">
        <v>1737</v>
      </c>
      <c r="K67" s="24" t="s">
        <v>20</v>
      </c>
      <c r="L67" s="24" t="s">
        <v>21</v>
      </c>
      <c r="M67" s="24" t="s">
        <v>278</v>
      </c>
      <c r="N67" s="24">
        <v>490662</v>
      </c>
      <c r="O67" s="24">
        <v>425614</v>
      </c>
      <c r="P67" s="22">
        <v>1</v>
      </c>
      <c r="Q67" s="27"/>
      <c r="R67" s="2"/>
      <c r="S67" s="3"/>
      <c r="T67" s="25">
        <f t="shared" si="2"/>
        <v>0</v>
      </c>
      <c r="U67" s="26">
        <f t="shared" si="3"/>
        <v>0</v>
      </c>
    </row>
    <row r="68" spans="1:21" s="16" customFormat="1" x14ac:dyDescent="0.25">
      <c r="A68" s="22" t="s">
        <v>1915</v>
      </c>
      <c r="B68" s="22" t="s">
        <v>16</v>
      </c>
      <c r="C68" s="22">
        <v>1996118</v>
      </c>
      <c r="D68" s="22" t="s">
        <v>1916</v>
      </c>
      <c r="E68" s="23" t="s">
        <v>1917</v>
      </c>
      <c r="F68" s="24" t="s">
        <v>17</v>
      </c>
      <c r="G68" s="24" t="s">
        <v>1726</v>
      </c>
      <c r="H68" s="24" t="s">
        <v>1918</v>
      </c>
      <c r="I68" s="24" t="s">
        <v>1919</v>
      </c>
      <c r="J68" s="24" t="s">
        <v>1920</v>
      </c>
      <c r="K68" s="24" t="s">
        <v>20</v>
      </c>
      <c r="L68" s="24" t="s">
        <v>21</v>
      </c>
      <c r="M68" s="24" t="s">
        <v>755</v>
      </c>
      <c r="N68" s="24">
        <v>493759</v>
      </c>
      <c r="O68" s="24">
        <v>403887</v>
      </c>
      <c r="P68" s="22">
        <v>1</v>
      </c>
      <c r="Q68" s="27"/>
      <c r="R68" s="2"/>
      <c r="S68" s="3"/>
      <c r="T68" s="25">
        <f t="shared" si="2"/>
        <v>0</v>
      </c>
      <c r="U68" s="26">
        <f t="shared" si="3"/>
        <v>0</v>
      </c>
    </row>
    <row r="69" spans="1:21" s="16" customFormat="1" x14ac:dyDescent="0.25">
      <c r="A69" s="22" t="s">
        <v>1921</v>
      </c>
      <c r="B69" s="22" t="s">
        <v>16</v>
      </c>
      <c r="C69" s="22">
        <v>1996767</v>
      </c>
      <c r="D69" s="22" t="s">
        <v>1922</v>
      </c>
      <c r="E69" s="23" t="s">
        <v>1923</v>
      </c>
      <c r="F69" s="24" t="s">
        <v>17</v>
      </c>
      <c r="G69" s="24" t="s">
        <v>1726</v>
      </c>
      <c r="H69" s="24" t="s">
        <v>1918</v>
      </c>
      <c r="I69" s="24" t="s">
        <v>1924</v>
      </c>
      <c r="J69" s="24" t="s">
        <v>1918</v>
      </c>
      <c r="K69" s="24" t="s">
        <v>435</v>
      </c>
      <c r="L69" s="24" t="s">
        <v>436</v>
      </c>
      <c r="M69" s="24" t="s">
        <v>279</v>
      </c>
      <c r="N69" s="24">
        <v>491979</v>
      </c>
      <c r="O69" s="24">
        <v>408777</v>
      </c>
      <c r="P69" s="22">
        <v>1</v>
      </c>
      <c r="Q69" s="27"/>
      <c r="R69" s="2"/>
      <c r="S69" s="3"/>
      <c r="T69" s="25">
        <f t="shared" si="2"/>
        <v>0</v>
      </c>
      <c r="U69" s="26">
        <f t="shared" si="3"/>
        <v>0</v>
      </c>
    </row>
    <row r="70" spans="1:21" s="16" customFormat="1" x14ac:dyDescent="0.25">
      <c r="A70" s="22" t="s">
        <v>1925</v>
      </c>
      <c r="B70" s="22" t="s">
        <v>16</v>
      </c>
      <c r="C70" s="22">
        <v>1996868</v>
      </c>
      <c r="D70" s="22" t="s">
        <v>1926</v>
      </c>
      <c r="E70" s="23" t="s">
        <v>1927</v>
      </c>
      <c r="F70" s="24" t="s">
        <v>17</v>
      </c>
      <c r="G70" s="24" t="s">
        <v>1726</v>
      </c>
      <c r="H70" s="24" t="s">
        <v>1928</v>
      </c>
      <c r="I70" s="24" t="s">
        <v>1929</v>
      </c>
      <c r="J70" s="24" t="s">
        <v>1930</v>
      </c>
      <c r="K70" s="24" t="s">
        <v>20</v>
      </c>
      <c r="L70" s="24" t="s">
        <v>21</v>
      </c>
      <c r="M70" s="24" t="s">
        <v>1931</v>
      </c>
      <c r="N70" s="24">
        <v>490077</v>
      </c>
      <c r="O70" s="24">
        <v>421543</v>
      </c>
      <c r="P70" s="22">
        <v>1</v>
      </c>
      <c r="Q70" s="27"/>
      <c r="R70" s="2"/>
      <c r="S70" s="3"/>
      <c r="T70" s="25">
        <f t="shared" si="2"/>
        <v>0</v>
      </c>
      <c r="U70" s="26">
        <f t="shared" si="3"/>
        <v>0</v>
      </c>
    </row>
    <row r="71" spans="1:21" s="16" customFormat="1" x14ac:dyDescent="0.25">
      <c r="A71" s="22" t="s">
        <v>1932</v>
      </c>
      <c r="B71" s="22" t="s">
        <v>16</v>
      </c>
      <c r="C71" s="22">
        <v>1997420</v>
      </c>
      <c r="D71" s="22" t="s">
        <v>1933</v>
      </c>
      <c r="E71" s="23" t="s">
        <v>1934</v>
      </c>
      <c r="F71" s="24" t="s">
        <v>17</v>
      </c>
      <c r="G71" s="24" t="s">
        <v>1726</v>
      </c>
      <c r="H71" s="24" t="s">
        <v>1928</v>
      </c>
      <c r="I71" s="24" t="s">
        <v>1935</v>
      </c>
      <c r="J71" s="24" t="s">
        <v>1936</v>
      </c>
      <c r="K71" s="24" t="s">
        <v>20</v>
      </c>
      <c r="L71" s="24" t="s">
        <v>21</v>
      </c>
      <c r="M71" s="24" t="s">
        <v>1568</v>
      </c>
      <c r="N71" s="24">
        <v>493418</v>
      </c>
      <c r="O71" s="24">
        <v>415465</v>
      </c>
      <c r="P71" s="22">
        <v>1</v>
      </c>
      <c r="Q71" s="27"/>
      <c r="R71" s="2"/>
      <c r="S71" s="3"/>
      <c r="T71" s="25">
        <f t="shared" si="2"/>
        <v>0</v>
      </c>
      <c r="U71" s="26">
        <f t="shared" si="3"/>
        <v>0</v>
      </c>
    </row>
    <row r="72" spans="1:21" s="16" customFormat="1" x14ac:dyDescent="0.25">
      <c r="A72" s="22" t="s">
        <v>1937</v>
      </c>
      <c r="B72" s="22" t="s">
        <v>16</v>
      </c>
      <c r="C72" s="22">
        <v>1997910</v>
      </c>
      <c r="D72" s="22" t="s">
        <v>1938</v>
      </c>
      <c r="E72" s="23" t="s">
        <v>1939</v>
      </c>
      <c r="F72" s="24" t="s">
        <v>17</v>
      </c>
      <c r="G72" s="24" t="s">
        <v>1726</v>
      </c>
      <c r="H72" s="24" t="s">
        <v>1928</v>
      </c>
      <c r="I72" s="24" t="s">
        <v>1940</v>
      </c>
      <c r="J72" s="24" t="s">
        <v>1941</v>
      </c>
      <c r="K72" s="24" t="s">
        <v>20</v>
      </c>
      <c r="L72" s="24" t="s">
        <v>21</v>
      </c>
      <c r="M72" s="24" t="s">
        <v>222</v>
      </c>
      <c r="N72" s="24">
        <v>492832</v>
      </c>
      <c r="O72" s="24">
        <v>417476</v>
      </c>
      <c r="P72" s="22">
        <v>1</v>
      </c>
      <c r="Q72" s="27"/>
      <c r="R72" s="2"/>
      <c r="S72" s="3"/>
      <c r="T72" s="25">
        <f t="shared" si="2"/>
        <v>0</v>
      </c>
      <c r="U72" s="26">
        <f t="shared" si="3"/>
        <v>0</v>
      </c>
    </row>
    <row r="73" spans="1:21" s="16" customFormat="1" x14ac:dyDescent="0.25">
      <c r="A73" s="22" t="s">
        <v>1942</v>
      </c>
      <c r="B73" s="22" t="s">
        <v>16</v>
      </c>
      <c r="C73" s="22">
        <v>1998050</v>
      </c>
      <c r="D73" s="22" t="s">
        <v>1943</v>
      </c>
      <c r="E73" s="23" t="s">
        <v>1944</v>
      </c>
      <c r="F73" s="24" t="s">
        <v>17</v>
      </c>
      <c r="G73" s="24" t="s">
        <v>1726</v>
      </c>
      <c r="H73" s="24" t="s">
        <v>1928</v>
      </c>
      <c r="I73" s="24" t="s">
        <v>1945</v>
      </c>
      <c r="J73" s="24" t="s">
        <v>1946</v>
      </c>
      <c r="K73" s="24" t="s">
        <v>20</v>
      </c>
      <c r="L73" s="24" t="s">
        <v>21</v>
      </c>
      <c r="M73" s="24" t="s">
        <v>240</v>
      </c>
      <c r="N73" s="24">
        <v>496772</v>
      </c>
      <c r="O73" s="24">
        <v>417142</v>
      </c>
      <c r="P73" s="22">
        <v>1</v>
      </c>
      <c r="Q73" s="27"/>
      <c r="R73" s="2"/>
      <c r="S73" s="3"/>
      <c r="T73" s="25">
        <f t="shared" si="2"/>
        <v>0</v>
      </c>
      <c r="U73" s="26">
        <f t="shared" si="3"/>
        <v>0</v>
      </c>
    </row>
    <row r="74" spans="1:21" s="16" customFormat="1" x14ac:dyDescent="0.25">
      <c r="A74" s="22" t="s">
        <v>1947</v>
      </c>
      <c r="B74" s="22" t="s">
        <v>16</v>
      </c>
      <c r="C74" s="22">
        <v>1998460</v>
      </c>
      <c r="D74" s="22" t="s">
        <v>1948</v>
      </c>
      <c r="E74" s="23" t="s">
        <v>1949</v>
      </c>
      <c r="F74" s="24" t="s">
        <v>17</v>
      </c>
      <c r="G74" s="24" t="s">
        <v>1726</v>
      </c>
      <c r="H74" s="24" t="s">
        <v>1928</v>
      </c>
      <c r="I74" s="24" t="s">
        <v>1950</v>
      </c>
      <c r="J74" s="24" t="s">
        <v>1951</v>
      </c>
      <c r="K74" s="24" t="s">
        <v>20</v>
      </c>
      <c r="L74" s="24" t="s">
        <v>21</v>
      </c>
      <c r="M74" s="24" t="s">
        <v>83</v>
      </c>
      <c r="N74" s="24">
        <v>499798</v>
      </c>
      <c r="O74" s="24">
        <v>414336</v>
      </c>
      <c r="P74" s="22">
        <v>1</v>
      </c>
      <c r="Q74" s="27"/>
      <c r="R74" s="2"/>
      <c r="S74" s="3"/>
      <c r="T74" s="25">
        <f t="shared" si="2"/>
        <v>0</v>
      </c>
      <c r="U74" s="26">
        <f t="shared" si="3"/>
        <v>0</v>
      </c>
    </row>
    <row r="75" spans="1:21" s="16" customFormat="1" x14ac:dyDescent="0.25">
      <c r="A75" s="22" t="s">
        <v>1952</v>
      </c>
      <c r="B75" s="22" t="s">
        <v>16</v>
      </c>
      <c r="C75" s="22">
        <v>2000311</v>
      </c>
      <c r="D75" s="22" t="s">
        <v>1953</v>
      </c>
      <c r="E75" s="23" t="s">
        <v>1954</v>
      </c>
      <c r="F75" s="24" t="s">
        <v>17</v>
      </c>
      <c r="G75" s="24" t="s">
        <v>1726</v>
      </c>
      <c r="H75" s="24" t="s">
        <v>1928</v>
      </c>
      <c r="I75" s="24" t="s">
        <v>1955</v>
      </c>
      <c r="J75" s="24" t="s">
        <v>1956</v>
      </c>
      <c r="K75" s="24" t="s">
        <v>20</v>
      </c>
      <c r="L75" s="24" t="s">
        <v>21</v>
      </c>
      <c r="M75" s="24" t="s">
        <v>985</v>
      </c>
      <c r="N75" s="24">
        <v>494337</v>
      </c>
      <c r="O75" s="24">
        <v>420555</v>
      </c>
      <c r="P75" s="22">
        <v>1</v>
      </c>
      <c r="Q75" s="27"/>
      <c r="R75" s="2"/>
      <c r="S75" s="3"/>
      <c r="T75" s="25">
        <f t="shared" si="2"/>
        <v>0</v>
      </c>
      <c r="U75" s="26">
        <f t="shared" si="3"/>
        <v>0</v>
      </c>
    </row>
    <row r="76" spans="1:21" s="16" customFormat="1" x14ac:dyDescent="0.25">
      <c r="A76" s="22" t="s">
        <v>1957</v>
      </c>
      <c r="B76" s="22" t="s">
        <v>16</v>
      </c>
      <c r="C76" s="22">
        <v>2000331</v>
      </c>
      <c r="D76" s="22" t="s">
        <v>1958</v>
      </c>
      <c r="E76" s="23" t="s">
        <v>1959</v>
      </c>
      <c r="F76" s="24" t="s">
        <v>17</v>
      </c>
      <c r="G76" s="24" t="s">
        <v>1726</v>
      </c>
      <c r="H76" s="24" t="s">
        <v>1928</v>
      </c>
      <c r="I76" s="24" t="s">
        <v>1955</v>
      </c>
      <c r="J76" s="24" t="s">
        <v>1956</v>
      </c>
      <c r="K76" s="24" t="s">
        <v>20</v>
      </c>
      <c r="L76" s="24" t="s">
        <v>21</v>
      </c>
      <c r="M76" s="24" t="s">
        <v>803</v>
      </c>
      <c r="N76" s="24">
        <v>494503</v>
      </c>
      <c r="O76" s="24">
        <v>420890</v>
      </c>
      <c r="P76" s="22">
        <v>1</v>
      </c>
      <c r="Q76" s="27"/>
      <c r="R76" s="2"/>
      <c r="S76" s="3"/>
      <c r="T76" s="25">
        <f t="shared" si="2"/>
        <v>0</v>
      </c>
      <c r="U76" s="26">
        <f t="shared" si="3"/>
        <v>0</v>
      </c>
    </row>
    <row r="77" spans="1:21" s="16" customFormat="1" x14ac:dyDescent="0.25">
      <c r="A77" s="22" t="s">
        <v>2695</v>
      </c>
      <c r="B77" s="22" t="s">
        <v>16</v>
      </c>
      <c r="C77" s="22">
        <v>1993002</v>
      </c>
      <c r="D77" s="22" t="s">
        <v>2696</v>
      </c>
      <c r="E77" s="23" t="s">
        <v>2697</v>
      </c>
      <c r="F77" s="24" t="s">
        <v>17</v>
      </c>
      <c r="G77" s="24" t="s">
        <v>1726</v>
      </c>
      <c r="H77" s="24" t="s">
        <v>1727</v>
      </c>
      <c r="I77" s="24" t="s">
        <v>2694</v>
      </c>
      <c r="J77" s="24" t="s">
        <v>1727</v>
      </c>
      <c r="K77" s="24" t="s">
        <v>2698</v>
      </c>
      <c r="L77" s="24" t="s">
        <v>2699</v>
      </c>
      <c r="M77" s="24" t="s">
        <v>2619</v>
      </c>
      <c r="N77" s="24">
        <v>498313</v>
      </c>
      <c r="O77" s="24">
        <v>424774</v>
      </c>
      <c r="P77" s="22">
        <v>1</v>
      </c>
      <c r="Q77" s="27"/>
      <c r="R77" s="2"/>
      <c r="S77" s="3"/>
      <c r="T77" s="25">
        <f t="shared" si="2"/>
        <v>0</v>
      </c>
      <c r="U77" s="26">
        <f t="shared" si="3"/>
        <v>0</v>
      </c>
    </row>
    <row r="78" spans="1:21" s="16" customFormat="1" x14ac:dyDescent="0.25"/>
  </sheetData>
  <sheetProtection algorithmName="SHA-512" hashValue="JJ1wva2rQjP3JrCyQwqjYeNFtbxfh4j4yiEgHe4PaUSlXm6vdqUiU+kyGBadAyVdVlo/j9MhMzoTZOoCRX+I0Q==" saltValue="Vbt4Dv6RDtArQQGefS2MrQ==" spinCount="100000" sheet="1" objects="1" scenarios="1" formatCells="0" formatColumns="0" formatRows="0" sort="0" autoFilter="0"/>
  <autoFilter ref="A13:P77"/>
  <mergeCells count="19">
    <mergeCell ref="A7:E7"/>
    <mergeCell ref="O7:P7"/>
    <mergeCell ref="Q7:U7"/>
    <mergeCell ref="A8:E8"/>
    <mergeCell ref="A4:E4"/>
    <mergeCell ref="O4:P4"/>
    <mergeCell ref="A5:E5"/>
    <mergeCell ref="O5:P5"/>
    <mergeCell ref="Q5:U5"/>
    <mergeCell ref="A6:E6"/>
    <mergeCell ref="O6:P6"/>
    <mergeCell ref="Q6:U6"/>
    <mergeCell ref="F9:I10"/>
    <mergeCell ref="G2:I2"/>
    <mergeCell ref="J2:L2"/>
    <mergeCell ref="J5:L5"/>
    <mergeCell ref="J7:L7"/>
    <mergeCell ref="J8:L8"/>
    <mergeCell ref="J10:R10"/>
  </mergeCells>
  <pageMargins left="0.7" right="0.7" top="0.75" bottom="0.75" header="0.3" footer="0.3"/>
  <pageSetup paperSize="9" scale="40" orientation="portrait" r:id="rId1"/>
  <rowBreaks count="1" manualBreakCount="1">
    <brk id="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"/>
  <sheetViews>
    <sheetView zoomScaleNormal="100" workbookViewId="0">
      <selection activeCell="N11" sqref="N11"/>
    </sheetView>
  </sheetViews>
  <sheetFormatPr defaultColWidth="8.7109375" defaultRowHeight="15" x14ac:dyDescent="0.25"/>
  <cols>
    <col min="1" max="5" width="8.7109375" style="6"/>
    <col min="6" max="6" width="15" style="6" customWidth="1"/>
    <col min="7" max="7" width="12.85546875" style="6" bestFit="1" customWidth="1"/>
    <col min="8" max="11" width="8.7109375" style="6"/>
    <col min="12" max="12" width="15.5703125" style="6" customWidth="1"/>
    <col min="13" max="17" width="8.7109375" style="6"/>
    <col min="18" max="18" width="15.140625" style="6" customWidth="1"/>
    <col min="19" max="19" width="20" style="6" customWidth="1"/>
    <col min="20" max="20" width="8.7109375" style="6"/>
    <col min="21" max="21" width="15.5703125" style="6" customWidth="1"/>
    <col min="22" max="22" width="15" style="6" customWidth="1"/>
    <col min="23" max="16384" width="8.7109375" style="6"/>
  </cols>
  <sheetData>
    <row r="1" spans="1:21" ht="15.75" thickBot="1" x14ac:dyDescent="0.3">
      <c r="A1" s="4" t="s">
        <v>2849</v>
      </c>
      <c r="B1" s="4" t="s">
        <v>2850</v>
      </c>
      <c r="C1" s="4" t="s">
        <v>2851</v>
      </c>
      <c r="D1" s="4"/>
      <c r="E1" s="4"/>
      <c r="F1" s="4"/>
      <c r="G1" s="4"/>
      <c r="H1" s="4"/>
      <c r="I1" s="5"/>
      <c r="J1" s="5"/>
    </row>
    <row r="2" spans="1:21" ht="15.75" thickTop="1" x14ac:dyDescent="0.25">
      <c r="A2" s="4" t="s">
        <v>2872</v>
      </c>
      <c r="B2" s="4">
        <f>P12</f>
        <v>65</v>
      </c>
      <c r="C2" s="4" t="s">
        <v>2868</v>
      </c>
      <c r="D2" s="4"/>
      <c r="E2" s="4"/>
      <c r="F2" s="4"/>
      <c r="G2" s="48" t="s">
        <v>2882</v>
      </c>
      <c r="H2" s="49"/>
      <c r="I2" s="50"/>
      <c r="J2" s="51" t="s">
        <v>2883</v>
      </c>
      <c r="K2" s="51"/>
      <c r="L2" s="52"/>
    </row>
    <row r="3" spans="1:21" x14ac:dyDescent="0.25">
      <c r="A3" s="4"/>
      <c r="B3" s="4"/>
      <c r="C3" s="4"/>
      <c r="D3" s="4"/>
      <c r="E3" s="4"/>
      <c r="F3" s="7" t="s">
        <v>2852</v>
      </c>
      <c r="G3" s="36" t="s">
        <v>2853</v>
      </c>
      <c r="H3" s="4" t="s">
        <v>2854</v>
      </c>
      <c r="I3" s="37" t="s">
        <v>2855</v>
      </c>
      <c r="J3" s="31" t="str">
        <f>G3</f>
        <v>Netto</v>
      </c>
      <c r="K3" s="29" t="str">
        <f>H3</f>
        <v>VAT</v>
      </c>
      <c r="L3" s="30" t="str">
        <f>I3</f>
        <v>Brutto</v>
      </c>
      <c r="O3" s="8" t="s">
        <v>2856</v>
      </c>
      <c r="P3" s="4"/>
      <c r="Q3" s="4"/>
      <c r="R3" s="4"/>
      <c r="S3" s="4"/>
      <c r="T3" s="4"/>
      <c r="U3" s="4"/>
    </row>
    <row r="4" spans="1:21" ht="21.95" customHeight="1" x14ac:dyDescent="0.25">
      <c r="A4" s="62" t="s">
        <v>2876</v>
      </c>
      <c r="B4" s="62"/>
      <c r="C4" s="62"/>
      <c r="D4" s="62"/>
      <c r="E4" s="62"/>
      <c r="F4" s="9" t="s">
        <v>2857</v>
      </c>
      <c r="G4" s="38">
        <f>SUM(S14:S78)/$P$12</f>
        <v>0</v>
      </c>
      <c r="H4" s="1">
        <f>G4*0.23</f>
        <v>0</v>
      </c>
      <c r="I4" s="39">
        <f>G4+H4</f>
        <v>0</v>
      </c>
      <c r="J4" s="31">
        <f>G4*P12*60</f>
        <v>0</v>
      </c>
      <c r="K4" s="31">
        <f>J4*0.23</f>
        <v>0</v>
      </c>
      <c r="L4" s="32">
        <f>J4+K4</f>
        <v>0</v>
      </c>
      <c r="O4" s="63" t="s">
        <v>2858</v>
      </c>
      <c r="P4" s="63"/>
      <c r="Q4" s="4" t="s">
        <v>2859</v>
      </c>
      <c r="R4" s="4"/>
      <c r="S4" s="4"/>
      <c r="T4" s="4"/>
      <c r="U4" s="4"/>
    </row>
    <row r="5" spans="1:21" ht="32.450000000000003" customHeight="1" x14ac:dyDescent="0.25">
      <c r="A5" s="64" t="s">
        <v>2877</v>
      </c>
      <c r="B5" s="64"/>
      <c r="C5" s="64"/>
      <c r="D5" s="64"/>
      <c r="E5" s="64"/>
      <c r="F5" s="28" t="s">
        <v>2881</v>
      </c>
      <c r="G5" s="40"/>
      <c r="H5" s="1">
        <f t="shared" ref="H5:H8" si="0">G5*0.23</f>
        <v>0</v>
      </c>
      <c r="I5" s="41">
        <f t="shared" ref="I5:I8" si="1">G5+H5</f>
        <v>0</v>
      </c>
      <c r="J5" s="53" t="s">
        <v>2884</v>
      </c>
      <c r="K5" s="53"/>
      <c r="L5" s="54"/>
      <c r="O5" s="61"/>
      <c r="P5" s="61"/>
      <c r="Q5" s="61"/>
      <c r="R5" s="61"/>
      <c r="S5" s="61"/>
      <c r="T5" s="61"/>
      <c r="U5" s="61"/>
    </row>
    <row r="6" spans="1:21" ht="32.450000000000003" customHeight="1" x14ac:dyDescent="0.25">
      <c r="A6" s="65" t="s">
        <v>2878</v>
      </c>
      <c r="B6" s="65"/>
      <c r="C6" s="65"/>
      <c r="D6" s="65"/>
      <c r="E6" s="65"/>
      <c r="F6" s="8" t="s">
        <v>2867</v>
      </c>
      <c r="G6" s="40"/>
      <c r="H6" s="1">
        <f t="shared" si="0"/>
        <v>0</v>
      </c>
      <c r="I6" s="41">
        <f t="shared" si="1"/>
        <v>0</v>
      </c>
      <c r="J6" s="31">
        <f>G6*P12</f>
        <v>0</v>
      </c>
      <c r="K6" s="31">
        <f>J6*0.23</f>
        <v>0</v>
      </c>
      <c r="L6" s="33">
        <f>J6+K6</f>
        <v>0</v>
      </c>
      <c r="O6" s="60"/>
      <c r="P6" s="60"/>
      <c r="Q6" s="61"/>
      <c r="R6" s="61"/>
      <c r="S6" s="61"/>
      <c r="T6" s="61"/>
      <c r="U6" s="61"/>
    </row>
    <row r="7" spans="1:21" ht="21.95" customHeight="1" x14ac:dyDescent="0.25">
      <c r="A7" s="59" t="s">
        <v>2879</v>
      </c>
      <c r="B7" s="59"/>
      <c r="C7" s="59"/>
      <c r="D7" s="59"/>
      <c r="E7" s="59"/>
      <c r="F7" s="8" t="s">
        <v>2860</v>
      </c>
      <c r="G7" s="40"/>
      <c r="H7" s="1">
        <f t="shared" si="0"/>
        <v>0</v>
      </c>
      <c r="I7" s="41">
        <f t="shared" si="1"/>
        <v>0</v>
      </c>
      <c r="J7" s="55" t="s">
        <v>2884</v>
      </c>
      <c r="K7" s="55"/>
      <c r="L7" s="56"/>
      <c r="O7" s="60"/>
      <c r="P7" s="60"/>
      <c r="Q7" s="61"/>
      <c r="R7" s="61"/>
      <c r="S7" s="61"/>
      <c r="T7" s="61"/>
      <c r="U7" s="61"/>
    </row>
    <row r="8" spans="1:21" ht="33" customHeight="1" thickBot="1" x14ac:dyDescent="0.3">
      <c r="A8" s="59" t="s">
        <v>2880</v>
      </c>
      <c r="B8" s="59"/>
      <c r="C8" s="59"/>
      <c r="D8" s="59"/>
      <c r="E8" s="59"/>
      <c r="F8" s="8" t="s">
        <v>2861</v>
      </c>
      <c r="G8" s="40"/>
      <c r="H8" s="1">
        <f t="shared" si="0"/>
        <v>0</v>
      </c>
      <c r="I8" s="41">
        <f t="shared" si="1"/>
        <v>0</v>
      </c>
      <c r="J8" s="57" t="s">
        <v>2884</v>
      </c>
      <c r="K8" s="57"/>
      <c r="L8" s="58"/>
    </row>
    <row r="9" spans="1:21" ht="24.6" customHeight="1" thickTop="1" x14ac:dyDescent="0.25">
      <c r="A9" s="10"/>
      <c r="B9" s="10"/>
      <c r="C9" s="10"/>
      <c r="D9" s="10"/>
      <c r="E9" s="10"/>
      <c r="F9" s="42"/>
      <c r="G9" s="43"/>
      <c r="H9" s="43"/>
      <c r="I9" s="44"/>
      <c r="J9" s="34" t="s">
        <v>2885</v>
      </c>
      <c r="K9" s="35"/>
      <c r="L9" s="29"/>
    </row>
    <row r="10" spans="1:21" ht="24" customHeight="1" thickBot="1" x14ac:dyDescent="0.3">
      <c r="A10" s="10"/>
      <c r="B10" s="10"/>
      <c r="C10" s="10"/>
      <c r="D10" s="10"/>
      <c r="E10" s="11" t="s">
        <v>2862</v>
      </c>
      <c r="F10" s="45"/>
      <c r="G10" s="46"/>
      <c r="H10" s="46"/>
      <c r="I10" s="47"/>
      <c r="J10" s="66" t="s">
        <v>2887</v>
      </c>
      <c r="K10" s="67"/>
      <c r="L10" s="67"/>
      <c r="M10" s="67"/>
      <c r="N10" s="67"/>
      <c r="O10" s="67"/>
      <c r="P10" s="67"/>
      <c r="Q10" s="67"/>
      <c r="R10" s="67"/>
    </row>
    <row r="11" spans="1:21" ht="15.75" thickTop="1" x14ac:dyDescent="0.25"/>
    <row r="12" spans="1:21" s="16" customFormat="1" ht="22.5" customHeight="1" x14ac:dyDescent="0.25">
      <c r="A12" s="12" t="s">
        <v>0</v>
      </c>
      <c r="B12" s="12"/>
      <c r="C12" s="12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>
        <f>SUM(P14:P78)</f>
        <v>65</v>
      </c>
    </row>
    <row r="13" spans="1:21" s="16" customFormat="1" ht="74.099999999999994" customHeight="1" x14ac:dyDescent="0.25">
      <c r="A13" s="17" t="s">
        <v>1</v>
      </c>
      <c r="B13" s="17" t="s">
        <v>2</v>
      </c>
      <c r="C13" s="17" t="s">
        <v>3</v>
      </c>
      <c r="D13" s="17" t="s">
        <v>4</v>
      </c>
      <c r="E13" s="18" t="s">
        <v>5</v>
      </c>
      <c r="F13" s="19" t="s">
        <v>6</v>
      </c>
      <c r="G13" s="19" t="s">
        <v>7</v>
      </c>
      <c r="H13" s="19" t="s">
        <v>8</v>
      </c>
      <c r="I13" s="19" t="s">
        <v>9</v>
      </c>
      <c r="J13" s="19" t="s">
        <v>10</v>
      </c>
      <c r="K13" s="19" t="s">
        <v>11</v>
      </c>
      <c r="L13" s="19" t="s">
        <v>12</v>
      </c>
      <c r="M13" s="19" t="s">
        <v>13</v>
      </c>
      <c r="N13" s="19" t="s">
        <v>14</v>
      </c>
      <c r="O13" s="19" t="s">
        <v>15</v>
      </c>
      <c r="P13" s="20" t="s">
        <v>2845</v>
      </c>
      <c r="Q13" s="21" t="s">
        <v>2863</v>
      </c>
      <c r="R13" s="21" t="s">
        <v>2886</v>
      </c>
      <c r="S13" s="21" t="s">
        <v>2864</v>
      </c>
      <c r="T13" s="21" t="s">
        <v>2865</v>
      </c>
      <c r="U13" s="21" t="s">
        <v>2866</v>
      </c>
    </row>
    <row r="14" spans="1:21" s="16" customFormat="1" x14ac:dyDescent="0.25">
      <c r="A14" s="22" t="s">
        <v>479</v>
      </c>
      <c r="B14" s="22" t="s">
        <v>16</v>
      </c>
      <c r="C14" s="22">
        <v>1576581</v>
      </c>
      <c r="D14" s="22" t="s">
        <v>480</v>
      </c>
      <c r="E14" s="23" t="s">
        <v>481</v>
      </c>
      <c r="F14" s="24" t="s">
        <v>17</v>
      </c>
      <c r="G14" s="24" t="s">
        <v>482</v>
      </c>
      <c r="H14" s="24" t="s">
        <v>483</v>
      </c>
      <c r="I14" s="24" t="s">
        <v>484</v>
      </c>
      <c r="J14" s="24" t="s">
        <v>485</v>
      </c>
      <c r="K14" s="24" t="s">
        <v>20</v>
      </c>
      <c r="L14" s="24" t="s">
        <v>21</v>
      </c>
      <c r="M14" s="24" t="s">
        <v>29</v>
      </c>
      <c r="N14" s="24">
        <v>527177</v>
      </c>
      <c r="O14" s="24">
        <v>391315</v>
      </c>
      <c r="P14" s="22">
        <v>1</v>
      </c>
      <c r="Q14" s="27"/>
      <c r="R14" s="2"/>
      <c r="S14" s="3"/>
      <c r="T14" s="25">
        <f>S14*0.23</f>
        <v>0</v>
      </c>
      <c r="U14" s="26">
        <f>SUM(S14:T14)</f>
        <v>0</v>
      </c>
    </row>
    <row r="15" spans="1:21" s="16" customFormat="1" x14ac:dyDescent="0.25">
      <c r="A15" s="22" t="s">
        <v>486</v>
      </c>
      <c r="B15" s="22" t="s">
        <v>16</v>
      </c>
      <c r="C15" s="22">
        <v>9633000</v>
      </c>
      <c r="D15" s="22" t="s">
        <v>487</v>
      </c>
      <c r="E15" s="23" t="s">
        <v>488</v>
      </c>
      <c r="F15" s="24" t="s">
        <v>17</v>
      </c>
      <c r="G15" s="24" t="s">
        <v>482</v>
      </c>
      <c r="H15" s="24" t="s">
        <v>483</v>
      </c>
      <c r="I15" s="24" t="s">
        <v>489</v>
      </c>
      <c r="J15" s="24" t="s">
        <v>490</v>
      </c>
      <c r="K15" s="24" t="s">
        <v>491</v>
      </c>
      <c r="L15" s="24" t="s">
        <v>492</v>
      </c>
      <c r="M15" s="24" t="s">
        <v>493</v>
      </c>
      <c r="N15" s="24">
        <v>523042</v>
      </c>
      <c r="O15" s="24">
        <v>390623</v>
      </c>
      <c r="P15" s="22">
        <v>1</v>
      </c>
      <c r="Q15" s="27"/>
      <c r="R15" s="2"/>
      <c r="S15" s="3"/>
      <c r="T15" s="25">
        <f t="shared" ref="T15:T78" si="2">S15*0.23</f>
        <v>0</v>
      </c>
      <c r="U15" s="26">
        <f t="shared" ref="U15:U78" si="3">SUM(S15:T15)</f>
        <v>0</v>
      </c>
    </row>
    <row r="16" spans="1:21" s="16" customFormat="1" x14ac:dyDescent="0.25">
      <c r="A16" s="22" t="s">
        <v>494</v>
      </c>
      <c r="B16" s="22" t="s">
        <v>16</v>
      </c>
      <c r="C16" s="22">
        <v>1577058</v>
      </c>
      <c r="D16" s="22" t="s">
        <v>495</v>
      </c>
      <c r="E16" s="23" t="s">
        <v>496</v>
      </c>
      <c r="F16" s="24" t="s">
        <v>17</v>
      </c>
      <c r="G16" s="24" t="s">
        <v>482</v>
      </c>
      <c r="H16" s="24" t="s">
        <v>483</v>
      </c>
      <c r="I16" s="24" t="s">
        <v>497</v>
      </c>
      <c r="J16" s="24" t="s">
        <v>498</v>
      </c>
      <c r="K16" s="24" t="s">
        <v>20</v>
      </c>
      <c r="L16" s="24" t="s">
        <v>21</v>
      </c>
      <c r="M16" s="24" t="s">
        <v>65</v>
      </c>
      <c r="N16" s="24">
        <v>530877</v>
      </c>
      <c r="O16" s="24">
        <v>384997</v>
      </c>
      <c r="P16" s="22">
        <v>1</v>
      </c>
      <c r="Q16" s="27"/>
      <c r="R16" s="2"/>
      <c r="S16" s="3"/>
      <c r="T16" s="25">
        <f t="shared" si="2"/>
        <v>0</v>
      </c>
      <c r="U16" s="26">
        <f t="shared" si="3"/>
        <v>0</v>
      </c>
    </row>
    <row r="17" spans="1:21" s="16" customFormat="1" x14ac:dyDescent="0.25">
      <c r="A17" s="22" t="s">
        <v>499</v>
      </c>
      <c r="B17" s="22" t="s">
        <v>16</v>
      </c>
      <c r="C17" s="22">
        <v>1577415</v>
      </c>
      <c r="D17" s="22" t="s">
        <v>500</v>
      </c>
      <c r="E17" s="23" t="s">
        <v>501</v>
      </c>
      <c r="F17" s="24" t="s">
        <v>17</v>
      </c>
      <c r="G17" s="24" t="s">
        <v>482</v>
      </c>
      <c r="H17" s="24" t="s">
        <v>483</v>
      </c>
      <c r="I17" s="24" t="s">
        <v>502</v>
      </c>
      <c r="J17" s="24" t="s">
        <v>503</v>
      </c>
      <c r="K17" s="24" t="s">
        <v>20</v>
      </c>
      <c r="L17" s="24" t="s">
        <v>21</v>
      </c>
      <c r="M17" s="24" t="s">
        <v>230</v>
      </c>
      <c r="N17" s="24">
        <v>530325</v>
      </c>
      <c r="O17" s="24">
        <v>388427</v>
      </c>
      <c r="P17" s="22">
        <v>1</v>
      </c>
      <c r="Q17" s="27"/>
      <c r="R17" s="2"/>
      <c r="S17" s="3"/>
      <c r="T17" s="25">
        <f t="shared" si="2"/>
        <v>0</v>
      </c>
      <c r="U17" s="26">
        <f t="shared" si="3"/>
        <v>0</v>
      </c>
    </row>
    <row r="18" spans="1:21" s="16" customFormat="1" x14ac:dyDescent="0.25">
      <c r="A18" s="22" t="s">
        <v>504</v>
      </c>
      <c r="B18" s="22" t="s">
        <v>16</v>
      </c>
      <c r="C18" s="22">
        <v>1577706</v>
      </c>
      <c r="D18" s="22" t="s">
        <v>505</v>
      </c>
      <c r="E18" s="23" t="s">
        <v>506</v>
      </c>
      <c r="F18" s="24" t="s">
        <v>17</v>
      </c>
      <c r="G18" s="24" t="s">
        <v>482</v>
      </c>
      <c r="H18" s="24" t="s">
        <v>483</v>
      </c>
      <c r="I18" s="24" t="s">
        <v>507</v>
      </c>
      <c r="J18" s="24" t="s">
        <v>508</v>
      </c>
      <c r="K18" s="24" t="s">
        <v>20</v>
      </c>
      <c r="L18" s="24" t="s">
        <v>21</v>
      </c>
      <c r="M18" s="24" t="s">
        <v>509</v>
      </c>
      <c r="N18" s="24">
        <v>521473</v>
      </c>
      <c r="O18" s="24">
        <v>384378</v>
      </c>
      <c r="P18" s="22">
        <v>1</v>
      </c>
      <c r="Q18" s="27"/>
      <c r="R18" s="2"/>
      <c r="S18" s="3"/>
      <c r="T18" s="25">
        <f t="shared" si="2"/>
        <v>0</v>
      </c>
      <c r="U18" s="26">
        <f t="shared" si="3"/>
        <v>0</v>
      </c>
    </row>
    <row r="19" spans="1:21" s="16" customFormat="1" x14ac:dyDescent="0.25">
      <c r="A19" s="22" t="s">
        <v>512</v>
      </c>
      <c r="B19" s="22" t="s">
        <v>16</v>
      </c>
      <c r="C19" s="22">
        <v>1578169</v>
      </c>
      <c r="D19" s="22" t="s">
        <v>513</v>
      </c>
      <c r="E19" s="23" t="s">
        <v>514</v>
      </c>
      <c r="F19" s="24" t="s">
        <v>17</v>
      </c>
      <c r="G19" s="24" t="s">
        <v>482</v>
      </c>
      <c r="H19" s="24" t="s">
        <v>483</v>
      </c>
      <c r="I19" s="24" t="s">
        <v>510</v>
      </c>
      <c r="J19" s="24" t="s">
        <v>511</v>
      </c>
      <c r="K19" s="24" t="s">
        <v>20</v>
      </c>
      <c r="L19" s="24" t="s">
        <v>21</v>
      </c>
      <c r="M19" s="24" t="s">
        <v>142</v>
      </c>
      <c r="N19" s="24">
        <v>528457</v>
      </c>
      <c r="O19" s="24">
        <v>378362</v>
      </c>
      <c r="P19" s="22">
        <v>1</v>
      </c>
      <c r="Q19" s="27"/>
      <c r="R19" s="2"/>
      <c r="S19" s="3"/>
      <c r="T19" s="25">
        <f t="shared" si="2"/>
        <v>0</v>
      </c>
      <c r="U19" s="26">
        <f t="shared" si="3"/>
        <v>0</v>
      </c>
    </row>
    <row r="20" spans="1:21" s="16" customFormat="1" x14ac:dyDescent="0.25">
      <c r="A20" s="22" t="s">
        <v>550</v>
      </c>
      <c r="B20" s="22" t="s">
        <v>16</v>
      </c>
      <c r="C20" s="22">
        <v>1580452</v>
      </c>
      <c r="D20" s="22" t="s">
        <v>551</v>
      </c>
      <c r="E20" s="23" t="s">
        <v>552</v>
      </c>
      <c r="F20" s="24" t="s">
        <v>17</v>
      </c>
      <c r="G20" s="24" t="s">
        <v>482</v>
      </c>
      <c r="H20" s="24" t="s">
        <v>553</v>
      </c>
      <c r="I20" s="24" t="s">
        <v>554</v>
      </c>
      <c r="J20" s="24" t="s">
        <v>553</v>
      </c>
      <c r="K20" s="24" t="s">
        <v>20</v>
      </c>
      <c r="L20" s="24" t="s">
        <v>21</v>
      </c>
      <c r="M20" s="24" t="s">
        <v>141</v>
      </c>
      <c r="N20" s="24">
        <v>527774</v>
      </c>
      <c r="O20" s="24">
        <v>399590</v>
      </c>
      <c r="P20" s="22">
        <v>1</v>
      </c>
      <c r="Q20" s="27"/>
      <c r="R20" s="2"/>
      <c r="S20" s="3"/>
      <c r="T20" s="25">
        <f t="shared" si="2"/>
        <v>0</v>
      </c>
      <c r="U20" s="26">
        <f t="shared" si="3"/>
        <v>0</v>
      </c>
    </row>
    <row r="21" spans="1:21" s="16" customFormat="1" x14ac:dyDescent="0.25">
      <c r="A21" s="22" t="s">
        <v>555</v>
      </c>
      <c r="B21" s="22" t="s">
        <v>16</v>
      </c>
      <c r="C21" s="22">
        <v>1581252</v>
      </c>
      <c r="D21" s="22" t="s">
        <v>556</v>
      </c>
      <c r="E21" s="23" t="s">
        <v>557</v>
      </c>
      <c r="F21" s="24" t="s">
        <v>17</v>
      </c>
      <c r="G21" s="24" t="s">
        <v>482</v>
      </c>
      <c r="H21" s="24" t="s">
        <v>553</v>
      </c>
      <c r="I21" s="24" t="s">
        <v>558</v>
      </c>
      <c r="J21" s="24" t="s">
        <v>559</v>
      </c>
      <c r="K21" s="24" t="s">
        <v>20</v>
      </c>
      <c r="L21" s="24" t="s">
        <v>21</v>
      </c>
      <c r="M21" s="24" t="s">
        <v>560</v>
      </c>
      <c r="N21" s="24">
        <v>526582</v>
      </c>
      <c r="O21" s="24">
        <v>395201</v>
      </c>
      <c r="P21" s="22">
        <v>1</v>
      </c>
      <c r="Q21" s="27"/>
      <c r="R21" s="2"/>
      <c r="S21" s="3"/>
      <c r="T21" s="25">
        <f t="shared" si="2"/>
        <v>0</v>
      </c>
      <c r="U21" s="26">
        <f t="shared" si="3"/>
        <v>0</v>
      </c>
    </row>
    <row r="22" spans="1:21" s="16" customFormat="1" x14ac:dyDescent="0.25">
      <c r="A22" s="22" t="s">
        <v>561</v>
      </c>
      <c r="B22" s="22" t="s">
        <v>16</v>
      </c>
      <c r="C22" s="22">
        <v>9633113</v>
      </c>
      <c r="D22" s="22" t="s">
        <v>562</v>
      </c>
      <c r="E22" s="23" t="s">
        <v>563</v>
      </c>
      <c r="F22" s="24" t="s">
        <v>17</v>
      </c>
      <c r="G22" s="24" t="s">
        <v>482</v>
      </c>
      <c r="H22" s="24" t="s">
        <v>553</v>
      </c>
      <c r="I22" s="24" t="s">
        <v>564</v>
      </c>
      <c r="J22" s="24" t="s">
        <v>565</v>
      </c>
      <c r="K22" s="24" t="s">
        <v>566</v>
      </c>
      <c r="L22" s="24" t="s">
        <v>567</v>
      </c>
      <c r="M22" s="24" t="s">
        <v>153</v>
      </c>
      <c r="N22" s="24">
        <v>528581</v>
      </c>
      <c r="O22" s="24">
        <v>404619</v>
      </c>
      <c r="P22" s="22">
        <v>1</v>
      </c>
      <c r="Q22" s="27"/>
      <c r="R22" s="2"/>
      <c r="S22" s="3"/>
      <c r="T22" s="25">
        <f t="shared" si="2"/>
        <v>0</v>
      </c>
      <c r="U22" s="26">
        <f t="shared" si="3"/>
        <v>0</v>
      </c>
    </row>
    <row r="23" spans="1:21" s="16" customFormat="1" x14ac:dyDescent="0.25">
      <c r="A23" s="22" t="s">
        <v>632</v>
      </c>
      <c r="B23" s="22" t="s">
        <v>16</v>
      </c>
      <c r="C23" s="22">
        <v>1582541</v>
      </c>
      <c r="D23" s="22" t="s">
        <v>633</v>
      </c>
      <c r="E23" s="23" t="s">
        <v>634</v>
      </c>
      <c r="F23" s="24" t="s">
        <v>17</v>
      </c>
      <c r="G23" s="24" t="s">
        <v>482</v>
      </c>
      <c r="H23" s="24" t="s">
        <v>630</v>
      </c>
      <c r="I23" s="24" t="s">
        <v>631</v>
      </c>
      <c r="J23" s="24" t="s">
        <v>630</v>
      </c>
      <c r="K23" s="24" t="s">
        <v>27</v>
      </c>
      <c r="L23" s="24" t="s">
        <v>28</v>
      </c>
      <c r="M23" s="24" t="s">
        <v>30</v>
      </c>
      <c r="N23" s="24">
        <v>520954</v>
      </c>
      <c r="O23" s="24">
        <v>373098</v>
      </c>
      <c r="P23" s="22">
        <v>1</v>
      </c>
      <c r="Q23" s="27"/>
      <c r="R23" s="2"/>
      <c r="S23" s="3"/>
      <c r="T23" s="25">
        <f t="shared" si="2"/>
        <v>0</v>
      </c>
      <c r="U23" s="26">
        <f t="shared" si="3"/>
        <v>0</v>
      </c>
    </row>
    <row r="24" spans="1:21" s="16" customFormat="1" x14ac:dyDescent="0.25">
      <c r="A24" s="22" t="s">
        <v>635</v>
      </c>
      <c r="B24" s="22" t="s">
        <v>16</v>
      </c>
      <c r="C24" s="22">
        <v>1582957</v>
      </c>
      <c r="D24" s="22" t="s">
        <v>636</v>
      </c>
      <c r="E24" s="23" t="s">
        <v>637</v>
      </c>
      <c r="F24" s="24" t="s">
        <v>17</v>
      </c>
      <c r="G24" s="24" t="s">
        <v>482</v>
      </c>
      <c r="H24" s="24" t="s">
        <v>630</v>
      </c>
      <c r="I24" s="24" t="s">
        <v>638</v>
      </c>
      <c r="J24" s="24" t="s">
        <v>639</v>
      </c>
      <c r="K24" s="24" t="s">
        <v>27</v>
      </c>
      <c r="L24" s="24" t="s">
        <v>28</v>
      </c>
      <c r="M24" s="24" t="s">
        <v>422</v>
      </c>
      <c r="N24" s="24">
        <v>524410</v>
      </c>
      <c r="O24" s="24">
        <v>372269</v>
      </c>
      <c r="P24" s="22">
        <v>1</v>
      </c>
      <c r="Q24" s="27"/>
      <c r="R24" s="2"/>
      <c r="S24" s="3"/>
      <c r="T24" s="25">
        <f t="shared" si="2"/>
        <v>0</v>
      </c>
      <c r="U24" s="26">
        <f t="shared" si="3"/>
        <v>0</v>
      </c>
    </row>
    <row r="25" spans="1:21" s="16" customFormat="1" x14ac:dyDescent="0.25">
      <c r="A25" s="22" t="s">
        <v>640</v>
      </c>
      <c r="B25" s="22" t="s">
        <v>16</v>
      </c>
      <c r="C25" s="22">
        <v>1584114</v>
      </c>
      <c r="D25" s="22" t="s">
        <v>641</v>
      </c>
      <c r="E25" s="23" t="s">
        <v>642</v>
      </c>
      <c r="F25" s="24" t="s">
        <v>17</v>
      </c>
      <c r="G25" s="24" t="s">
        <v>482</v>
      </c>
      <c r="H25" s="24" t="s">
        <v>643</v>
      </c>
      <c r="I25" s="24" t="s">
        <v>644</v>
      </c>
      <c r="J25" s="24" t="s">
        <v>645</v>
      </c>
      <c r="K25" s="24" t="s">
        <v>20</v>
      </c>
      <c r="L25" s="24" t="s">
        <v>21</v>
      </c>
      <c r="M25" s="24" t="s">
        <v>646</v>
      </c>
      <c r="N25" s="24">
        <v>518926</v>
      </c>
      <c r="O25" s="24">
        <v>383383</v>
      </c>
      <c r="P25" s="22">
        <v>1</v>
      </c>
      <c r="Q25" s="27"/>
      <c r="R25" s="2"/>
      <c r="S25" s="3"/>
      <c r="T25" s="25">
        <f t="shared" si="2"/>
        <v>0</v>
      </c>
      <c r="U25" s="26">
        <f t="shared" si="3"/>
        <v>0</v>
      </c>
    </row>
    <row r="26" spans="1:21" s="16" customFormat="1" x14ac:dyDescent="0.25">
      <c r="A26" s="22" t="s">
        <v>647</v>
      </c>
      <c r="B26" s="22" t="s">
        <v>16</v>
      </c>
      <c r="C26" s="22">
        <v>1584478</v>
      </c>
      <c r="D26" s="22" t="s">
        <v>648</v>
      </c>
      <c r="E26" s="23" t="s">
        <v>649</v>
      </c>
      <c r="F26" s="24" t="s">
        <v>17</v>
      </c>
      <c r="G26" s="24" t="s">
        <v>482</v>
      </c>
      <c r="H26" s="24" t="s">
        <v>643</v>
      </c>
      <c r="I26" s="24" t="s">
        <v>650</v>
      </c>
      <c r="J26" s="24" t="s">
        <v>643</v>
      </c>
      <c r="K26" s="24" t="s">
        <v>27</v>
      </c>
      <c r="L26" s="24" t="s">
        <v>28</v>
      </c>
      <c r="M26" s="24" t="s">
        <v>30</v>
      </c>
      <c r="N26" s="24">
        <v>517184</v>
      </c>
      <c r="O26" s="24">
        <v>386887</v>
      </c>
      <c r="P26" s="22">
        <v>1</v>
      </c>
      <c r="Q26" s="27"/>
      <c r="R26" s="2"/>
      <c r="S26" s="3"/>
      <c r="T26" s="25">
        <f t="shared" si="2"/>
        <v>0</v>
      </c>
      <c r="U26" s="26">
        <f t="shared" si="3"/>
        <v>0</v>
      </c>
    </row>
    <row r="27" spans="1:21" s="16" customFormat="1" x14ac:dyDescent="0.25">
      <c r="A27" s="22" t="s">
        <v>651</v>
      </c>
      <c r="B27" s="22" t="s">
        <v>16</v>
      </c>
      <c r="C27" s="22">
        <v>1584847</v>
      </c>
      <c r="D27" s="22" t="s">
        <v>652</v>
      </c>
      <c r="E27" s="23" t="s">
        <v>653</v>
      </c>
      <c r="F27" s="24" t="s">
        <v>17</v>
      </c>
      <c r="G27" s="24" t="s">
        <v>482</v>
      </c>
      <c r="H27" s="24" t="s">
        <v>643</v>
      </c>
      <c r="I27" s="24" t="s">
        <v>654</v>
      </c>
      <c r="J27" s="24" t="s">
        <v>655</v>
      </c>
      <c r="K27" s="24" t="s">
        <v>20</v>
      </c>
      <c r="L27" s="24" t="s">
        <v>21</v>
      </c>
      <c r="M27" s="24" t="s">
        <v>321</v>
      </c>
      <c r="N27" s="24">
        <v>517452</v>
      </c>
      <c r="O27" s="24">
        <v>391357</v>
      </c>
      <c r="P27" s="22">
        <v>1</v>
      </c>
      <c r="Q27" s="27"/>
      <c r="R27" s="2"/>
      <c r="S27" s="3"/>
      <c r="T27" s="25">
        <f t="shared" si="2"/>
        <v>0</v>
      </c>
      <c r="U27" s="26">
        <f t="shared" si="3"/>
        <v>0</v>
      </c>
    </row>
    <row r="28" spans="1:21" s="16" customFormat="1" x14ac:dyDescent="0.25">
      <c r="A28" s="22" t="s">
        <v>890</v>
      </c>
      <c r="B28" s="22" t="s">
        <v>16</v>
      </c>
      <c r="C28" s="22">
        <v>1587504</v>
      </c>
      <c r="D28" s="22" t="s">
        <v>891</v>
      </c>
      <c r="E28" s="23" t="s">
        <v>892</v>
      </c>
      <c r="F28" s="24" t="s">
        <v>17</v>
      </c>
      <c r="G28" s="24" t="s">
        <v>482</v>
      </c>
      <c r="H28" s="24" t="s">
        <v>893</v>
      </c>
      <c r="I28" s="24" t="s">
        <v>894</v>
      </c>
      <c r="J28" s="24" t="s">
        <v>895</v>
      </c>
      <c r="K28" s="24" t="s">
        <v>20</v>
      </c>
      <c r="L28" s="24" t="s">
        <v>21</v>
      </c>
      <c r="M28" s="24" t="s">
        <v>204</v>
      </c>
      <c r="N28" s="24">
        <v>507740</v>
      </c>
      <c r="O28" s="24">
        <v>377371</v>
      </c>
      <c r="P28" s="22">
        <v>1</v>
      </c>
      <c r="Q28" s="27"/>
      <c r="R28" s="2"/>
      <c r="S28" s="3"/>
      <c r="T28" s="25">
        <f t="shared" si="2"/>
        <v>0</v>
      </c>
      <c r="U28" s="26">
        <f t="shared" si="3"/>
        <v>0</v>
      </c>
    </row>
    <row r="29" spans="1:21" s="16" customFormat="1" x14ac:dyDescent="0.25">
      <c r="A29" s="22" t="s">
        <v>896</v>
      </c>
      <c r="B29" s="22" t="s">
        <v>16</v>
      </c>
      <c r="C29" s="22">
        <v>1588099</v>
      </c>
      <c r="D29" s="22" t="s">
        <v>897</v>
      </c>
      <c r="E29" s="23" t="s">
        <v>898</v>
      </c>
      <c r="F29" s="24" t="s">
        <v>17</v>
      </c>
      <c r="G29" s="24" t="s">
        <v>482</v>
      </c>
      <c r="H29" s="24" t="s">
        <v>893</v>
      </c>
      <c r="I29" s="24" t="s">
        <v>899</v>
      </c>
      <c r="J29" s="24" t="s">
        <v>900</v>
      </c>
      <c r="K29" s="24" t="s">
        <v>20</v>
      </c>
      <c r="L29" s="24" t="s">
        <v>21</v>
      </c>
      <c r="M29" s="24" t="s">
        <v>745</v>
      </c>
      <c r="N29" s="24">
        <v>509932</v>
      </c>
      <c r="O29" s="24">
        <v>389880</v>
      </c>
      <c r="P29" s="22">
        <v>1</v>
      </c>
      <c r="Q29" s="27"/>
      <c r="R29" s="2"/>
      <c r="S29" s="3"/>
      <c r="T29" s="25">
        <f t="shared" si="2"/>
        <v>0</v>
      </c>
      <c r="U29" s="26">
        <f t="shared" si="3"/>
        <v>0</v>
      </c>
    </row>
    <row r="30" spans="1:21" s="16" customFormat="1" x14ac:dyDescent="0.25">
      <c r="A30" s="22" t="s">
        <v>901</v>
      </c>
      <c r="B30" s="22" t="s">
        <v>16</v>
      </c>
      <c r="C30" s="22">
        <v>1588377</v>
      </c>
      <c r="D30" s="22" t="s">
        <v>902</v>
      </c>
      <c r="E30" s="23" t="s">
        <v>903</v>
      </c>
      <c r="F30" s="24" t="s">
        <v>17</v>
      </c>
      <c r="G30" s="24" t="s">
        <v>482</v>
      </c>
      <c r="H30" s="24" t="s">
        <v>893</v>
      </c>
      <c r="I30" s="24" t="s">
        <v>904</v>
      </c>
      <c r="J30" s="24" t="s">
        <v>905</v>
      </c>
      <c r="K30" s="24" t="s">
        <v>20</v>
      </c>
      <c r="L30" s="24" t="s">
        <v>21</v>
      </c>
      <c r="M30" s="24" t="s">
        <v>318</v>
      </c>
      <c r="N30" s="24">
        <v>513032</v>
      </c>
      <c r="O30" s="24">
        <v>378973</v>
      </c>
      <c r="P30" s="22">
        <v>1</v>
      </c>
      <c r="Q30" s="27"/>
      <c r="R30" s="2"/>
      <c r="S30" s="3"/>
      <c r="T30" s="25">
        <f t="shared" si="2"/>
        <v>0</v>
      </c>
      <c r="U30" s="26">
        <f t="shared" si="3"/>
        <v>0</v>
      </c>
    </row>
    <row r="31" spans="1:21" s="16" customFormat="1" x14ac:dyDescent="0.25">
      <c r="A31" s="22" t="s">
        <v>906</v>
      </c>
      <c r="B31" s="22" t="s">
        <v>16</v>
      </c>
      <c r="C31" s="22">
        <v>1589668</v>
      </c>
      <c r="D31" s="22" t="s">
        <v>907</v>
      </c>
      <c r="E31" s="23" t="s">
        <v>908</v>
      </c>
      <c r="F31" s="24" t="s">
        <v>17</v>
      </c>
      <c r="G31" s="24" t="s">
        <v>482</v>
      </c>
      <c r="H31" s="24" t="s">
        <v>893</v>
      </c>
      <c r="I31" s="24" t="s">
        <v>909</v>
      </c>
      <c r="J31" s="24" t="s">
        <v>893</v>
      </c>
      <c r="K31" s="24" t="s">
        <v>910</v>
      </c>
      <c r="L31" s="24" t="s">
        <v>911</v>
      </c>
      <c r="M31" s="24" t="s">
        <v>168</v>
      </c>
      <c r="N31" s="24">
        <v>507796</v>
      </c>
      <c r="O31" s="24">
        <v>385436</v>
      </c>
      <c r="P31" s="22">
        <v>1</v>
      </c>
      <c r="Q31" s="27"/>
      <c r="R31" s="2"/>
      <c r="S31" s="3"/>
      <c r="T31" s="25">
        <f t="shared" si="2"/>
        <v>0</v>
      </c>
      <c r="U31" s="26">
        <f t="shared" si="3"/>
        <v>0</v>
      </c>
    </row>
    <row r="32" spans="1:21" s="16" customFormat="1" x14ac:dyDescent="0.25">
      <c r="A32" s="22" t="s">
        <v>912</v>
      </c>
      <c r="B32" s="22" t="s">
        <v>16</v>
      </c>
      <c r="C32" s="22">
        <v>1590029</v>
      </c>
      <c r="D32" s="22" t="s">
        <v>913</v>
      </c>
      <c r="E32" s="23" t="s">
        <v>914</v>
      </c>
      <c r="F32" s="24" t="s">
        <v>17</v>
      </c>
      <c r="G32" s="24" t="s">
        <v>482</v>
      </c>
      <c r="H32" s="24" t="s">
        <v>893</v>
      </c>
      <c r="I32" s="24" t="s">
        <v>909</v>
      </c>
      <c r="J32" s="24" t="s">
        <v>893</v>
      </c>
      <c r="K32" s="24" t="s">
        <v>915</v>
      </c>
      <c r="L32" s="24" t="s">
        <v>916</v>
      </c>
      <c r="M32" s="24" t="s">
        <v>29</v>
      </c>
      <c r="N32" s="24">
        <v>508045</v>
      </c>
      <c r="O32" s="24">
        <v>384691</v>
      </c>
      <c r="P32" s="22">
        <v>1</v>
      </c>
      <c r="Q32" s="27"/>
      <c r="R32" s="2"/>
      <c r="S32" s="3"/>
      <c r="T32" s="25">
        <f t="shared" si="2"/>
        <v>0</v>
      </c>
      <c r="U32" s="26">
        <f t="shared" si="3"/>
        <v>0</v>
      </c>
    </row>
    <row r="33" spans="1:21" s="16" customFormat="1" x14ac:dyDescent="0.25">
      <c r="A33" s="22" t="s">
        <v>917</v>
      </c>
      <c r="B33" s="22" t="s">
        <v>16</v>
      </c>
      <c r="C33" s="22">
        <v>1590061</v>
      </c>
      <c r="D33" s="22" t="s">
        <v>918</v>
      </c>
      <c r="E33" s="23" t="s">
        <v>919</v>
      </c>
      <c r="F33" s="24" t="s">
        <v>17</v>
      </c>
      <c r="G33" s="24" t="s">
        <v>482</v>
      </c>
      <c r="H33" s="24" t="s">
        <v>893</v>
      </c>
      <c r="I33" s="24" t="s">
        <v>909</v>
      </c>
      <c r="J33" s="24" t="s">
        <v>893</v>
      </c>
      <c r="K33" s="24" t="s">
        <v>920</v>
      </c>
      <c r="L33" s="24" t="s">
        <v>921</v>
      </c>
      <c r="M33" s="24" t="s">
        <v>922</v>
      </c>
      <c r="N33" s="24">
        <v>507532</v>
      </c>
      <c r="O33" s="24">
        <v>385309</v>
      </c>
      <c r="P33" s="22">
        <v>1</v>
      </c>
      <c r="Q33" s="27"/>
      <c r="R33" s="2"/>
      <c r="S33" s="3"/>
      <c r="T33" s="25">
        <f t="shared" si="2"/>
        <v>0</v>
      </c>
      <c r="U33" s="26">
        <f t="shared" si="3"/>
        <v>0</v>
      </c>
    </row>
    <row r="34" spans="1:21" s="16" customFormat="1" x14ac:dyDescent="0.25">
      <c r="A34" s="22" t="s">
        <v>986</v>
      </c>
      <c r="B34" s="22" t="s">
        <v>16</v>
      </c>
      <c r="C34" s="22">
        <v>1592342</v>
      </c>
      <c r="D34" s="22" t="s">
        <v>987</v>
      </c>
      <c r="E34" s="23" t="s">
        <v>988</v>
      </c>
      <c r="F34" s="24" t="s">
        <v>17</v>
      </c>
      <c r="G34" s="24" t="s">
        <v>482</v>
      </c>
      <c r="H34" s="24" t="s">
        <v>989</v>
      </c>
      <c r="I34" s="24" t="s">
        <v>990</v>
      </c>
      <c r="J34" s="24" t="s">
        <v>991</v>
      </c>
      <c r="K34" s="24" t="s">
        <v>20</v>
      </c>
      <c r="L34" s="24" t="s">
        <v>21</v>
      </c>
      <c r="M34" s="24" t="s">
        <v>802</v>
      </c>
      <c r="N34" s="24">
        <v>519699</v>
      </c>
      <c r="O34" s="24">
        <v>399560</v>
      </c>
      <c r="P34" s="22">
        <v>1</v>
      </c>
      <c r="Q34" s="27"/>
      <c r="R34" s="2"/>
      <c r="S34" s="3"/>
      <c r="T34" s="25">
        <f t="shared" si="2"/>
        <v>0</v>
      </c>
      <c r="U34" s="26">
        <f t="shared" si="3"/>
        <v>0</v>
      </c>
    </row>
    <row r="35" spans="1:21" s="16" customFormat="1" x14ac:dyDescent="0.25">
      <c r="A35" s="22" t="s">
        <v>992</v>
      </c>
      <c r="B35" s="22" t="s">
        <v>16</v>
      </c>
      <c r="C35" s="22">
        <v>1593175</v>
      </c>
      <c r="D35" s="22" t="s">
        <v>993</v>
      </c>
      <c r="E35" s="23" t="s">
        <v>994</v>
      </c>
      <c r="F35" s="24" t="s">
        <v>17</v>
      </c>
      <c r="G35" s="24" t="s">
        <v>482</v>
      </c>
      <c r="H35" s="24" t="s">
        <v>989</v>
      </c>
      <c r="I35" s="24" t="s">
        <v>995</v>
      </c>
      <c r="J35" s="24" t="s">
        <v>996</v>
      </c>
      <c r="K35" s="24" t="s">
        <v>20</v>
      </c>
      <c r="L35" s="24" t="s">
        <v>21</v>
      </c>
      <c r="M35" s="24" t="s">
        <v>186</v>
      </c>
      <c r="N35" s="24">
        <v>520693</v>
      </c>
      <c r="O35" s="24">
        <v>403323</v>
      </c>
      <c r="P35" s="22">
        <v>1</v>
      </c>
      <c r="Q35" s="27"/>
      <c r="R35" s="2"/>
      <c r="S35" s="3"/>
      <c r="T35" s="25">
        <f t="shared" si="2"/>
        <v>0</v>
      </c>
      <c r="U35" s="26">
        <f t="shared" si="3"/>
        <v>0</v>
      </c>
    </row>
    <row r="36" spans="1:21" s="16" customFormat="1" x14ac:dyDescent="0.25">
      <c r="A36" s="22" t="s">
        <v>997</v>
      </c>
      <c r="B36" s="22" t="s">
        <v>16</v>
      </c>
      <c r="C36" s="22">
        <v>1593512</v>
      </c>
      <c r="D36" s="22" t="s">
        <v>998</v>
      </c>
      <c r="E36" s="23" t="s">
        <v>999</v>
      </c>
      <c r="F36" s="24" t="s">
        <v>17</v>
      </c>
      <c r="G36" s="24" t="s">
        <v>482</v>
      </c>
      <c r="H36" s="24" t="s">
        <v>989</v>
      </c>
      <c r="I36" s="24" t="s">
        <v>1000</v>
      </c>
      <c r="J36" s="24" t="s">
        <v>1001</v>
      </c>
      <c r="K36" s="24" t="s">
        <v>20</v>
      </c>
      <c r="L36" s="24" t="s">
        <v>21</v>
      </c>
      <c r="M36" s="24" t="s">
        <v>236</v>
      </c>
      <c r="N36" s="24">
        <v>517869</v>
      </c>
      <c r="O36" s="24">
        <v>397793</v>
      </c>
      <c r="P36" s="22">
        <v>1</v>
      </c>
      <c r="Q36" s="27"/>
      <c r="R36" s="2"/>
      <c r="S36" s="3"/>
      <c r="T36" s="25">
        <f t="shared" si="2"/>
        <v>0</v>
      </c>
      <c r="U36" s="26">
        <f t="shared" si="3"/>
        <v>0</v>
      </c>
    </row>
    <row r="37" spans="1:21" s="16" customFormat="1" x14ac:dyDescent="0.25">
      <c r="A37" s="22" t="s">
        <v>1002</v>
      </c>
      <c r="B37" s="22" t="s">
        <v>16</v>
      </c>
      <c r="C37" s="22">
        <v>1594829</v>
      </c>
      <c r="D37" s="22" t="s">
        <v>1003</v>
      </c>
      <c r="E37" s="23" t="s">
        <v>1004</v>
      </c>
      <c r="F37" s="24" t="s">
        <v>17</v>
      </c>
      <c r="G37" s="24" t="s">
        <v>482</v>
      </c>
      <c r="H37" s="24" t="s">
        <v>989</v>
      </c>
      <c r="I37" s="24" t="s">
        <v>1005</v>
      </c>
      <c r="J37" s="24" t="s">
        <v>1006</v>
      </c>
      <c r="K37" s="24" t="s">
        <v>20</v>
      </c>
      <c r="L37" s="24" t="s">
        <v>21</v>
      </c>
      <c r="M37" s="24" t="s">
        <v>240</v>
      </c>
      <c r="N37" s="24">
        <v>507571</v>
      </c>
      <c r="O37" s="24">
        <v>398558</v>
      </c>
      <c r="P37" s="22">
        <v>1</v>
      </c>
      <c r="Q37" s="27"/>
      <c r="R37" s="2"/>
      <c r="S37" s="3"/>
      <c r="T37" s="25">
        <f t="shared" si="2"/>
        <v>0</v>
      </c>
      <c r="U37" s="26">
        <f t="shared" si="3"/>
        <v>0</v>
      </c>
    </row>
    <row r="38" spans="1:21" s="16" customFormat="1" x14ac:dyDescent="0.25">
      <c r="A38" s="22" t="s">
        <v>1642</v>
      </c>
      <c r="B38" s="22" t="s">
        <v>16</v>
      </c>
      <c r="C38" s="22">
        <v>1586890</v>
      </c>
      <c r="D38" s="22" t="s">
        <v>1643</v>
      </c>
      <c r="E38" s="23" t="s">
        <v>1644</v>
      </c>
      <c r="F38" s="24" t="s">
        <v>17</v>
      </c>
      <c r="G38" s="24" t="s">
        <v>482</v>
      </c>
      <c r="H38" s="24" t="s">
        <v>1645</v>
      </c>
      <c r="I38" s="24" t="s">
        <v>1646</v>
      </c>
      <c r="J38" s="24" t="s">
        <v>1645</v>
      </c>
      <c r="K38" s="24" t="s">
        <v>145</v>
      </c>
      <c r="L38" s="24" t="s">
        <v>146</v>
      </c>
      <c r="M38" s="24" t="s">
        <v>321</v>
      </c>
      <c r="N38" s="24">
        <v>499335</v>
      </c>
      <c r="O38" s="24">
        <v>384449</v>
      </c>
      <c r="P38" s="22">
        <v>1</v>
      </c>
      <c r="Q38" s="27"/>
      <c r="R38" s="2"/>
      <c r="S38" s="3"/>
      <c r="T38" s="25">
        <f t="shared" si="2"/>
        <v>0</v>
      </c>
      <c r="U38" s="26">
        <f t="shared" si="3"/>
        <v>0</v>
      </c>
    </row>
    <row r="39" spans="1:21" s="16" customFormat="1" x14ac:dyDescent="0.25">
      <c r="A39" s="22" t="s">
        <v>1647</v>
      </c>
      <c r="B39" s="22" t="s">
        <v>16</v>
      </c>
      <c r="C39" s="22">
        <v>1587152</v>
      </c>
      <c r="D39" s="22" t="s">
        <v>1648</v>
      </c>
      <c r="E39" s="23" t="s">
        <v>1649</v>
      </c>
      <c r="F39" s="24" t="s">
        <v>17</v>
      </c>
      <c r="G39" s="24" t="s">
        <v>482</v>
      </c>
      <c r="H39" s="24" t="s">
        <v>1645</v>
      </c>
      <c r="I39" s="24" t="s">
        <v>1650</v>
      </c>
      <c r="J39" s="24" t="s">
        <v>1651</v>
      </c>
      <c r="K39" s="24" t="s">
        <v>20</v>
      </c>
      <c r="L39" s="24" t="s">
        <v>21</v>
      </c>
      <c r="M39" s="24" t="s">
        <v>456</v>
      </c>
      <c r="N39" s="24">
        <v>493847</v>
      </c>
      <c r="O39" s="24">
        <v>384234</v>
      </c>
      <c r="P39" s="22">
        <v>1</v>
      </c>
      <c r="Q39" s="27"/>
      <c r="R39" s="2"/>
      <c r="S39" s="3"/>
      <c r="T39" s="25">
        <f t="shared" si="2"/>
        <v>0</v>
      </c>
      <c r="U39" s="26">
        <f t="shared" si="3"/>
        <v>0</v>
      </c>
    </row>
    <row r="40" spans="1:21" s="16" customFormat="1" x14ac:dyDescent="0.25">
      <c r="A40" s="22" t="s">
        <v>2504</v>
      </c>
      <c r="B40" s="22" t="s">
        <v>16</v>
      </c>
      <c r="C40" s="22">
        <v>1576022</v>
      </c>
      <c r="D40" s="22" t="s">
        <v>2505</v>
      </c>
      <c r="E40" s="23" t="s">
        <v>2506</v>
      </c>
      <c r="F40" s="24" t="s">
        <v>17</v>
      </c>
      <c r="G40" s="24" t="s">
        <v>482</v>
      </c>
      <c r="H40" s="24" t="s">
        <v>483</v>
      </c>
      <c r="I40" s="24" t="s">
        <v>2501</v>
      </c>
      <c r="J40" s="24" t="s">
        <v>483</v>
      </c>
      <c r="K40" s="24" t="s">
        <v>2502</v>
      </c>
      <c r="L40" s="24" t="s">
        <v>2503</v>
      </c>
      <c r="M40" s="24" t="s">
        <v>2507</v>
      </c>
      <c r="N40" s="24">
        <v>525620</v>
      </c>
      <c r="O40" s="24">
        <v>387386</v>
      </c>
      <c r="P40" s="22">
        <v>1</v>
      </c>
      <c r="Q40" s="27"/>
      <c r="R40" s="2"/>
      <c r="S40" s="3"/>
      <c r="T40" s="25">
        <f t="shared" si="2"/>
        <v>0</v>
      </c>
      <c r="U40" s="26">
        <f t="shared" si="3"/>
        <v>0</v>
      </c>
    </row>
    <row r="41" spans="1:21" s="16" customFormat="1" x14ac:dyDescent="0.25">
      <c r="A41" s="22" t="s">
        <v>2508</v>
      </c>
      <c r="B41" s="22" t="s">
        <v>16</v>
      </c>
      <c r="C41" s="22">
        <v>8012353</v>
      </c>
      <c r="D41" s="22" t="s">
        <v>2509</v>
      </c>
      <c r="E41" s="23" t="s">
        <v>2510</v>
      </c>
      <c r="F41" s="24" t="s">
        <v>17</v>
      </c>
      <c r="G41" s="24" t="s">
        <v>482</v>
      </c>
      <c r="H41" s="24" t="s">
        <v>483</v>
      </c>
      <c r="I41" s="24" t="s">
        <v>2501</v>
      </c>
      <c r="J41" s="24" t="s">
        <v>483</v>
      </c>
      <c r="K41" s="24" t="s">
        <v>2355</v>
      </c>
      <c r="L41" s="24" t="s">
        <v>2356</v>
      </c>
      <c r="M41" s="24" t="s">
        <v>357</v>
      </c>
      <c r="N41" s="24">
        <v>525838</v>
      </c>
      <c r="O41" s="24">
        <v>389158</v>
      </c>
      <c r="P41" s="22">
        <v>1</v>
      </c>
      <c r="Q41" s="27"/>
      <c r="R41" s="2"/>
      <c r="S41" s="3"/>
      <c r="T41" s="25">
        <f t="shared" si="2"/>
        <v>0</v>
      </c>
      <c r="U41" s="26">
        <f t="shared" si="3"/>
        <v>0</v>
      </c>
    </row>
    <row r="42" spans="1:21" s="16" customFormat="1" x14ac:dyDescent="0.25">
      <c r="A42" s="22" t="s">
        <v>2511</v>
      </c>
      <c r="B42" s="22" t="s">
        <v>16</v>
      </c>
      <c r="C42" s="22">
        <v>1575330</v>
      </c>
      <c r="D42" s="22" t="s">
        <v>2512</v>
      </c>
      <c r="E42" s="23" t="s">
        <v>2513</v>
      </c>
      <c r="F42" s="24" t="s">
        <v>17</v>
      </c>
      <c r="G42" s="24" t="s">
        <v>482</v>
      </c>
      <c r="H42" s="24" t="s">
        <v>483</v>
      </c>
      <c r="I42" s="24" t="s">
        <v>2501</v>
      </c>
      <c r="J42" s="24" t="s">
        <v>483</v>
      </c>
      <c r="K42" s="24" t="s">
        <v>1392</v>
      </c>
      <c r="L42" s="24" t="s">
        <v>1393</v>
      </c>
      <c r="M42" s="24" t="s">
        <v>515</v>
      </c>
      <c r="N42" s="24">
        <v>525206</v>
      </c>
      <c r="O42" s="24">
        <v>388555</v>
      </c>
      <c r="P42" s="22">
        <v>1</v>
      </c>
      <c r="Q42" s="27"/>
      <c r="R42" s="2"/>
      <c r="S42" s="3"/>
      <c r="T42" s="25">
        <f t="shared" si="2"/>
        <v>0</v>
      </c>
      <c r="U42" s="26">
        <f t="shared" si="3"/>
        <v>0</v>
      </c>
    </row>
    <row r="43" spans="1:21" s="16" customFormat="1" x14ac:dyDescent="0.25">
      <c r="A43" s="22" t="s">
        <v>2514</v>
      </c>
      <c r="B43" s="22" t="s">
        <v>16</v>
      </c>
      <c r="C43" s="22">
        <v>1575717</v>
      </c>
      <c r="D43" s="22" t="s">
        <v>2515</v>
      </c>
      <c r="E43" s="23" t="s">
        <v>2516</v>
      </c>
      <c r="F43" s="24" t="s">
        <v>17</v>
      </c>
      <c r="G43" s="24" t="s">
        <v>482</v>
      </c>
      <c r="H43" s="24" t="s">
        <v>483</v>
      </c>
      <c r="I43" s="24" t="s">
        <v>2501</v>
      </c>
      <c r="J43" s="24" t="s">
        <v>483</v>
      </c>
      <c r="K43" s="24" t="s">
        <v>2517</v>
      </c>
      <c r="L43" s="24" t="s">
        <v>2518</v>
      </c>
      <c r="M43" s="24" t="s">
        <v>276</v>
      </c>
      <c r="N43" s="24">
        <v>526667</v>
      </c>
      <c r="O43" s="24">
        <v>389394</v>
      </c>
      <c r="P43" s="22">
        <v>1</v>
      </c>
      <c r="Q43" s="27"/>
      <c r="R43" s="2"/>
      <c r="S43" s="3"/>
      <c r="T43" s="25">
        <f t="shared" si="2"/>
        <v>0</v>
      </c>
      <c r="U43" s="26">
        <f t="shared" si="3"/>
        <v>0</v>
      </c>
    </row>
    <row r="44" spans="1:21" s="16" customFormat="1" x14ac:dyDescent="0.25">
      <c r="A44" s="22" t="s">
        <v>2519</v>
      </c>
      <c r="B44" s="22" t="s">
        <v>16</v>
      </c>
      <c r="C44" s="22">
        <v>1575763</v>
      </c>
      <c r="D44" s="22" t="s">
        <v>2520</v>
      </c>
      <c r="E44" s="23" t="s">
        <v>2521</v>
      </c>
      <c r="F44" s="24" t="s">
        <v>17</v>
      </c>
      <c r="G44" s="24" t="s">
        <v>482</v>
      </c>
      <c r="H44" s="24" t="s">
        <v>483</v>
      </c>
      <c r="I44" s="24" t="s">
        <v>2501</v>
      </c>
      <c r="J44" s="24" t="s">
        <v>483</v>
      </c>
      <c r="K44" s="24" t="s">
        <v>27</v>
      </c>
      <c r="L44" s="24" t="s">
        <v>28</v>
      </c>
      <c r="M44" s="24" t="s">
        <v>160</v>
      </c>
      <c r="N44" s="24">
        <v>526405</v>
      </c>
      <c r="O44" s="24">
        <v>385569</v>
      </c>
      <c r="P44" s="22">
        <v>1</v>
      </c>
      <c r="Q44" s="27"/>
      <c r="R44" s="2"/>
      <c r="S44" s="3"/>
      <c r="T44" s="25">
        <f t="shared" si="2"/>
        <v>0</v>
      </c>
      <c r="U44" s="26">
        <f t="shared" si="3"/>
        <v>0</v>
      </c>
    </row>
    <row r="45" spans="1:21" s="16" customFormat="1" x14ac:dyDescent="0.25">
      <c r="A45" s="22" t="s">
        <v>2522</v>
      </c>
      <c r="B45" s="22" t="s">
        <v>16</v>
      </c>
      <c r="C45" s="22">
        <v>1572522</v>
      </c>
      <c r="D45" s="22" t="s">
        <v>2523</v>
      </c>
      <c r="E45" s="23" t="s">
        <v>2524</v>
      </c>
      <c r="F45" s="24" t="s">
        <v>17</v>
      </c>
      <c r="G45" s="24" t="s">
        <v>482</v>
      </c>
      <c r="H45" s="24" t="s">
        <v>483</v>
      </c>
      <c r="I45" s="24" t="s">
        <v>2501</v>
      </c>
      <c r="J45" s="24" t="s">
        <v>483</v>
      </c>
      <c r="K45" s="24" t="s">
        <v>2367</v>
      </c>
      <c r="L45" s="24" t="s">
        <v>2368</v>
      </c>
      <c r="M45" s="24" t="s">
        <v>422</v>
      </c>
      <c r="N45" s="24">
        <v>526768</v>
      </c>
      <c r="O45" s="24">
        <v>389379</v>
      </c>
      <c r="P45" s="22">
        <v>1</v>
      </c>
      <c r="Q45" s="27"/>
      <c r="R45" s="2"/>
      <c r="S45" s="3"/>
      <c r="T45" s="25">
        <f t="shared" si="2"/>
        <v>0</v>
      </c>
      <c r="U45" s="26">
        <f t="shared" si="3"/>
        <v>0</v>
      </c>
    </row>
    <row r="46" spans="1:21" s="16" customFormat="1" x14ac:dyDescent="0.25">
      <c r="A46" s="22" t="s">
        <v>2525</v>
      </c>
      <c r="B46" s="22" t="s">
        <v>16</v>
      </c>
      <c r="C46" s="22">
        <v>1575606</v>
      </c>
      <c r="D46" s="22" t="s">
        <v>2526</v>
      </c>
      <c r="E46" s="23" t="s">
        <v>2527</v>
      </c>
      <c r="F46" s="24" t="s">
        <v>17</v>
      </c>
      <c r="G46" s="24" t="s">
        <v>482</v>
      </c>
      <c r="H46" s="24" t="s">
        <v>483</v>
      </c>
      <c r="I46" s="24" t="s">
        <v>2501</v>
      </c>
      <c r="J46" s="24" t="s">
        <v>483</v>
      </c>
      <c r="K46" s="24" t="s">
        <v>2528</v>
      </c>
      <c r="L46" s="24" t="s">
        <v>2529</v>
      </c>
      <c r="M46" s="24" t="s">
        <v>422</v>
      </c>
      <c r="N46" s="24">
        <v>526294</v>
      </c>
      <c r="O46" s="24">
        <v>389091</v>
      </c>
      <c r="P46" s="22">
        <v>1</v>
      </c>
      <c r="Q46" s="27"/>
      <c r="R46" s="2"/>
      <c r="S46" s="3"/>
      <c r="T46" s="25">
        <f t="shared" si="2"/>
        <v>0</v>
      </c>
      <c r="U46" s="26">
        <f t="shared" si="3"/>
        <v>0</v>
      </c>
    </row>
    <row r="47" spans="1:21" s="16" customFormat="1" x14ac:dyDescent="0.25">
      <c r="A47" s="22" t="s">
        <v>2562</v>
      </c>
      <c r="B47" s="22" t="s">
        <v>16</v>
      </c>
      <c r="C47" s="22">
        <v>9633007</v>
      </c>
      <c r="D47" s="22" t="s">
        <v>2563</v>
      </c>
      <c r="E47" s="23" t="s">
        <v>2564</v>
      </c>
      <c r="F47" s="24" t="s">
        <v>17</v>
      </c>
      <c r="G47" s="24" t="s">
        <v>482</v>
      </c>
      <c r="H47" s="24" t="s">
        <v>989</v>
      </c>
      <c r="I47" s="24" t="s">
        <v>2565</v>
      </c>
      <c r="J47" s="24" t="s">
        <v>989</v>
      </c>
      <c r="K47" s="24" t="s">
        <v>2390</v>
      </c>
      <c r="L47" s="24" t="s">
        <v>2391</v>
      </c>
      <c r="M47" s="24" t="s">
        <v>350</v>
      </c>
      <c r="N47" s="24">
        <v>515499</v>
      </c>
      <c r="O47" s="24">
        <v>400373</v>
      </c>
      <c r="P47" s="22">
        <v>1</v>
      </c>
      <c r="Q47" s="27"/>
      <c r="R47" s="2"/>
      <c r="S47" s="3"/>
      <c r="T47" s="25">
        <f t="shared" si="2"/>
        <v>0</v>
      </c>
      <c r="U47" s="26">
        <f t="shared" si="3"/>
        <v>0</v>
      </c>
    </row>
    <row r="48" spans="1:21" s="16" customFormat="1" x14ac:dyDescent="0.25">
      <c r="A48" s="22" t="s">
        <v>2566</v>
      </c>
      <c r="B48" s="22" t="s">
        <v>16</v>
      </c>
      <c r="C48" s="22">
        <v>1591570</v>
      </c>
      <c r="D48" s="22" t="s">
        <v>2567</v>
      </c>
      <c r="E48" s="23" t="s">
        <v>2568</v>
      </c>
      <c r="F48" s="24" t="s">
        <v>17</v>
      </c>
      <c r="G48" s="24" t="s">
        <v>482</v>
      </c>
      <c r="H48" s="24" t="s">
        <v>989</v>
      </c>
      <c r="I48" s="24" t="s">
        <v>2565</v>
      </c>
      <c r="J48" s="24" t="s">
        <v>989</v>
      </c>
      <c r="K48" s="24" t="s">
        <v>2390</v>
      </c>
      <c r="L48" s="24" t="s">
        <v>2391</v>
      </c>
      <c r="M48" s="24" t="s">
        <v>204</v>
      </c>
      <c r="N48" s="24">
        <v>515329</v>
      </c>
      <c r="O48" s="24">
        <v>399909</v>
      </c>
      <c r="P48" s="22">
        <v>1</v>
      </c>
      <c r="Q48" s="27"/>
      <c r="R48" s="2"/>
      <c r="S48" s="3"/>
      <c r="T48" s="25">
        <f t="shared" si="2"/>
        <v>0</v>
      </c>
      <c r="U48" s="26">
        <f t="shared" si="3"/>
        <v>0</v>
      </c>
    </row>
    <row r="49" spans="1:21" s="16" customFormat="1" x14ac:dyDescent="0.25">
      <c r="A49" s="22" t="s">
        <v>2569</v>
      </c>
      <c r="B49" s="22" t="s">
        <v>16</v>
      </c>
      <c r="C49" s="22">
        <v>1591934</v>
      </c>
      <c r="D49" s="22" t="s">
        <v>2570</v>
      </c>
      <c r="E49" s="23" t="s">
        <v>2571</v>
      </c>
      <c r="F49" s="24" t="s">
        <v>17</v>
      </c>
      <c r="G49" s="24" t="s">
        <v>482</v>
      </c>
      <c r="H49" s="24" t="s">
        <v>989</v>
      </c>
      <c r="I49" s="24" t="s">
        <v>2565</v>
      </c>
      <c r="J49" s="24" t="s">
        <v>989</v>
      </c>
      <c r="K49" s="24" t="s">
        <v>971</v>
      </c>
      <c r="L49" s="24" t="s">
        <v>972</v>
      </c>
      <c r="M49" s="24" t="s">
        <v>2572</v>
      </c>
      <c r="N49" s="24">
        <v>514845</v>
      </c>
      <c r="O49" s="24">
        <v>399948</v>
      </c>
      <c r="P49" s="22">
        <v>1</v>
      </c>
      <c r="Q49" s="27"/>
      <c r="R49" s="2"/>
      <c r="S49" s="3"/>
      <c r="T49" s="25">
        <f t="shared" si="2"/>
        <v>0</v>
      </c>
      <c r="U49" s="26">
        <f t="shared" si="3"/>
        <v>0</v>
      </c>
    </row>
    <row r="50" spans="1:21" s="16" customFormat="1" x14ac:dyDescent="0.25">
      <c r="A50" s="22" t="s">
        <v>1333</v>
      </c>
      <c r="B50" s="22" t="s">
        <v>16</v>
      </c>
      <c r="C50" s="22">
        <v>1618165</v>
      </c>
      <c r="D50" s="22" t="s">
        <v>1334</v>
      </c>
      <c r="E50" s="23" t="s">
        <v>1335</v>
      </c>
      <c r="F50" s="24" t="s">
        <v>17</v>
      </c>
      <c r="G50" s="24" t="s">
        <v>1336</v>
      </c>
      <c r="H50" s="24" t="s">
        <v>1337</v>
      </c>
      <c r="I50" s="24" t="s">
        <v>1338</v>
      </c>
      <c r="J50" s="24" t="s">
        <v>1337</v>
      </c>
      <c r="K50" s="24" t="s">
        <v>27</v>
      </c>
      <c r="L50" s="24" t="s">
        <v>28</v>
      </c>
      <c r="M50" s="24" t="s">
        <v>247</v>
      </c>
      <c r="N50" s="24">
        <v>511318</v>
      </c>
      <c r="O50" s="24">
        <v>403616</v>
      </c>
      <c r="P50" s="22">
        <v>1</v>
      </c>
      <c r="Q50" s="27"/>
      <c r="R50" s="2"/>
      <c r="S50" s="3"/>
      <c r="T50" s="25">
        <f t="shared" si="2"/>
        <v>0</v>
      </c>
      <c r="U50" s="26">
        <f t="shared" si="3"/>
        <v>0</v>
      </c>
    </row>
    <row r="51" spans="1:21" s="16" customFormat="1" x14ac:dyDescent="0.25">
      <c r="A51" s="22" t="s">
        <v>1339</v>
      </c>
      <c r="B51" s="22" t="s">
        <v>16</v>
      </c>
      <c r="C51" s="22">
        <v>1618166</v>
      </c>
      <c r="D51" s="22" t="s">
        <v>1340</v>
      </c>
      <c r="E51" s="23" t="s">
        <v>838</v>
      </c>
      <c r="F51" s="24" t="s">
        <v>17</v>
      </c>
      <c r="G51" s="24" t="s">
        <v>1336</v>
      </c>
      <c r="H51" s="24" t="s">
        <v>1337</v>
      </c>
      <c r="I51" s="24" t="s">
        <v>1338</v>
      </c>
      <c r="J51" s="24" t="s">
        <v>1337</v>
      </c>
      <c r="K51" s="24" t="s">
        <v>27</v>
      </c>
      <c r="L51" s="24" t="s">
        <v>28</v>
      </c>
      <c r="M51" s="24" t="s">
        <v>1341</v>
      </c>
      <c r="N51" s="24">
        <v>511332</v>
      </c>
      <c r="O51" s="24">
        <v>403676</v>
      </c>
      <c r="P51" s="22">
        <v>1</v>
      </c>
      <c r="Q51" s="27"/>
      <c r="R51" s="2"/>
      <c r="S51" s="3"/>
      <c r="T51" s="25">
        <f t="shared" si="2"/>
        <v>0</v>
      </c>
      <c r="U51" s="26">
        <f t="shared" si="3"/>
        <v>0</v>
      </c>
    </row>
    <row r="52" spans="1:21" s="16" customFormat="1" x14ac:dyDescent="0.25">
      <c r="A52" s="22" t="s">
        <v>1342</v>
      </c>
      <c r="B52" s="22" t="s">
        <v>16</v>
      </c>
      <c r="C52" s="22">
        <v>1618267</v>
      </c>
      <c r="D52" s="22" t="s">
        <v>1343</v>
      </c>
      <c r="E52" s="23" t="s">
        <v>1344</v>
      </c>
      <c r="F52" s="24" t="s">
        <v>17</v>
      </c>
      <c r="G52" s="24" t="s">
        <v>1336</v>
      </c>
      <c r="H52" s="24" t="s">
        <v>1337</v>
      </c>
      <c r="I52" s="24" t="s">
        <v>1345</v>
      </c>
      <c r="J52" s="24" t="s">
        <v>1346</v>
      </c>
      <c r="K52" s="24" t="s">
        <v>20</v>
      </c>
      <c r="L52" s="24" t="s">
        <v>21</v>
      </c>
      <c r="M52" s="24" t="s">
        <v>160</v>
      </c>
      <c r="N52" s="24">
        <v>509918</v>
      </c>
      <c r="O52" s="24">
        <v>408659</v>
      </c>
      <c r="P52" s="22">
        <v>1</v>
      </c>
      <c r="Q52" s="27"/>
      <c r="R52" s="2"/>
      <c r="S52" s="3"/>
      <c r="T52" s="25">
        <f t="shared" si="2"/>
        <v>0</v>
      </c>
      <c r="U52" s="26">
        <f t="shared" si="3"/>
        <v>0</v>
      </c>
    </row>
    <row r="53" spans="1:21" s="16" customFormat="1" x14ac:dyDescent="0.25">
      <c r="A53" s="22" t="s">
        <v>1519</v>
      </c>
      <c r="B53" s="22" t="s">
        <v>16</v>
      </c>
      <c r="C53" s="22">
        <v>8804891</v>
      </c>
      <c r="D53" s="22" t="s">
        <v>1520</v>
      </c>
      <c r="E53" s="23" t="s">
        <v>1521</v>
      </c>
      <c r="F53" s="24" t="s">
        <v>17</v>
      </c>
      <c r="G53" s="24" t="s">
        <v>1336</v>
      </c>
      <c r="H53" s="24" t="s">
        <v>1522</v>
      </c>
      <c r="I53" s="24" t="s">
        <v>1523</v>
      </c>
      <c r="J53" s="24" t="s">
        <v>1524</v>
      </c>
      <c r="K53" s="24" t="s">
        <v>20</v>
      </c>
      <c r="L53" s="24" t="s">
        <v>21</v>
      </c>
      <c r="M53" s="24" t="s">
        <v>186</v>
      </c>
      <c r="N53" s="24">
        <v>504082</v>
      </c>
      <c r="O53" s="24">
        <v>418588</v>
      </c>
      <c r="P53" s="22">
        <v>1</v>
      </c>
      <c r="Q53" s="27"/>
      <c r="R53" s="2"/>
      <c r="S53" s="3"/>
      <c r="T53" s="25">
        <f t="shared" si="2"/>
        <v>0</v>
      </c>
      <c r="U53" s="26">
        <f t="shared" si="3"/>
        <v>0</v>
      </c>
    </row>
    <row r="54" spans="1:21" s="16" customFormat="1" x14ac:dyDescent="0.25">
      <c r="A54" s="22" t="s">
        <v>1525</v>
      </c>
      <c r="B54" s="22" t="s">
        <v>16</v>
      </c>
      <c r="C54" s="22">
        <v>1623405</v>
      </c>
      <c r="D54" s="22" t="s">
        <v>1526</v>
      </c>
      <c r="E54" s="23" t="s">
        <v>1527</v>
      </c>
      <c r="F54" s="24" t="s">
        <v>17</v>
      </c>
      <c r="G54" s="24" t="s">
        <v>1336</v>
      </c>
      <c r="H54" s="24" t="s">
        <v>1522</v>
      </c>
      <c r="I54" s="24" t="s">
        <v>1528</v>
      </c>
      <c r="J54" s="24" t="s">
        <v>1529</v>
      </c>
      <c r="K54" s="24" t="s">
        <v>20</v>
      </c>
      <c r="L54" s="24" t="s">
        <v>21</v>
      </c>
      <c r="M54" s="24" t="s">
        <v>376</v>
      </c>
      <c r="N54" s="24">
        <v>507063</v>
      </c>
      <c r="O54" s="24">
        <v>411550</v>
      </c>
      <c r="P54" s="22">
        <v>1</v>
      </c>
      <c r="Q54" s="27"/>
      <c r="R54" s="2"/>
      <c r="S54" s="3"/>
      <c r="T54" s="25">
        <f t="shared" si="2"/>
        <v>0</v>
      </c>
      <c r="U54" s="26">
        <f t="shared" si="3"/>
        <v>0</v>
      </c>
    </row>
    <row r="55" spans="1:21" s="16" customFormat="1" x14ac:dyDescent="0.25">
      <c r="A55" s="22" t="s">
        <v>1530</v>
      </c>
      <c r="B55" s="22" t="s">
        <v>16</v>
      </c>
      <c r="C55" s="22">
        <v>1623777</v>
      </c>
      <c r="D55" s="22" t="s">
        <v>1531</v>
      </c>
      <c r="E55" s="23" t="s">
        <v>1532</v>
      </c>
      <c r="F55" s="24" t="s">
        <v>17</v>
      </c>
      <c r="G55" s="24" t="s">
        <v>1336</v>
      </c>
      <c r="H55" s="24" t="s">
        <v>1522</v>
      </c>
      <c r="I55" s="24" t="s">
        <v>1533</v>
      </c>
      <c r="J55" s="24" t="s">
        <v>1534</v>
      </c>
      <c r="K55" s="24" t="s">
        <v>1535</v>
      </c>
      <c r="L55" s="24" t="s">
        <v>1536</v>
      </c>
      <c r="M55" s="24" t="s">
        <v>30</v>
      </c>
      <c r="N55" s="24">
        <v>504402</v>
      </c>
      <c r="O55" s="24">
        <v>413977</v>
      </c>
      <c r="P55" s="22">
        <v>1</v>
      </c>
      <c r="Q55" s="27"/>
      <c r="R55" s="2"/>
      <c r="S55" s="3"/>
      <c r="T55" s="25">
        <f t="shared" si="2"/>
        <v>0</v>
      </c>
      <c r="U55" s="26">
        <f t="shared" si="3"/>
        <v>0</v>
      </c>
    </row>
    <row r="56" spans="1:21" s="16" customFormat="1" x14ac:dyDescent="0.25">
      <c r="A56" s="22" t="s">
        <v>1537</v>
      </c>
      <c r="B56" s="22" t="s">
        <v>16</v>
      </c>
      <c r="C56" s="22">
        <v>1624297</v>
      </c>
      <c r="D56" s="22" t="s">
        <v>1538</v>
      </c>
      <c r="E56" s="23" t="s">
        <v>1539</v>
      </c>
      <c r="F56" s="24" t="s">
        <v>17</v>
      </c>
      <c r="G56" s="24" t="s">
        <v>1336</v>
      </c>
      <c r="H56" s="24" t="s">
        <v>1522</v>
      </c>
      <c r="I56" s="24" t="s">
        <v>1540</v>
      </c>
      <c r="J56" s="24" t="s">
        <v>1332</v>
      </c>
      <c r="K56" s="24" t="s">
        <v>20</v>
      </c>
      <c r="L56" s="24" t="s">
        <v>21</v>
      </c>
      <c r="M56" s="24" t="s">
        <v>153</v>
      </c>
      <c r="N56" s="24">
        <v>511915</v>
      </c>
      <c r="O56" s="24">
        <v>413408</v>
      </c>
      <c r="P56" s="22">
        <v>1</v>
      </c>
      <c r="Q56" s="27"/>
      <c r="R56" s="2"/>
      <c r="S56" s="3"/>
      <c r="T56" s="25">
        <f t="shared" si="2"/>
        <v>0</v>
      </c>
      <c r="U56" s="26">
        <f t="shared" si="3"/>
        <v>0</v>
      </c>
    </row>
    <row r="57" spans="1:21" s="16" customFormat="1" x14ac:dyDescent="0.25">
      <c r="A57" s="22" t="s">
        <v>1541</v>
      </c>
      <c r="B57" s="22" t="s">
        <v>16</v>
      </c>
      <c r="C57" s="22">
        <v>1625012</v>
      </c>
      <c r="D57" s="22" t="s">
        <v>1542</v>
      </c>
      <c r="E57" s="23" t="s">
        <v>1543</v>
      </c>
      <c r="F57" s="24" t="s">
        <v>17</v>
      </c>
      <c r="G57" s="24" t="s">
        <v>1336</v>
      </c>
      <c r="H57" s="24" t="s">
        <v>1522</v>
      </c>
      <c r="I57" s="24" t="s">
        <v>1544</v>
      </c>
      <c r="J57" s="24" t="s">
        <v>1545</v>
      </c>
      <c r="K57" s="24" t="s">
        <v>20</v>
      </c>
      <c r="L57" s="24" t="s">
        <v>21</v>
      </c>
      <c r="M57" s="24" t="s">
        <v>849</v>
      </c>
      <c r="N57" s="24">
        <v>513334</v>
      </c>
      <c r="O57" s="24">
        <v>411491</v>
      </c>
      <c r="P57" s="22">
        <v>1</v>
      </c>
      <c r="Q57" s="27"/>
      <c r="R57" s="2"/>
      <c r="S57" s="3"/>
      <c r="T57" s="25">
        <f t="shared" si="2"/>
        <v>0</v>
      </c>
      <c r="U57" s="26">
        <f t="shared" si="3"/>
        <v>0</v>
      </c>
    </row>
    <row r="58" spans="1:21" s="16" customFormat="1" x14ac:dyDescent="0.25">
      <c r="A58" s="22" t="s">
        <v>1546</v>
      </c>
      <c r="B58" s="22" t="s">
        <v>16</v>
      </c>
      <c r="C58" s="22">
        <v>1625295</v>
      </c>
      <c r="D58" s="22" t="s">
        <v>1547</v>
      </c>
      <c r="E58" s="23" t="s">
        <v>1548</v>
      </c>
      <c r="F58" s="24" t="s">
        <v>17</v>
      </c>
      <c r="G58" s="24" t="s">
        <v>1336</v>
      </c>
      <c r="H58" s="24" t="s">
        <v>1522</v>
      </c>
      <c r="I58" s="24" t="s">
        <v>1549</v>
      </c>
      <c r="J58" s="24" t="s">
        <v>1550</v>
      </c>
      <c r="K58" s="24" t="s">
        <v>27</v>
      </c>
      <c r="L58" s="24" t="s">
        <v>28</v>
      </c>
      <c r="M58" s="24" t="s">
        <v>65</v>
      </c>
      <c r="N58" s="24">
        <v>508565</v>
      </c>
      <c r="O58" s="24">
        <v>415512</v>
      </c>
      <c r="P58" s="22">
        <v>1</v>
      </c>
      <c r="Q58" s="27"/>
      <c r="R58" s="2"/>
      <c r="S58" s="3"/>
      <c r="T58" s="25">
        <f t="shared" si="2"/>
        <v>0</v>
      </c>
      <c r="U58" s="26">
        <f t="shared" si="3"/>
        <v>0</v>
      </c>
    </row>
    <row r="59" spans="1:21" s="16" customFormat="1" x14ac:dyDescent="0.25">
      <c r="A59" s="22" t="s">
        <v>1551</v>
      </c>
      <c r="B59" s="22" t="s">
        <v>16</v>
      </c>
      <c r="C59" s="22">
        <v>1626024</v>
      </c>
      <c r="D59" s="22" t="s">
        <v>1552</v>
      </c>
      <c r="E59" s="23" t="s">
        <v>1553</v>
      </c>
      <c r="F59" s="24" t="s">
        <v>17</v>
      </c>
      <c r="G59" s="24" t="s">
        <v>1336</v>
      </c>
      <c r="H59" s="24" t="s">
        <v>1522</v>
      </c>
      <c r="I59" s="24" t="s">
        <v>1554</v>
      </c>
      <c r="J59" s="24" t="s">
        <v>1555</v>
      </c>
      <c r="K59" s="24" t="s">
        <v>20</v>
      </c>
      <c r="L59" s="24" t="s">
        <v>21</v>
      </c>
      <c r="M59" s="24" t="s">
        <v>278</v>
      </c>
      <c r="N59" s="24">
        <v>506272</v>
      </c>
      <c r="O59" s="24">
        <v>422911</v>
      </c>
      <c r="P59" s="22">
        <v>1</v>
      </c>
      <c r="Q59" s="27"/>
      <c r="R59" s="2"/>
      <c r="S59" s="3"/>
      <c r="T59" s="25">
        <f t="shared" si="2"/>
        <v>0</v>
      </c>
      <c r="U59" s="26">
        <f t="shared" si="3"/>
        <v>0</v>
      </c>
    </row>
    <row r="60" spans="1:21" s="16" customFormat="1" x14ac:dyDescent="0.25">
      <c r="A60" s="22" t="s">
        <v>1652</v>
      </c>
      <c r="B60" s="22" t="s">
        <v>16</v>
      </c>
      <c r="C60" s="22">
        <v>1627222</v>
      </c>
      <c r="D60" s="22" t="s">
        <v>1653</v>
      </c>
      <c r="E60" s="23" t="s">
        <v>1654</v>
      </c>
      <c r="F60" s="24" t="s">
        <v>17</v>
      </c>
      <c r="G60" s="24" t="s">
        <v>1336</v>
      </c>
      <c r="H60" s="24" t="s">
        <v>1655</v>
      </c>
      <c r="I60" s="24" t="s">
        <v>1656</v>
      </c>
      <c r="J60" s="24" t="s">
        <v>1657</v>
      </c>
      <c r="K60" s="24" t="s">
        <v>910</v>
      </c>
      <c r="L60" s="24" t="s">
        <v>911</v>
      </c>
      <c r="M60" s="24" t="s">
        <v>29</v>
      </c>
      <c r="N60" s="24">
        <v>502592</v>
      </c>
      <c r="O60" s="24">
        <v>409664</v>
      </c>
      <c r="P60" s="22">
        <v>1</v>
      </c>
      <c r="Q60" s="27"/>
      <c r="R60" s="2"/>
      <c r="S60" s="3"/>
      <c r="T60" s="25">
        <f t="shared" si="2"/>
        <v>0</v>
      </c>
      <c r="U60" s="26">
        <f t="shared" si="3"/>
        <v>0</v>
      </c>
    </row>
    <row r="61" spans="1:21" s="16" customFormat="1" x14ac:dyDescent="0.25">
      <c r="A61" s="22" t="s">
        <v>1658</v>
      </c>
      <c r="B61" s="22" t="s">
        <v>16</v>
      </c>
      <c r="C61" s="22">
        <v>1628120</v>
      </c>
      <c r="D61" s="22" t="s">
        <v>1659</v>
      </c>
      <c r="E61" s="23" t="s">
        <v>1660</v>
      </c>
      <c r="F61" s="24" t="s">
        <v>17</v>
      </c>
      <c r="G61" s="24" t="s">
        <v>1336</v>
      </c>
      <c r="H61" s="24" t="s">
        <v>1655</v>
      </c>
      <c r="I61" s="24" t="s">
        <v>1661</v>
      </c>
      <c r="J61" s="24" t="s">
        <v>1655</v>
      </c>
      <c r="K61" s="24" t="s">
        <v>1662</v>
      </c>
      <c r="L61" s="24" t="s">
        <v>1663</v>
      </c>
      <c r="M61" s="24" t="s">
        <v>357</v>
      </c>
      <c r="N61" s="24">
        <v>501488</v>
      </c>
      <c r="O61" s="24">
        <v>404801</v>
      </c>
      <c r="P61" s="22">
        <v>1</v>
      </c>
      <c r="Q61" s="27"/>
      <c r="R61" s="2"/>
      <c r="S61" s="3"/>
      <c r="T61" s="25">
        <f t="shared" si="2"/>
        <v>0</v>
      </c>
      <c r="U61" s="26">
        <f t="shared" si="3"/>
        <v>0</v>
      </c>
    </row>
    <row r="62" spans="1:21" s="16" customFormat="1" x14ac:dyDescent="0.25">
      <c r="A62" s="22" t="s">
        <v>1664</v>
      </c>
      <c r="B62" s="22" t="s">
        <v>16</v>
      </c>
      <c r="C62" s="22">
        <v>1628385</v>
      </c>
      <c r="D62" s="22" t="s">
        <v>1665</v>
      </c>
      <c r="E62" s="23" t="s">
        <v>1666</v>
      </c>
      <c r="F62" s="24" t="s">
        <v>17</v>
      </c>
      <c r="G62" s="24" t="s">
        <v>1336</v>
      </c>
      <c r="H62" s="24" t="s">
        <v>1655</v>
      </c>
      <c r="I62" s="24" t="s">
        <v>1667</v>
      </c>
      <c r="J62" s="24" t="s">
        <v>1668</v>
      </c>
      <c r="K62" s="24" t="s">
        <v>20</v>
      </c>
      <c r="L62" s="24" t="s">
        <v>21</v>
      </c>
      <c r="M62" s="24" t="s">
        <v>160</v>
      </c>
      <c r="N62" s="24">
        <v>500967</v>
      </c>
      <c r="O62" s="24">
        <v>405106</v>
      </c>
      <c r="P62" s="22">
        <v>1</v>
      </c>
      <c r="Q62" s="27"/>
      <c r="R62" s="2"/>
      <c r="S62" s="3"/>
      <c r="T62" s="25">
        <f t="shared" si="2"/>
        <v>0</v>
      </c>
      <c r="U62" s="26">
        <f t="shared" si="3"/>
        <v>0</v>
      </c>
    </row>
    <row r="63" spans="1:21" s="16" customFormat="1" x14ac:dyDescent="0.25">
      <c r="A63" s="22" t="s">
        <v>1794</v>
      </c>
      <c r="B63" s="22" t="s">
        <v>16</v>
      </c>
      <c r="C63" s="22">
        <v>1628944</v>
      </c>
      <c r="D63" s="22" t="s">
        <v>1795</v>
      </c>
      <c r="E63" s="23" t="s">
        <v>1796</v>
      </c>
      <c r="F63" s="24" t="s">
        <v>17</v>
      </c>
      <c r="G63" s="24" t="s">
        <v>1336</v>
      </c>
      <c r="H63" s="24" t="s">
        <v>1797</v>
      </c>
      <c r="I63" s="24" t="s">
        <v>1798</v>
      </c>
      <c r="J63" s="24" t="s">
        <v>1799</v>
      </c>
      <c r="K63" s="24" t="s">
        <v>20</v>
      </c>
      <c r="L63" s="24" t="s">
        <v>21</v>
      </c>
      <c r="M63" s="24" t="s">
        <v>1800</v>
      </c>
      <c r="N63" s="24">
        <v>500046</v>
      </c>
      <c r="O63" s="24">
        <v>391802</v>
      </c>
      <c r="P63" s="22">
        <v>1</v>
      </c>
      <c r="Q63" s="27"/>
      <c r="R63" s="2"/>
      <c r="S63" s="3"/>
      <c r="T63" s="25">
        <f t="shared" si="2"/>
        <v>0</v>
      </c>
      <c r="U63" s="26">
        <f t="shared" si="3"/>
        <v>0</v>
      </c>
    </row>
    <row r="64" spans="1:21" s="16" customFormat="1" x14ac:dyDescent="0.25">
      <c r="A64" s="22" t="s">
        <v>1801</v>
      </c>
      <c r="B64" s="22" t="s">
        <v>16</v>
      </c>
      <c r="C64" s="22">
        <v>1629989</v>
      </c>
      <c r="D64" s="22" t="s">
        <v>1802</v>
      </c>
      <c r="E64" s="23" t="s">
        <v>1803</v>
      </c>
      <c r="F64" s="24" t="s">
        <v>17</v>
      </c>
      <c r="G64" s="24" t="s">
        <v>1336</v>
      </c>
      <c r="H64" s="24" t="s">
        <v>1797</v>
      </c>
      <c r="I64" s="24" t="s">
        <v>1804</v>
      </c>
      <c r="J64" s="24" t="s">
        <v>1805</v>
      </c>
      <c r="K64" s="24" t="s">
        <v>20</v>
      </c>
      <c r="L64" s="24" t="s">
        <v>21</v>
      </c>
      <c r="M64" s="24" t="s">
        <v>76</v>
      </c>
      <c r="N64" s="24">
        <v>494171</v>
      </c>
      <c r="O64" s="24">
        <v>390971</v>
      </c>
      <c r="P64" s="22">
        <v>1</v>
      </c>
      <c r="Q64" s="27"/>
      <c r="R64" s="2"/>
      <c r="S64" s="3"/>
      <c r="T64" s="25">
        <f t="shared" si="2"/>
        <v>0</v>
      </c>
      <c r="U64" s="26">
        <f t="shared" si="3"/>
        <v>0</v>
      </c>
    </row>
    <row r="65" spans="1:21" s="16" customFormat="1" x14ac:dyDescent="0.25">
      <c r="A65" s="22" t="s">
        <v>1806</v>
      </c>
      <c r="B65" s="22" t="s">
        <v>16</v>
      </c>
      <c r="C65" s="22">
        <v>1630312</v>
      </c>
      <c r="D65" s="22" t="s">
        <v>1807</v>
      </c>
      <c r="E65" s="23" t="s">
        <v>1808</v>
      </c>
      <c r="F65" s="24" t="s">
        <v>17</v>
      </c>
      <c r="G65" s="24" t="s">
        <v>1336</v>
      </c>
      <c r="H65" s="24" t="s">
        <v>1797</v>
      </c>
      <c r="I65" s="24" t="s">
        <v>1809</v>
      </c>
      <c r="J65" s="24" t="s">
        <v>1810</v>
      </c>
      <c r="K65" s="24" t="s">
        <v>20</v>
      </c>
      <c r="L65" s="24" t="s">
        <v>21</v>
      </c>
      <c r="M65" s="24" t="s">
        <v>515</v>
      </c>
      <c r="N65" s="24">
        <v>501862</v>
      </c>
      <c r="O65" s="24">
        <v>389255</v>
      </c>
      <c r="P65" s="22">
        <v>1</v>
      </c>
      <c r="Q65" s="27"/>
      <c r="R65" s="2"/>
      <c r="S65" s="3"/>
      <c r="T65" s="25">
        <f t="shared" si="2"/>
        <v>0</v>
      </c>
      <c r="U65" s="26">
        <f t="shared" si="3"/>
        <v>0</v>
      </c>
    </row>
    <row r="66" spans="1:21" s="16" customFormat="1" x14ac:dyDescent="0.25">
      <c r="A66" s="22" t="s">
        <v>1811</v>
      </c>
      <c r="B66" s="22" t="s">
        <v>16</v>
      </c>
      <c r="C66" s="22">
        <v>1631372</v>
      </c>
      <c r="D66" s="22" t="s">
        <v>1812</v>
      </c>
      <c r="E66" s="23" t="s">
        <v>1813</v>
      </c>
      <c r="F66" s="24" t="s">
        <v>17</v>
      </c>
      <c r="G66" s="24" t="s">
        <v>1336</v>
      </c>
      <c r="H66" s="24" t="s">
        <v>1797</v>
      </c>
      <c r="I66" s="24" t="s">
        <v>1814</v>
      </c>
      <c r="J66" s="24" t="s">
        <v>1797</v>
      </c>
      <c r="K66" s="24" t="s">
        <v>145</v>
      </c>
      <c r="L66" s="24" t="s">
        <v>146</v>
      </c>
      <c r="M66" s="24" t="s">
        <v>240</v>
      </c>
      <c r="N66" s="24">
        <v>495534</v>
      </c>
      <c r="O66" s="24">
        <v>396766</v>
      </c>
      <c r="P66" s="22">
        <v>1</v>
      </c>
      <c r="Q66" s="27"/>
      <c r="R66" s="2"/>
      <c r="S66" s="3"/>
      <c r="T66" s="25">
        <f t="shared" si="2"/>
        <v>0</v>
      </c>
      <c r="U66" s="26">
        <f t="shared" si="3"/>
        <v>0</v>
      </c>
    </row>
    <row r="67" spans="1:21" s="16" customFormat="1" x14ac:dyDescent="0.25">
      <c r="A67" s="22" t="s">
        <v>1871</v>
      </c>
      <c r="B67" s="22" t="s">
        <v>16</v>
      </c>
      <c r="C67" s="22">
        <v>1633026</v>
      </c>
      <c r="D67" s="22" t="s">
        <v>1872</v>
      </c>
      <c r="E67" s="23" t="s">
        <v>1873</v>
      </c>
      <c r="F67" s="24" t="s">
        <v>17</v>
      </c>
      <c r="G67" s="24" t="s">
        <v>1336</v>
      </c>
      <c r="H67" s="24" t="s">
        <v>1874</v>
      </c>
      <c r="I67" s="24" t="s">
        <v>1875</v>
      </c>
      <c r="J67" s="24" t="s">
        <v>1876</v>
      </c>
      <c r="K67" s="24" t="s">
        <v>27</v>
      </c>
      <c r="L67" s="24" t="s">
        <v>28</v>
      </c>
      <c r="M67" s="24" t="s">
        <v>240</v>
      </c>
      <c r="N67" s="24">
        <v>508080</v>
      </c>
      <c r="O67" s="24">
        <v>431215</v>
      </c>
      <c r="P67" s="22">
        <v>1</v>
      </c>
      <c r="Q67" s="27"/>
      <c r="R67" s="2"/>
      <c r="S67" s="3"/>
      <c r="T67" s="25">
        <f t="shared" si="2"/>
        <v>0</v>
      </c>
      <c r="U67" s="26">
        <f t="shared" si="3"/>
        <v>0</v>
      </c>
    </row>
    <row r="68" spans="1:21" s="16" customFormat="1" x14ac:dyDescent="0.25">
      <c r="A68" s="22" t="s">
        <v>1877</v>
      </c>
      <c r="B68" s="22" t="s">
        <v>16</v>
      </c>
      <c r="C68" s="22">
        <v>1633027</v>
      </c>
      <c r="D68" s="22" t="s">
        <v>1878</v>
      </c>
      <c r="E68" s="23" t="s">
        <v>1879</v>
      </c>
      <c r="F68" s="24" t="s">
        <v>17</v>
      </c>
      <c r="G68" s="24" t="s">
        <v>1336</v>
      </c>
      <c r="H68" s="24" t="s">
        <v>1874</v>
      </c>
      <c r="I68" s="24" t="s">
        <v>1875</v>
      </c>
      <c r="J68" s="24" t="s">
        <v>1876</v>
      </c>
      <c r="K68" s="24" t="s">
        <v>27</v>
      </c>
      <c r="L68" s="24" t="s">
        <v>28</v>
      </c>
      <c r="M68" s="24" t="s">
        <v>1880</v>
      </c>
      <c r="N68" s="24">
        <v>508076</v>
      </c>
      <c r="O68" s="24">
        <v>431224</v>
      </c>
      <c r="P68" s="22">
        <v>1</v>
      </c>
      <c r="Q68" s="27"/>
      <c r="R68" s="2"/>
      <c r="S68" s="3"/>
      <c r="T68" s="25">
        <f t="shared" si="2"/>
        <v>0</v>
      </c>
      <c r="U68" s="26">
        <f t="shared" si="3"/>
        <v>0</v>
      </c>
    </row>
    <row r="69" spans="1:21" s="16" customFormat="1" x14ac:dyDescent="0.25">
      <c r="A69" s="22" t="s">
        <v>2650</v>
      </c>
      <c r="B69" s="22" t="s">
        <v>16</v>
      </c>
      <c r="C69" s="22">
        <v>1621698</v>
      </c>
      <c r="D69" s="22" t="s">
        <v>2651</v>
      </c>
      <c r="E69" s="23" t="s">
        <v>2652</v>
      </c>
      <c r="F69" s="24" t="s">
        <v>17</v>
      </c>
      <c r="G69" s="24" t="s">
        <v>1336</v>
      </c>
      <c r="H69" s="24" t="s">
        <v>1522</v>
      </c>
      <c r="I69" s="24" t="s">
        <v>2653</v>
      </c>
      <c r="J69" s="24" t="s">
        <v>1522</v>
      </c>
      <c r="K69" s="24" t="s">
        <v>2654</v>
      </c>
      <c r="L69" s="24" t="s">
        <v>2655</v>
      </c>
      <c r="M69" s="24" t="s">
        <v>65</v>
      </c>
      <c r="N69" s="24">
        <v>510339</v>
      </c>
      <c r="O69" s="24">
        <v>413688</v>
      </c>
      <c r="P69" s="22">
        <v>1</v>
      </c>
      <c r="Q69" s="27"/>
      <c r="R69" s="2"/>
      <c r="S69" s="3"/>
      <c r="T69" s="25">
        <f t="shared" si="2"/>
        <v>0</v>
      </c>
      <c r="U69" s="26">
        <f t="shared" si="3"/>
        <v>0</v>
      </c>
    </row>
    <row r="70" spans="1:21" s="16" customFormat="1" x14ac:dyDescent="0.25">
      <c r="A70" s="22" t="s">
        <v>2656</v>
      </c>
      <c r="B70" s="22" t="s">
        <v>16</v>
      </c>
      <c r="C70" s="22">
        <v>1621962</v>
      </c>
      <c r="D70" s="22" t="s">
        <v>2657</v>
      </c>
      <c r="E70" s="23" t="s">
        <v>2658</v>
      </c>
      <c r="F70" s="24" t="s">
        <v>17</v>
      </c>
      <c r="G70" s="24" t="s">
        <v>1336</v>
      </c>
      <c r="H70" s="24" t="s">
        <v>1522</v>
      </c>
      <c r="I70" s="24" t="s">
        <v>2653</v>
      </c>
      <c r="J70" s="24" t="s">
        <v>1522</v>
      </c>
      <c r="K70" s="24" t="s">
        <v>2659</v>
      </c>
      <c r="L70" s="24" t="s">
        <v>2660</v>
      </c>
      <c r="M70" s="24" t="s">
        <v>83</v>
      </c>
      <c r="N70" s="24">
        <v>509303</v>
      </c>
      <c r="O70" s="24">
        <v>413768</v>
      </c>
      <c r="P70" s="22">
        <v>1</v>
      </c>
      <c r="Q70" s="27"/>
      <c r="R70" s="2"/>
      <c r="S70" s="3"/>
      <c r="T70" s="25">
        <f t="shared" si="2"/>
        <v>0</v>
      </c>
      <c r="U70" s="26">
        <f t="shared" si="3"/>
        <v>0</v>
      </c>
    </row>
    <row r="71" spans="1:21" s="16" customFormat="1" x14ac:dyDescent="0.25">
      <c r="A71" s="22" t="s">
        <v>2661</v>
      </c>
      <c r="B71" s="22" t="s">
        <v>16</v>
      </c>
      <c r="C71" s="22">
        <v>1621968</v>
      </c>
      <c r="D71" s="22" t="s">
        <v>2662</v>
      </c>
      <c r="E71" s="23" t="s">
        <v>2663</v>
      </c>
      <c r="F71" s="24" t="s">
        <v>17</v>
      </c>
      <c r="G71" s="24" t="s">
        <v>1336</v>
      </c>
      <c r="H71" s="24" t="s">
        <v>1522</v>
      </c>
      <c r="I71" s="24" t="s">
        <v>2653</v>
      </c>
      <c r="J71" s="24" t="s">
        <v>1522</v>
      </c>
      <c r="K71" s="24" t="s">
        <v>2659</v>
      </c>
      <c r="L71" s="24" t="s">
        <v>2660</v>
      </c>
      <c r="M71" s="24" t="s">
        <v>848</v>
      </c>
      <c r="N71" s="24">
        <v>509544</v>
      </c>
      <c r="O71" s="24">
        <v>413742</v>
      </c>
      <c r="P71" s="22">
        <v>1</v>
      </c>
      <c r="Q71" s="27"/>
      <c r="R71" s="2"/>
      <c r="S71" s="3"/>
      <c r="T71" s="25">
        <f t="shared" si="2"/>
        <v>0</v>
      </c>
      <c r="U71" s="26">
        <f t="shared" si="3"/>
        <v>0</v>
      </c>
    </row>
    <row r="72" spans="1:21" s="16" customFormat="1" x14ac:dyDescent="0.25">
      <c r="A72" s="22" t="s">
        <v>2664</v>
      </c>
      <c r="B72" s="22" t="s">
        <v>16</v>
      </c>
      <c r="C72" s="22">
        <v>1621492</v>
      </c>
      <c r="D72" s="22" t="s">
        <v>2665</v>
      </c>
      <c r="E72" s="23" t="s">
        <v>2666</v>
      </c>
      <c r="F72" s="24" t="s">
        <v>17</v>
      </c>
      <c r="G72" s="24" t="s">
        <v>1336</v>
      </c>
      <c r="H72" s="24" t="s">
        <v>1522</v>
      </c>
      <c r="I72" s="24" t="s">
        <v>2653</v>
      </c>
      <c r="J72" s="24" t="s">
        <v>1522</v>
      </c>
      <c r="K72" s="24" t="s">
        <v>2636</v>
      </c>
      <c r="L72" s="24" t="s">
        <v>2637</v>
      </c>
      <c r="M72" s="24" t="s">
        <v>65</v>
      </c>
      <c r="N72" s="24">
        <v>508933</v>
      </c>
      <c r="O72" s="24">
        <v>413792</v>
      </c>
      <c r="P72" s="22">
        <v>1</v>
      </c>
      <c r="Q72" s="27"/>
      <c r="R72" s="2"/>
      <c r="S72" s="3"/>
      <c r="T72" s="25">
        <f t="shared" si="2"/>
        <v>0</v>
      </c>
      <c r="U72" s="26">
        <f t="shared" si="3"/>
        <v>0</v>
      </c>
    </row>
    <row r="73" spans="1:21" s="16" customFormat="1" x14ac:dyDescent="0.25">
      <c r="A73" s="22" t="s">
        <v>2667</v>
      </c>
      <c r="B73" s="22" t="s">
        <v>16</v>
      </c>
      <c r="C73" s="22">
        <v>1621035</v>
      </c>
      <c r="D73" s="22" t="s">
        <v>2668</v>
      </c>
      <c r="E73" s="23" t="s">
        <v>2669</v>
      </c>
      <c r="F73" s="24" t="s">
        <v>17</v>
      </c>
      <c r="G73" s="24" t="s">
        <v>1336</v>
      </c>
      <c r="H73" s="24" t="s">
        <v>1522</v>
      </c>
      <c r="I73" s="24" t="s">
        <v>2653</v>
      </c>
      <c r="J73" s="24" t="s">
        <v>1522</v>
      </c>
      <c r="K73" s="24" t="s">
        <v>2636</v>
      </c>
      <c r="L73" s="24" t="s">
        <v>2637</v>
      </c>
      <c r="M73" s="24" t="s">
        <v>357</v>
      </c>
      <c r="N73" s="24">
        <v>508876</v>
      </c>
      <c r="O73" s="24">
        <v>413601</v>
      </c>
      <c r="P73" s="22">
        <v>1</v>
      </c>
      <c r="Q73" s="27"/>
      <c r="R73" s="2"/>
      <c r="S73" s="3"/>
      <c r="T73" s="25">
        <f t="shared" si="2"/>
        <v>0</v>
      </c>
      <c r="U73" s="26">
        <f t="shared" si="3"/>
        <v>0</v>
      </c>
    </row>
    <row r="74" spans="1:21" s="16" customFormat="1" x14ac:dyDescent="0.25">
      <c r="A74" s="22" t="s">
        <v>2670</v>
      </c>
      <c r="B74" s="22" t="s">
        <v>16</v>
      </c>
      <c r="C74" s="22">
        <v>1622012</v>
      </c>
      <c r="D74" s="22" t="s">
        <v>2671</v>
      </c>
      <c r="E74" s="23" t="s">
        <v>2672</v>
      </c>
      <c r="F74" s="24" t="s">
        <v>17</v>
      </c>
      <c r="G74" s="24" t="s">
        <v>1336</v>
      </c>
      <c r="H74" s="24" t="s">
        <v>1522</v>
      </c>
      <c r="I74" s="24" t="s">
        <v>2653</v>
      </c>
      <c r="J74" s="24" t="s">
        <v>1522</v>
      </c>
      <c r="K74" s="24" t="s">
        <v>2634</v>
      </c>
      <c r="L74" s="24" t="s">
        <v>2635</v>
      </c>
      <c r="M74" s="24" t="s">
        <v>848</v>
      </c>
      <c r="N74" s="24">
        <v>509147</v>
      </c>
      <c r="O74" s="24">
        <v>413680</v>
      </c>
      <c r="P74" s="22">
        <v>1</v>
      </c>
      <c r="Q74" s="27"/>
      <c r="R74" s="2"/>
      <c r="S74" s="3"/>
      <c r="T74" s="25">
        <f t="shared" si="2"/>
        <v>0</v>
      </c>
      <c r="U74" s="26">
        <f t="shared" si="3"/>
        <v>0</v>
      </c>
    </row>
    <row r="75" spans="1:21" s="16" customFormat="1" x14ac:dyDescent="0.25">
      <c r="A75" s="22" t="s">
        <v>2673</v>
      </c>
      <c r="B75" s="22" t="s">
        <v>16</v>
      </c>
      <c r="C75" s="22">
        <v>1622245</v>
      </c>
      <c r="D75" s="22" t="s">
        <v>2674</v>
      </c>
      <c r="E75" s="23" t="s">
        <v>2675</v>
      </c>
      <c r="F75" s="24" t="s">
        <v>17</v>
      </c>
      <c r="G75" s="24" t="s">
        <v>1336</v>
      </c>
      <c r="H75" s="24" t="s">
        <v>1522</v>
      </c>
      <c r="I75" s="24" t="s">
        <v>2653</v>
      </c>
      <c r="J75" s="24" t="s">
        <v>1522</v>
      </c>
      <c r="K75" s="24" t="s">
        <v>27</v>
      </c>
      <c r="L75" s="24" t="s">
        <v>28</v>
      </c>
      <c r="M75" s="24" t="s">
        <v>65</v>
      </c>
      <c r="N75" s="24">
        <v>511188</v>
      </c>
      <c r="O75" s="24">
        <v>413907</v>
      </c>
      <c r="P75" s="22">
        <v>1</v>
      </c>
      <c r="Q75" s="27"/>
      <c r="R75" s="2"/>
      <c r="S75" s="3"/>
      <c r="T75" s="25">
        <f t="shared" si="2"/>
        <v>0</v>
      </c>
      <c r="U75" s="26">
        <f t="shared" si="3"/>
        <v>0</v>
      </c>
    </row>
    <row r="76" spans="1:21" s="16" customFormat="1" x14ac:dyDescent="0.25">
      <c r="A76" s="22" t="s">
        <v>2676</v>
      </c>
      <c r="B76" s="22" t="s">
        <v>16</v>
      </c>
      <c r="C76" s="22">
        <v>1620260</v>
      </c>
      <c r="D76" s="22" t="s">
        <v>2677</v>
      </c>
      <c r="E76" s="23" t="s">
        <v>2678</v>
      </c>
      <c r="F76" s="24" t="s">
        <v>17</v>
      </c>
      <c r="G76" s="24" t="s">
        <v>1336</v>
      </c>
      <c r="H76" s="24" t="s">
        <v>1522</v>
      </c>
      <c r="I76" s="24" t="s">
        <v>2653</v>
      </c>
      <c r="J76" s="24" t="s">
        <v>1522</v>
      </c>
      <c r="K76" s="24" t="s">
        <v>2679</v>
      </c>
      <c r="L76" s="24" t="s">
        <v>2680</v>
      </c>
      <c r="M76" s="24" t="s">
        <v>65</v>
      </c>
      <c r="N76" s="24">
        <v>514328</v>
      </c>
      <c r="O76" s="24">
        <v>416216</v>
      </c>
      <c r="P76" s="22">
        <v>1</v>
      </c>
      <c r="Q76" s="27"/>
      <c r="R76" s="2"/>
      <c r="S76" s="3"/>
      <c r="T76" s="25">
        <f t="shared" si="2"/>
        <v>0</v>
      </c>
      <c r="U76" s="26">
        <f t="shared" si="3"/>
        <v>0</v>
      </c>
    </row>
    <row r="77" spans="1:21" s="16" customFormat="1" x14ac:dyDescent="0.25">
      <c r="A77" s="22" t="s">
        <v>2681</v>
      </c>
      <c r="B77" s="22" t="s">
        <v>16</v>
      </c>
      <c r="C77" s="22">
        <v>1621071</v>
      </c>
      <c r="D77" s="22" t="s">
        <v>2682</v>
      </c>
      <c r="E77" s="23" t="s">
        <v>2683</v>
      </c>
      <c r="F77" s="24" t="s">
        <v>17</v>
      </c>
      <c r="G77" s="24" t="s">
        <v>1336</v>
      </c>
      <c r="H77" s="24" t="s">
        <v>1522</v>
      </c>
      <c r="I77" s="24" t="s">
        <v>2653</v>
      </c>
      <c r="J77" s="24" t="s">
        <v>1522</v>
      </c>
      <c r="K77" s="24" t="s">
        <v>2026</v>
      </c>
      <c r="L77" s="24" t="s">
        <v>2027</v>
      </c>
      <c r="M77" s="24" t="s">
        <v>318</v>
      </c>
      <c r="N77" s="24">
        <v>509439</v>
      </c>
      <c r="O77" s="24">
        <v>413918</v>
      </c>
      <c r="P77" s="22">
        <v>1</v>
      </c>
      <c r="Q77" s="27"/>
      <c r="R77" s="2"/>
      <c r="S77" s="3"/>
      <c r="T77" s="25">
        <f t="shared" si="2"/>
        <v>0</v>
      </c>
      <c r="U77" s="26">
        <f t="shared" si="3"/>
        <v>0</v>
      </c>
    </row>
    <row r="78" spans="1:21" s="16" customFormat="1" x14ac:dyDescent="0.25">
      <c r="A78" s="22" t="s">
        <v>2838</v>
      </c>
      <c r="B78" s="22" t="s">
        <v>16</v>
      </c>
      <c r="C78" s="22">
        <v>7986114</v>
      </c>
      <c r="D78" s="22" t="s">
        <v>2839</v>
      </c>
      <c r="E78" s="23" t="s">
        <v>2840</v>
      </c>
      <c r="F78" s="24" t="s">
        <v>17</v>
      </c>
      <c r="G78" s="24" t="s">
        <v>1336</v>
      </c>
      <c r="H78" s="24" t="s">
        <v>1874</v>
      </c>
      <c r="I78" s="24" t="s">
        <v>2841</v>
      </c>
      <c r="J78" s="24" t="s">
        <v>1101</v>
      </c>
      <c r="K78" s="24" t="s">
        <v>20</v>
      </c>
      <c r="L78" s="24" t="s">
        <v>21</v>
      </c>
      <c r="M78" s="24" t="s">
        <v>65</v>
      </c>
      <c r="N78" s="24">
        <v>512506</v>
      </c>
      <c r="O78" s="24">
        <v>423956</v>
      </c>
      <c r="P78" s="22">
        <v>1</v>
      </c>
      <c r="Q78" s="27"/>
      <c r="R78" s="2"/>
      <c r="S78" s="3"/>
      <c r="T78" s="25">
        <f t="shared" si="2"/>
        <v>0</v>
      </c>
      <c r="U78" s="26">
        <f t="shared" si="3"/>
        <v>0</v>
      </c>
    </row>
    <row r="79" spans="1:21" s="16" customFormat="1" x14ac:dyDescent="0.25"/>
  </sheetData>
  <sheetProtection algorithmName="SHA-512" hashValue="s8mRebUfh4uTYBBpxtqQ/+AJY5vqgHABu/7PPKHtKzSYIptHleKwVjVvcNcxOq2aNtDcCkB1LRgfyMaPQBBwlg==" saltValue="jdZOu2O3G0j6NkcHsKrsBQ==" spinCount="100000" sheet="1" objects="1" scenarios="1" formatCells="0" formatColumns="0" formatRows="0" sort="0" autoFilter="0"/>
  <autoFilter ref="A13:P78"/>
  <mergeCells count="19">
    <mergeCell ref="A7:E7"/>
    <mergeCell ref="O7:P7"/>
    <mergeCell ref="Q7:U7"/>
    <mergeCell ref="A8:E8"/>
    <mergeCell ref="A4:E4"/>
    <mergeCell ref="O4:P4"/>
    <mergeCell ref="A5:E5"/>
    <mergeCell ref="O5:P5"/>
    <mergeCell ref="Q5:U5"/>
    <mergeCell ref="A6:E6"/>
    <mergeCell ref="O6:P6"/>
    <mergeCell ref="Q6:U6"/>
    <mergeCell ref="F9:I10"/>
    <mergeCell ref="G2:I2"/>
    <mergeCell ref="J2:L2"/>
    <mergeCell ref="J5:L5"/>
    <mergeCell ref="J7:L7"/>
    <mergeCell ref="J8:L8"/>
    <mergeCell ref="J10:R10"/>
  </mergeCells>
  <pageMargins left="0.7" right="0.7" top="0.75" bottom="0.75" header="0.3" footer="0.3"/>
  <pageSetup paperSize="9" scale="40" orientation="portrait" r:id="rId1"/>
  <rowBreaks count="1" manualBreakCount="1">
    <brk id="3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"/>
  <sheetViews>
    <sheetView zoomScaleNormal="100" workbookViewId="0">
      <selection activeCell="N11" sqref="N11"/>
    </sheetView>
  </sheetViews>
  <sheetFormatPr defaultColWidth="8.7109375" defaultRowHeight="15" x14ac:dyDescent="0.25"/>
  <cols>
    <col min="1" max="5" width="8.7109375" style="6"/>
    <col min="6" max="6" width="15" style="6" customWidth="1"/>
    <col min="7" max="7" width="12.85546875" style="6" bestFit="1" customWidth="1"/>
    <col min="8" max="11" width="8.7109375" style="6"/>
    <col min="12" max="12" width="15.5703125" style="6" customWidth="1"/>
    <col min="13" max="17" width="8.7109375" style="6"/>
    <col min="18" max="18" width="15.140625" style="6" customWidth="1"/>
    <col min="19" max="19" width="20" style="6" customWidth="1"/>
    <col min="20" max="20" width="8.7109375" style="6"/>
    <col min="21" max="21" width="15.5703125" style="6" customWidth="1"/>
    <col min="22" max="22" width="15" style="6" customWidth="1"/>
    <col min="23" max="16384" width="8.7109375" style="6"/>
  </cols>
  <sheetData>
    <row r="1" spans="1:21" ht="15.75" thickBot="1" x14ac:dyDescent="0.3">
      <c r="A1" s="4" t="s">
        <v>2849</v>
      </c>
      <c r="B1" s="4" t="s">
        <v>2850</v>
      </c>
      <c r="C1" s="4" t="s">
        <v>2851</v>
      </c>
      <c r="D1" s="4"/>
      <c r="E1" s="4"/>
      <c r="F1" s="4"/>
      <c r="G1" s="4"/>
      <c r="H1" s="4"/>
      <c r="I1" s="5"/>
      <c r="J1" s="5"/>
    </row>
    <row r="2" spans="1:21" ht="15.75" thickTop="1" x14ac:dyDescent="0.25">
      <c r="A2" s="4" t="s">
        <v>2871</v>
      </c>
      <c r="B2" s="4">
        <f>P12</f>
        <v>74</v>
      </c>
      <c r="C2" s="4" t="s">
        <v>2868</v>
      </c>
      <c r="D2" s="4"/>
      <c r="E2" s="4"/>
      <c r="F2" s="4"/>
      <c r="G2" s="48" t="s">
        <v>2882</v>
      </c>
      <c r="H2" s="49"/>
      <c r="I2" s="50"/>
      <c r="J2" s="51" t="s">
        <v>2883</v>
      </c>
      <c r="K2" s="51"/>
      <c r="L2" s="52"/>
    </row>
    <row r="3" spans="1:21" x14ac:dyDescent="0.25">
      <c r="A3" s="4"/>
      <c r="B3" s="4"/>
      <c r="C3" s="4"/>
      <c r="D3" s="4"/>
      <c r="E3" s="4"/>
      <c r="F3" s="7" t="s">
        <v>2852</v>
      </c>
      <c r="G3" s="36" t="s">
        <v>2853</v>
      </c>
      <c r="H3" s="4" t="s">
        <v>2854</v>
      </c>
      <c r="I3" s="37" t="s">
        <v>2855</v>
      </c>
      <c r="J3" s="31" t="str">
        <f>G3</f>
        <v>Netto</v>
      </c>
      <c r="K3" s="29" t="str">
        <f>H3</f>
        <v>VAT</v>
      </c>
      <c r="L3" s="30" t="str">
        <f>I3</f>
        <v>Brutto</v>
      </c>
      <c r="O3" s="8" t="s">
        <v>2856</v>
      </c>
      <c r="P3" s="4"/>
      <c r="Q3" s="4"/>
      <c r="R3" s="4"/>
      <c r="S3" s="4"/>
      <c r="T3" s="4"/>
      <c r="U3" s="4"/>
    </row>
    <row r="4" spans="1:21" ht="21.95" customHeight="1" x14ac:dyDescent="0.25">
      <c r="A4" s="62" t="s">
        <v>2876</v>
      </c>
      <c r="B4" s="62"/>
      <c r="C4" s="62"/>
      <c r="D4" s="62"/>
      <c r="E4" s="62"/>
      <c r="F4" s="9" t="s">
        <v>2857</v>
      </c>
      <c r="G4" s="38">
        <f>SUM(S14:S87)/$P$12</f>
        <v>0</v>
      </c>
      <c r="H4" s="1">
        <f>G4*0.23</f>
        <v>0</v>
      </c>
      <c r="I4" s="39">
        <f>G4+H4</f>
        <v>0</v>
      </c>
      <c r="J4" s="31">
        <f>G4*P12*60</f>
        <v>0</v>
      </c>
      <c r="K4" s="31">
        <f>J4*0.23</f>
        <v>0</v>
      </c>
      <c r="L4" s="32">
        <f>J4+K4</f>
        <v>0</v>
      </c>
      <c r="O4" s="63" t="s">
        <v>2858</v>
      </c>
      <c r="P4" s="63"/>
      <c r="Q4" s="4" t="s">
        <v>2859</v>
      </c>
      <c r="R4" s="4"/>
      <c r="S4" s="4"/>
      <c r="T4" s="4"/>
      <c r="U4" s="4"/>
    </row>
    <row r="5" spans="1:21" ht="32.450000000000003" customHeight="1" x14ac:dyDescent="0.25">
      <c r="A5" s="64" t="s">
        <v>2877</v>
      </c>
      <c r="B5" s="64"/>
      <c r="C5" s="64"/>
      <c r="D5" s="64"/>
      <c r="E5" s="64"/>
      <c r="F5" s="28" t="s">
        <v>2881</v>
      </c>
      <c r="G5" s="40"/>
      <c r="H5" s="1">
        <f t="shared" ref="H5:H8" si="0">G5*0.23</f>
        <v>0</v>
      </c>
      <c r="I5" s="41">
        <f t="shared" ref="I5:I8" si="1">G5+H5</f>
        <v>0</v>
      </c>
      <c r="J5" s="53" t="s">
        <v>2884</v>
      </c>
      <c r="K5" s="53"/>
      <c r="L5" s="54"/>
      <c r="O5" s="61"/>
      <c r="P5" s="61"/>
      <c r="Q5" s="61"/>
      <c r="R5" s="61"/>
      <c r="S5" s="61"/>
      <c r="T5" s="61"/>
      <c r="U5" s="61"/>
    </row>
    <row r="6" spans="1:21" ht="32.450000000000003" customHeight="1" x14ac:dyDescent="0.25">
      <c r="A6" s="65" t="s">
        <v>2878</v>
      </c>
      <c r="B6" s="65"/>
      <c r="C6" s="65"/>
      <c r="D6" s="65"/>
      <c r="E6" s="65"/>
      <c r="F6" s="8" t="s">
        <v>2867</v>
      </c>
      <c r="G6" s="40"/>
      <c r="H6" s="1">
        <f t="shared" si="0"/>
        <v>0</v>
      </c>
      <c r="I6" s="41">
        <f t="shared" si="1"/>
        <v>0</v>
      </c>
      <c r="J6" s="31">
        <f>G6*P12</f>
        <v>0</v>
      </c>
      <c r="K6" s="31">
        <f>J6*0.23</f>
        <v>0</v>
      </c>
      <c r="L6" s="33">
        <f>J6+K6</f>
        <v>0</v>
      </c>
      <c r="O6" s="60"/>
      <c r="P6" s="60"/>
      <c r="Q6" s="61"/>
      <c r="R6" s="61"/>
      <c r="S6" s="61"/>
      <c r="T6" s="61"/>
      <c r="U6" s="61"/>
    </row>
    <row r="7" spans="1:21" ht="21.95" customHeight="1" x14ac:dyDescent="0.25">
      <c r="A7" s="59" t="s">
        <v>2879</v>
      </c>
      <c r="B7" s="59"/>
      <c r="C7" s="59"/>
      <c r="D7" s="59"/>
      <c r="E7" s="59"/>
      <c r="F7" s="8" t="s">
        <v>2860</v>
      </c>
      <c r="G7" s="40"/>
      <c r="H7" s="1">
        <f t="shared" si="0"/>
        <v>0</v>
      </c>
      <c r="I7" s="41">
        <f t="shared" si="1"/>
        <v>0</v>
      </c>
      <c r="J7" s="55" t="s">
        <v>2884</v>
      </c>
      <c r="K7" s="55"/>
      <c r="L7" s="56"/>
      <c r="O7" s="60"/>
      <c r="P7" s="60"/>
      <c r="Q7" s="61"/>
      <c r="R7" s="61"/>
      <c r="S7" s="61"/>
      <c r="T7" s="61"/>
      <c r="U7" s="61"/>
    </row>
    <row r="8" spans="1:21" ht="33" customHeight="1" thickBot="1" x14ac:dyDescent="0.3">
      <c r="A8" s="59" t="s">
        <v>2880</v>
      </c>
      <c r="B8" s="59"/>
      <c r="C8" s="59"/>
      <c r="D8" s="59"/>
      <c r="E8" s="59"/>
      <c r="F8" s="8" t="s">
        <v>2861</v>
      </c>
      <c r="G8" s="40"/>
      <c r="H8" s="1">
        <f t="shared" si="0"/>
        <v>0</v>
      </c>
      <c r="I8" s="41">
        <f t="shared" si="1"/>
        <v>0</v>
      </c>
      <c r="J8" s="57" t="s">
        <v>2884</v>
      </c>
      <c r="K8" s="57"/>
      <c r="L8" s="58"/>
    </row>
    <row r="9" spans="1:21" ht="24.6" customHeight="1" thickTop="1" x14ac:dyDescent="0.25">
      <c r="A9" s="10"/>
      <c r="B9" s="10"/>
      <c r="C9" s="10"/>
      <c r="D9" s="10"/>
      <c r="E9" s="10"/>
      <c r="F9" s="42"/>
      <c r="G9" s="43"/>
      <c r="H9" s="43"/>
      <c r="I9" s="44"/>
      <c r="J9" s="34" t="s">
        <v>2885</v>
      </c>
      <c r="K9" s="35"/>
      <c r="L9" s="29"/>
    </row>
    <row r="10" spans="1:21" ht="24" customHeight="1" thickBot="1" x14ac:dyDescent="0.3">
      <c r="A10" s="10"/>
      <c r="B10" s="10"/>
      <c r="C10" s="10"/>
      <c r="D10" s="10"/>
      <c r="E10" s="11" t="s">
        <v>2862</v>
      </c>
      <c r="F10" s="45"/>
      <c r="G10" s="46"/>
      <c r="H10" s="46"/>
      <c r="I10" s="47"/>
      <c r="J10" s="66" t="s">
        <v>2887</v>
      </c>
      <c r="K10" s="67"/>
      <c r="L10" s="67"/>
      <c r="M10" s="67"/>
      <c r="N10" s="67"/>
      <c r="O10" s="67"/>
      <c r="P10" s="67"/>
      <c r="Q10" s="67"/>
      <c r="R10" s="67"/>
    </row>
    <row r="11" spans="1:21" ht="15.75" thickTop="1" x14ac:dyDescent="0.25"/>
    <row r="12" spans="1:21" s="16" customFormat="1" ht="22.5" customHeight="1" x14ac:dyDescent="0.25">
      <c r="A12" s="12" t="s">
        <v>0</v>
      </c>
      <c r="B12" s="12"/>
      <c r="C12" s="12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>
        <f>SUM(P14:P87)</f>
        <v>74</v>
      </c>
    </row>
    <row r="13" spans="1:21" s="16" customFormat="1" ht="74.099999999999994" customHeight="1" x14ac:dyDescent="0.25">
      <c r="A13" s="17" t="s">
        <v>1</v>
      </c>
      <c r="B13" s="17" t="s">
        <v>2</v>
      </c>
      <c r="C13" s="17" t="s">
        <v>3</v>
      </c>
      <c r="D13" s="17" t="s">
        <v>4</v>
      </c>
      <c r="E13" s="18" t="s">
        <v>5</v>
      </c>
      <c r="F13" s="19" t="s">
        <v>6</v>
      </c>
      <c r="G13" s="19" t="s">
        <v>7</v>
      </c>
      <c r="H13" s="19" t="s">
        <v>8</v>
      </c>
      <c r="I13" s="19" t="s">
        <v>9</v>
      </c>
      <c r="J13" s="19" t="s">
        <v>10</v>
      </c>
      <c r="K13" s="19" t="s">
        <v>11</v>
      </c>
      <c r="L13" s="19" t="s">
        <v>12</v>
      </c>
      <c r="M13" s="19" t="s">
        <v>13</v>
      </c>
      <c r="N13" s="19" t="s">
        <v>14</v>
      </c>
      <c r="O13" s="19" t="s">
        <v>15</v>
      </c>
      <c r="P13" s="20" t="s">
        <v>2846</v>
      </c>
      <c r="Q13" s="21" t="s">
        <v>2863</v>
      </c>
      <c r="R13" s="21" t="s">
        <v>2886</v>
      </c>
      <c r="S13" s="21" t="s">
        <v>2864</v>
      </c>
      <c r="T13" s="21" t="s">
        <v>2865</v>
      </c>
      <c r="U13" s="21" t="s">
        <v>2866</v>
      </c>
    </row>
    <row r="14" spans="1:21" s="16" customFormat="1" x14ac:dyDescent="0.25">
      <c r="A14" s="22" t="s">
        <v>31</v>
      </c>
      <c r="B14" s="22" t="s">
        <v>16</v>
      </c>
      <c r="C14" s="22">
        <v>1758230</v>
      </c>
      <c r="D14" s="22" t="s">
        <v>32</v>
      </c>
      <c r="E14" s="23" t="s">
        <v>33</v>
      </c>
      <c r="F14" s="24" t="s">
        <v>17</v>
      </c>
      <c r="G14" s="24" t="s">
        <v>34</v>
      </c>
      <c r="H14" s="24" t="s">
        <v>35</v>
      </c>
      <c r="I14" s="24" t="s">
        <v>36</v>
      </c>
      <c r="J14" s="24" t="s">
        <v>37</v>
      </c>
      <c r="K14" s="24" t="s">
        <v>27</v>
      </c>
      <c r="L14" s="24" t="s">
        <v>28</v>
      </c>
      <c r="M14" s="24" t="s">
        <v>38</v>
      </c>
      <c r="N14" s="24">
        <v>510605</v>
      </c>
      <c r="O14" s="24">
        <v>359918</v>
      </c>
      <c r="P14" s="22">
        <v>1</v>
      </c>
      <c r="Q14" s="27"/>
      <c r="R14" s="2"/>
      <c r="S14" s="3"/>
      <c r="T14" s="25">
        <f>S14*0.23</f>
        <v>0</v>
      </c>
      <c r="U14" s="26">
        <f>SUM(S14:T14)</f>
        <v>0</v>
      </c>
    </row>
    <row r="15" spans="1:21" s="16" customFormat="1" x14ac:dyDescent="0.25">
      <c r="A15" s="22" t="s">
        <v>40</v>
      </c>
      <c r="B15" s="22" t="s">
        <v>16</v>
      </c>
      <c r="C15" s="22">
        <v>1758678</v>
      </c>
      <c r="D15" s="22" t="s">
        <v>41</v>
      </c>
      <c r="E15" s="23" t="s">
        <v>42</v>
      </c>
      <c r="F15" s="24" t="s">
        <v>17</v>
      </c>
      <c r="G15" s="24" t="s">
        <v>34</v>
      </c>
      <c r="H15" s="24" t="s">
        <v>35</v>
      </c>
      <c r="I15" s="24" t="s">
        <v>43</v>
      </c>
      <c r="J15" s="24" t="s">
        <v>44</v>
      </c>
      <c r="K15" s="24" t="s">
        <v>20</v>
      </c>
      <c r="L15" s="24" t="s">
        <v>21</v>
      </c>
      <c r="M15" s="24" t="s">
        <v>45</v>
      </c>
      <c r="N15" s="24">
        <v>508491</v>
      </c>
      <c r="O15" s="24">
        <v>357351</v>
      </c>
      <c r="P15" s="22">
        <v>1</v>
      </c>
      <c r="Q15" s="27"/>
      <c r="R15" s="2"/>
      <c r="S15" s="3"/>
      <c r="T15" s="25">
        <f t="shared" ref="T15:T78" si="2">S15*0.23</f>
        <v>0</v>
      </c>
      <c r="U15" s="26">
        <f t="shared" ref="U15:U78" si="3">SUM(S15:T15)</f>
        <v>0</v>
      </c>
    </row>
    <row r="16" spans="1:21" s="16" customFormat="1" x14ac:dyDescent="0.25">
      <c r="A16" s="22" t="s">
        <v>46</v>
      </c>
      <c r="B16" s="22" t="s">
        <v>16</v>
      </c>
      <c r="C16" s="22">
        <v>1759375</v>
      </c>
      <c r="D16" s="22" t="s">
        <v>47</v>
      </c>
      <c r="E16" s="23" t="s">
        <v>48</v>
      </c>
      <c r="F16" s="24" t="s">
        <v>17</v>
      </c>
      <c r="G16" s="24" t="s">
        <v>34</v>
      </c>
      <c r="H16" s="24" t="s">
        <v>35</v>
      </c>
      <c r="I16" s="24" t="s">
        <v>49</v>
      </c>
      <c r="J16" s="24" t="s">
        <v>35</v>
      </c>
      <c r="K16" s="24" t="s">
        <v>50</v>
      </c>
      <c r="L16" s="24" t="s">
        <v>51</v>
      </c>
      <c r="M16" s="24" t="s">
        <v>52</v>
      </c>
      <c r="N16" s="24">
        <v>512106</v>
      </c>
      <c r="O16" s="24">
        <v>356749</v>
      </c>
      <c r="P16" s="22">
        <v>1</v>
      </c>
      <c r="Q16" s="27"/>
      <c r="R16" s="2"/>
      <c r="S16" s="3"/>
      <c r="T16" s="25">
        <f t="shared" si="2"/>
        <v>0</v>
      </c>
      <c r="U16" s="26">
        <f t="shared" si="3"/>
        <v>0</v>
      </c>
    </row>
    <row r="17" spans="1:21" s="16" customFormat="1" x14ac:dyDescent="0.25">
      <c r="A17" s="22" t="s">
        <v>53</v>
      </c>
      <c r="B17" s="22" t="s">
        <v>16</v>
      </c>
      <c r="C17" s="22">
        <v>1759833</v>
      </c>
      <c r="D17" s="22" t="s">
        <v>54</v>
      </c>
      <c r="E17" s="23" t="s">
        <v>55</v>
      </c>
      <c r="F17" s="24" t="s">
        <v>17</v>
      </c>
      <c r="G17" s="24" t="s">
        <v>34</v>
      </c>
      <c r="H17" s="24" t="s">
        <v>35</v>
      </c>
      <c r="I17" s="24" t="s">
        <v>56</v>
      </c>
      <c r="J17" s="24" t="s">
        <v>57</v>
      </c>
      <c r="K17" s="24" t="s">
        <v>20</v>
      </c>
      <c r="L17" s="24" t="s">
        <v>21</v>
      </c>
      <c r="M17" s="24" t="s">
        <v>58</v>
      </c>
      <c r="N17" s="24">
        <v>513423</v>
      </c>
      <c r="O17" s="24">
        <v>351063</v>
      </c>
      <c r="P17" s="22">
        <v>1</v>
      </c>
      <c r="Q17" s="27"/>
      <c r="R17" s="2"/>
      <c r="S17" s="3"/>
      <c r="T17" s="25">
        <f t="shared" si="2"/>
        <v>0</v>
      </c>
      <c r="U17" s="26">
        <f t="shared" si="3"/>
        <v>0</v>
      </c>
    </row>
    <row r="18" spans="1:21" s="16" customFormat="1" x14ac:dyDescent="0.25">
      <c r="A18" s="22" t="s">
        <v>59</v>
      </c>
      <c r="B18" s="22" t="s">
        <v>16</v>
      </c>
      <c r="C18" s="22">
        <v>1762693</v>
      </c>
      <c r="D18" s="22" t="s">
        <v>60</v>
      </c>
      <c r="E18" s="23" t="s">
        <v>61</v>
      </c>
      <c r="F18" s="24" t="s">
        <v>17</v>
      </c>
      <c r="G18" s="24" t="s">
        <v>34</v>
      </c>
      <c r="H18" s="24" t="s">
        <v>62</v>
      </c>
      <c r="I18" s="24" t="s">
        <v>63</v>
      </c>
      <c r="J18" s="24" t="s">
        <v>64</v>
      </c>
      <c r="K18" s="24" t="s">
        <v>27</v>
      </c>
      <c r="L18" s="24" t="s">
        <v>28</v>
      </c>
      <c r="M18" s="24" t="s">
        <v>65</v>
      </c>
      <c r="N18" s="24">
        <v>501765</v>
      </c>
      <c r="O18" s="24">
        <v>360754</v>
      </c>
      <c r="P18" s="22">
        <v>1</v>
      </c>
      <c r="Q18" s="27"/>
      <c r="R18" s="2"/>
      <c r="S18" s="3"/>
      <c r="T18" s="25">
        <f t="shared" si="2"/>
        <v>0</v>
      </c>
      <c r="U18" s="26">
        <f t="shared" si="3"/>
        <v>0</v>
      </c>
    </row>
    <row r="19" spans="1:21" s="16" customFormat="1" x14ac:dyDescent="0.25">
      <c r="A19" s="22" t="s">
        <v>71</v>
      </c>
      <c r="B19" s="22" t="s">
        <v>16</v>
      </c>
      <c r="C19" s="22">
        <v>1769033</v>
      </c>
      <c r="D19" s="22" t="s">
        <v>72</v>
      </c>
      <c r="E19" s="23" t="s">
        <v>73</v>
      </c>
      <c r="F19" s="24" t="s">
        <v>17</v>
      </c>
      <c r="G19" s="24" t="s">
        <v>34</v>
      </c>
      <c r="H19" s="24" t="s">
        <v>66</v>
      </c>
      <c r="I19" s="24" t="s">
        <v>74</v>
      </c>
      <c r="J19" s="24" t="s">
        <v>75</v>
      </c>
      <c r="K19" s="24" t="s">
        <v>20</v>
      </c>
      <c r="L19" s="24" t="s">
        <v>21</v>
      </c>
      <c r="M19" s="24" t="s">
        <v>76</v>
      </c>
      <c r="N19" s="24">
        <v>512544</v>
      </c>
      <c r="O19" s="24">
        <v>363452</v>
      </c>
      <c r="P19" s="22">
        <v>1</v>
      </c>
      <c r="Q19" s="27"/>
      <c r="R19" s="2"/>
      <c r="S19" s="3"/>
      <c r="T19" s="25">
        <f t="shared" si="2"/>
        <v>0</v>
      </c>
      <c r="U19" s="26">
        <f t="shared" si="3"/>
        <v>0</v>
      </c>
    </row>
    <row r="20" spans="1:21" s="16" customFormat="1" x14ac:dyDescent="0.25">
      <c r="A20" s="22" t="s">
        <v>828</v>
      </c>
      <c r="B20" s="22" t="s">
        <v>16</v>
      </c>
      <c r="C20" s="22">
        <v>1764305</v>
      </c>
      <c r="D20" s="22" t="s">
        <v>829</v>
      </c>
      <c r="E20" s="23" t="s">
        <v>830</v>
      </c>
      <c r="F20" s="24" t="s">
        <v>17</v>
      </c>
      <c r="G20" s="24" t="s">
        <v>34</v>
      </c>
      <c r="H20" s="24" t="s">
        <v>831</v>
      </c>
      <c r="I20" s="24" t="s">
        <v>832</v>
      </c>
      <c r="J20" s="24" t="s">
        <v>427</v>
      </c>
      <c r="K20" s="24" t="s">
        <v>20</v>
      </c>
      <c r="L20" s="24" t="s">
        <v>21</v>
      </c>
      <c r="M20" s="24" t="s">
        <v>833</v>
      </c>
      <c r="N20" s="24">
        <v>501422</v>
      </c>
      <c r="O20" s="24">
        <v>368451</v>
      </c>
      <c r="P20" s="22">
        <v>1</v>
      </c>
      <c r="Q20" s="27"/>
      <c r="R20" s="2"/>
      <c r="S20" s="3"/>
      <c r="T20" s="25">
        <f t="shared" si="2"/>
        <v>0</v>
      </c>
      <c r="U20" s="26">
        <f t="shared" si="3"/>
        <v>0</v>
      </c>
    </row>
    <row r="21" spans="1:21" s="16" customFormat="1" x14ac:dyDescent="0.25">
      <c r="A21" s="22" t="s">
        <v>834</v>
      </c>
      <c r="B21" s="22" t="s">
        <v>16</v>
      </c>
      <c r="C21" s="22">
        <v>1765017</v>
      </c>
      <c r="D21" s="22" t="s">
        <v>835</v>
      </c>
      <c r="E21" s="23" t="s">
        <v>836</v>
      </c>
      <c r="F21" s="24" t="s">
        <v>17</v>
      </c>
      <c r="G21" s="24" t="s">
        <v>34</v>
      </c>
      <c r="H21" s="24" t="s">
        <v>831</v>
      </c>
      <c r="I21" s="24" t="s">
        <v>837</v>
      </c>
      <c r="J21" s="24" t="s">
        <v>831</v>
      </c>
      <c r="K21" s="24" t="s">
        <v>838</v>
      </c>
      <c r="L21" s="24" t="s">
        <v>839</v>
      </c>
      <c r="M21" s="24" t="s">
        <v>38</v>
      </c>
      <c r="N21" s="24">
        <v>502961</v>
      </c>
      <c r="O21" s="24">
        <v>372391</v>
      </c>
      <c r="P21" s="22">
        <v>1</v>
      </c>
      <c r="Q21" s="27"/>
      <c r="R21" s="2"/>
      <c r="S21" s="3"/>
      <c r="T21" s="25">
        <f t="shared" si="2"/>
        <v>0</v>
      </c>
      <c r="U21" s="26">
        <f t="shared" si="3"/>
        <v>0</v>
      </c>
    </row>
    <row r="22" spans="1:21" s="16" customFormat="1" x14ac:dyDescent="0.25">
      <c r="A22" s="22" t="s">
        <v>840</v>
      </c>
      <c r="B22" s="22" t="s">
        <v>16</v>
      </c>
      <c r="C22" s="22">
        <v>1765024</v>
      </c>
      <c r="D22" s="22" t="s">
        <v>841</v>
      </c>
      <c r="E22" s="23" t="s">
        <v>842</v>
      </c>
      <c r="F22" s="24" t="s">
        <v>17</v>
      </c>
      <c r="G22" s="24" t="s">
        <v>34</v>
      </c>
      <c r="H22" s="24" t="s">
        <v>831</v>
      </c>
      <c r="I22" s="24" t="s">
        <v>837</v>
      </c>
      <c r="J22" s="24" t="s">
        <v>831</v>
      </c>
      <c r="K22" s="24" t="s">
        <v>838</v>
      </c>
      <c r="L22" s="24" t="s">
        <v>839</v>
      </c>
      <c r="M22" s="24" t="s">
        <v>230</v>
      </c>
      <c r="N22" s="24">
        <v>502905</v>
      </c>
      <c r="O22" s="24">
        <v>372272</v>
      </c>
      <c r="P22" s="22">
        <v>1</v>
      </c>
      <c r="Q22" s="27"/>
      <c r="R22" s="2"/>
      <c r="S22" s="3"/>
      <c r="T22" s="25">
        <f t="shared" si="2"/>
        <v>0</v>
      </c>
      <c r="U22" s="26">
        <f t="shared" si="3"/>
        <v>0</v>
      </c>
    </row>
    <row r="23" spans="1:21" s="16" customFormat="1" x14ac:dyDescent="0.25">
      <c r="A23" s="22" t="s">
        <v>843</v>
      </c>
      <c r="B23" s="22" t="s">
        <v>16</v>
      </c>
      <c r="C23" s="22">
        <v>1765454</v>
      </c>
      <c r="D23" s="22" t="s">
        <v>844</v>
      </c>
      <c r="E23" s="23" t="s">
        <v>845</v>
      </c>
      <c r="F23" s="24" t="s">
        <v>17</v>
      </c>
      <c r="G23" s="24" t="s">
        <v>34</v>
      </c>
      <c r="H23" s="24" t="s">
        <v>831</v>
      </c>
      <c r="I23" s="24" t="s">
        <v>846</v>
      </c>
      <c r="J23" s="24" t="s">
        <v>847</v>
      </c>
      <c r="K23" s="24" t="s">
        <v>20</v>
      </c>
      <c r="L23" s="24" t="s">
        <v>21</v>
      </c>
      <c r="M23" s="24" t="s">
        <v>848</v>
      </c>
      <c r="N23" s="24">
        <v>506434</v>
      </c>
      <c r="O23" s="24">
        <v>372315</v>
      </c>
      <c r="P23" s="22">
        <v>1</v>
      </c>
      <c r="Q23" s="27"/>
      <c r="R23" s="2"/>
      <c r="S23" s="3"/>
      <c r="T23" s="25">
        <f t="shared" si="2"/>
        <v>0</v>
      </c>
      <c r="U23" s="26">
        <f t="shared" si="3"/>
        <v>0</v>
      </c>
    </row>
    <row r="24" spans="1:21" s="16" customFormat="1" x14ac:dyDescent="0.25">
      <c r="A24" s="22" t="s">
        <v>878</v>
      </c>
      <c r="B24" s="22" t="s">
        <v>16</v>
      </c>
      <c r="C24" s="22">
        <v>1769212</v>
      </c>
      <c r="D24" s="22" t="s">
        <v>879</v>
      </c>
      <c r="E24" s="23" t="s">
        <v>880</v>
      </c>
      <c r="F24" s="24" t="s">
        <v>17</v>
      </c>
      <c r="G24" s="24" t="s">
        <v>34</v>
      </c>
      <c r="H24" s="24" t="s">
        <v>881</v>
      </c>
      <c r="I24" s="24" t="s">
        <v>882</v>
      </c>
      <c r="J24" s="24" t="s">
        <v>883</v>
      </c>
      <c r="K24" s="24" t="s">
        <v>20</v>
      </c>
      <c r="L24" s="24" t="s">
        <v>21</v>
      </c>
      <c r="M24" s="24" t="s">
        <v>884</v>
      </c>
      <c r="N24" s="24">
        <v>509299</v>
      </c>
      <c r="O24" s="24">
        <v>369185</v>
      </c>
      <c r="P24" s="22">
        <v>1</v>
      </c>
      <c r="Q24" s="27"/>
      <c r="R24" s="2"/>
      <c r="S24" s="3"/>
      <c r="T24" s="25">
        <f t="shared" si="2"/>
        <v>0</v>
      </c>
      <c r="U24" s="26">
        <f t="shared" si="3"/>
        <v>0</v>
      </c>
    </row>
    <row r="25" spans="1:21" s="16" customFormat="1" x14ac:dyDescent="0.25">
      <c r="A25" s="22" t="s">
        <v>885</v>
      </c>
      <c r="B25" s="22" t="s">
        <v>16</v>
      </c>
      <c r="C25" s="22">
        <v>1769642</v>
      </c>
      <c r="D25" s="22" t="s">
        <v>886</v>
      </c>
      <c r="E25" s="23" t="s">
        <v>887</v>
      </c>
      <c r="F25" s="24" t="s">
        <v>17</v>
      </c>
      <c r="G25" s="24" t="s">
        <v>34</v>
      </c>
      <c r="H25" s="24" t="s">
        <v>881</v>
      </c>
      <c r="I25" s="24" t="s">
        <v>888</v>
      </c>
      <c r="J25" s="24" t="s">
        <v>889</v>
      </c>
      <c r="K25" s="24" t="s">
        <v>20</v>
      </c>
      <c r="L25" s="24" t="s">
        <v>21</v>
      </c>
      <c r="M25" s="24" t="s">
        <v>204</v>
      </c>
      <c r="N25" s="24">
        <v>507043</v>
      </c>
      <c r="O25" s="24">
        <v>366863</v>
      </c>
      <c r="P25" s="22">
        <v>1</v>
      </c>
      <c r="Q25" s="27"/>
      <c r="R25" s="2"/>
      <c r="S25" s="3"/>
      <c r="T25" s="25">
        <f t="shared" si="2"/>
        <v>0</v>
      </c>
      <c r="U25" s="26">
        <f t="shared" si="3"/>
        <v>0</v>
      </c>
    </row>
    <row r="26" spans="1:21" s="16" customFormat="1" x14ac:dyDescent="0.25">
      <c r="A26" s="22" t="s">
        <v>1394</v>
      </c>
      <c r="B26" s="22" t="s">
        <v>16</v>
      </c>
      <c r="C26" s="22">
        <v>1753997</v>
      </c>
      <c r="D26" s="22" t="s">
        <v>1395</v>
      </c>
      <c r="E26" s="23" t="s">
        <v>1396</v>
      </c>
      <c r="F26" s="24" t="s">
        <v>17</v>
      </c>
      <c r="G26" s="24" t="s">
        <v>34</v>
      </c>
      <c r="H26" s="24" t="s">
        <v>1397</v>
      </c>
      <c r="I26" s="24" t="s">
        <v>1398</v>
      </c>
      <c r="J26" s="24" t="s">
        <v>1397</v>
      </c>
      <c r="K26" s="24" t="s">
        <v>1399</v>
      </c>
      <c r="L26" s="24" t="s">
        <v>1400</v>
      </c>
      <c r="M26" s="24" t="s">
        <v>76</v>
      </c>
      <c r="N26" s="24">
        <v>491613</v>
      </c>
      <c r="O26" s="24">
        <v>360938</v>
      </c>
      <c r="P26" s="22">
        <v>1</v>
      </c>
      <c r="Q26" s="27"/>
      <c r="R26" s="2"/>
      <c r="S26" s="3"/>
      <c r="T26" s="25">
        <f t="shared" si="2"/>
        <v>0</v>
      </c>
      <c r="U26" s="26">
        <f t="shared" si="3"/>
        <v>0</v>
      </c>
    </row>
    <row r="27" spans="1:21" s="16" customFormat="1" x14ac:dyDescent="0.25">
      <c r="A27" s="22" t="s">
        <v>1401</v>
      </c>
      <c r="B27" s="22" t="s">
        <v>16</v>
      </c>
      <c r="C27" s="22">
        <v>8629157</v>
      </c>
      <c r="D27" s="22" t="s">
        <v>1402</v>
      </c>
      <c r="E27" s="23" t="s">
        <v>1403</v>
      </c>
      <c r="F27" s="24" t="s">
        <v>17</v>
      </c>
      <c r="G27" s="24" t="s">
        <v>34</v>
      </c>
      <c r="H27" s="24" t="s">
        <v>1397</v>
      </c>
      <c r="I27" s="24" t="s">
        <v>1398</v>
      </c>
      <c r="J27" s="24" t="s">
        <v>1397</v>
      </c>
      <c r="K27" s="24" t="s">
        <v>1399</v>
      </c>
      <c r="L27" s="24" t="s">
        <v>1400</v>
      </c>
      <c r="M27" s="24" t="s">
        <v>204</v>
      </c>
      <c r="N27" s="24">
        <v>491205</v>
      </c>
      <c r="O27" s="24">
        <v>360946</v>
      </c>
      <c r="P27" s="22">
        <v>1</v>
      </c>
      <c r="Q27" s="27"/>
      <c r="R27" s="2"/>
      <c r="S27" s="3"/>
      <c r="T27" s="25">
        <f t="shared" si="2"/>
        <v>0</v>
      </c>
      <c r="U27" s="26">
        <f t="shared" si="3"/>
        <v>0</v>
      </c>
    </row>
    <row r="28" spans="1:21" s="16" customFormat="1" x14ac:dyDescent="0.25">
      <c r="A28" s="22" t="s">
        <v>1404</v>
      </c>
      <c r="B28" s="22" t="s">
        <v>16</v>
      </c>
      <c r="C28" s="22">
        <v>1754729</v>
      </c>
      <c r="D28" s="22" t="s">
        <v>1405</v>
      </c>
      <c r="E28" s="23" t="s">
        <v>1406</v>
      </c>
      <c r="F28" s="24" t="s">
        <v>17</v>
      </c>
      <c r="G28" s="24" t="s">
        <v>34</v>
      </c>
      <c r="H28" s="24" t="s">
        <v>1397</v>
      </c>
      <c r="I28" s="24" t="s">
        <v>1398</v>
      </c>
      <c r="J28" s="24" t="s">
        <v>1397</v>
      </c>
      <c r="K28" s="24" t="s">
        <v>94</v>
      </c>
      <c r="L28" s="24" t="s">
        <v>95</v>
      </c>
      <c r="M28" s="24" t="s">
        <v>1341</v>
      </c>
      <c r="N28" s="24">
        <v>491073</v>
      </c>
      <c r="O28" s="24">
        <v>361486</v>
      </c>
      <c r="P28" s="22">
        <v>1</v>
      </c>
      <c r="Q28" s="27"/>
      <c r="R28" s="2"/>
      <c r="S28" s="3"/>
      <c r="T28" s="25">
        <f t="shared" si="2"/>
        <v>0</v>
      </c>
      <c r="U28" s="26">
        <f t="shared" si="3"/>
        <v>0</v>
      </c>
    </row>
    <row r="29" spans="1:21" s="16" customFormat="1" x14ac:dyDescent="0.25">
      <c r="A29" s="22" t="s">
        <v>1407</v>
      </c>
      <c r="B29" s="22" t="s">
        <v>16</v>
      </c>
      <c r="C29" s="22">
        <v>1755093</v>
      </c>
      <c r="D29" s="22" t="s">
        <v>1408</v>
      </c>
      <c r="E29" s="23" t="s">
        <v>1409</v>
      </c>
      <c r="F29" s="24" t="s">
        <v>17</v>
      </c>
      <c r="G29" s="24" t="s">
        <v>34</v>
      </c>
      <c r="H29" s="24" t="s">
        <v>1397</v>
      </c>
      <c r="I29" s="24" t="s">
        <v>1410</v>
      </c>
      <c r="J29" s="24" t="s">
        <v>1411</v>
      </c>
      <c r="K29" s="24" t="s">
        <v>20</v>
      </c>
      <c r="L29" s="24" t="s">
        <v>21</v>
      </c>
      <c r="M29" s="24" t="s">
        <v>827</v>
      </c>
      <c r="N29" s="24">
        <v>487801</v>
      </c>
      <c r="O29" s="24">
        <v>358208</v>
      </c>
      <c r="P29" s="22">
        <v>1</v>
      </c>
      <c r="Q29" s="27"/>
      <c r="R29" s="2"/>
      <c r="S29" s="3"/>
      <c r="T29" s="25">
        <f t="shared" si="2"/>
        <v>0</v>
      </c>
      <c r="U29" s="26">
        <f t="shared" si="3"/>
        <v>0</v>
      </c>
    </row>
    <row r="30" spans="1:21" s="16" customFormat="1" x14ac:dyDescent="0.25">
      <c r="A30" s="22" t="s">
        <v>1412</v>
      </c>
      <c r="B30" s="22" t="s">
        <v>16</v>
      </c>
      <c r="C30" s="22">
        <v>1755594</v>
      </c>
      <c r="D30" s="22" t="s">
        <v>1413</v>
      </c>
      <c r="E30" s="23" t="s">
        <v>1414</v>
      </c>
      <c r="F30" s="24" t="s">
        <v>17</v>
      </c>
      <c r="G30" s="24" t="s">
        <v>34</v>
      </c>
      <c r="H30" s="24" t="s">
        <v>1397</v>
      </c>
      <c r="I30" s="24" t="s">
        <v>1415</v>
      </c>
      <c r="J30" s="24" t="s">
        <v>1416</v>
      </c>
      <c r="K30" s="24" t="s">
        <v>1417</v>
      </c>
      <c r="L30" s="24" t="s">
        <v>1418</v>
      </c>
      <c r="M30" s="24" t="s">
        <v>404</v>
      </c>
      <c r="N30" s="24">
        <v>490331</v>
      </c>
      <c r="O30" s="24">
        <v>359419</v>
      </c>
      <c r="P30" s="22">
        <v>1</v>
      </c>
      <c r="Q30" s="27"/>
      <c r="R30" s="2"/>
      <c r="S30" s="3"/>
      <c r="T30" s="25">
        <f t="shared" si="2"/>
        <v>0</v>
      </c>
      <c r="U30" s="26">
        <f t="shared" si="3"/>
        <v>0</v>
      </c>
    </row>
    <row r="31" spans="1:21" s="16" customFormat="1" x14ac:dyDescent="0.25">
      <c r="A31" s="22" t="s">
        <v>1419</v>
      </c>
      <c r="B31" s="22" t="s">
        <v>16</v>
      </c>
      <c r="C31" s="22">
        <v>1755901</v>
      </c>
      <c r="D31" s="22" t="s">
        <v>1420</v>
      </c>
      <c r="E31" s="23" t="s">
        <v>1421</v>
      </c>
      <c r="F31" s="24" t="s">
        <v>17</v>
      </c>
      <c r="G31" s="24" t="s">
        <v>34</v>
      </c>
      <c r="H31" s="24" t="s">
        <v>1397</v>
      </c>
      <c r="I31" s="24" t="s">
        <v>1422</v>
      </c>
      <c r="J31" s="24" t="s">
        <v>1423</v>
      </c>
      <c r="K31" s="24" t="s">
        <v>27</v>
      </c>
      <c r="L31" s="24" t="s">
        <v>28</v>
      </c>
      <c r="M31" s="24" t="s">
        <v>76</v>
      </c>
      <c r="N31" s="24">
        <v>489694</v>
      </c>
      <c r="O31" s="24">
        <v>364030</v>
      </c>
      <c r="P31" s="22">
        <v>1</v>
      </c>
      <c r="Q31" s="27"/>
      <c r="R31" s="2"/>
      <c r="S31" s="3"/>
      <c r="T31" s="25">
        <f t="shared" si="2"/>
        <v>0</v>
      </c>
      <c r="U31" s="26">
        <f t="shared" si="3"/>
        <v>0</v>
      </c>
    </row>
    <row r="32" spans="1:21" s="16" customFormat="1" x14ac:dyDescent="0.25">
      <c r="A32" s="22" t="s">
        <v>1432</v>
      </c>
      <c r="B32" s="22" t="s">
        <v>16</v>
      </c>
      <c r="C32" s="22">
        <v>1757081</v>
      </c>
      <c r="D32" s="22" t="s">
        <v>1433</v>
      </c>
      <c r="E32" s="23" t="s">
        <v>1434</v>
      </c>
      <c r="F32" s="24" t="s">
        <v>17</v>
      </c>
      <c r="G32" s="24" t="s">
        <v>34</v>
      </c>
      <c r="H32" s="24" t="s">
        <v>1435</v>
      </c>
      <c r="I32" s="24" t="s">
        <v>1436</v>
      </c>
      <c r="J32" s="24" t="s">
        <v>1437</v>
      </c>
      <c r="K32" s="24" t="s">
        <v>20</v>
      </c>
      <c r="L32" s="24" t="s">
        <v>21</v>
      </c>
      <c r="M32" s="24" t="s">
        <v>30</v>
      </c>
      <c r="N32" s="24">
        <v>496988</v>
      </c>
      <c r="O32" s="24">
        <v>371368</v>
      </c>
      <c r="P32" s="22">
        <v>1</v>
      </c>
      <c r="Q32" s="27"/>
      <c r="R32" s="2"/>
      <c r="S32" s="3"/>
      <c r="T32" s="25">
        <f t="shared" si="2"/>
        <v>0</v>
      </c>
      <c r="U32" s="26">
        <f t="shared" si="3"/>
        <v>0</v>
      </c>
    </row>
    <row r="33" spans="1:21" s="16" customFormat="1" x14ac:dyDescent="0.25">
      <c r="A33" s="22" t="s">
        <v>1438</v>
      </c>
      <c r="B33" s="22" t="s">
        <v>16</v>
      </c>
      <c r="C33" s="22">
        <v>1757566</v>
      </c>
      <c r="D33" s="22" t="s">
        <v>1439</v>
      </c>
      <c r="E33" s="23" t="s">
        <v>1440</v>
      </c>
      <c r="F33" s="24" t="s">
        <v>17</v>
      </c>
      <c r="G33" s="24" t="s">
        <v>34</v>
      </c>
      <c r="H33" s="24" t="s">
        <v>1435</v>
      </c>
      <c r="I33" s="24" t="s">
        <v>1441</v>
      </c>
      <c r="J33" s="24" t="s">
        <v>1435</v>
      </c>
      <c r="K33" s="24" t="s">
        <v>1442</v>
      </c>
      <c r="L33" s="24" t="s">
        <v>1443</v>
      </c>
      <c r="M33" s="24" t="s">
        <v>168</v>
      </c>
      <c r="N33" s="24">
        <v>499039</v>
      </c>
      <c r="O33" s="24">
        <v>374601</v>
      </c>
      <c r="P33" s="22">
        <v>1</v>
      </c>
      <c r="Q33" s="27"/>
      <c r="R33" s="2"/>
      <c r="S33" s="3"/>
      <c r="T33" s="25">
        <f t="shared" si="2"/>
        <v>0</v>
      </c>
      <c r="U33" s="26">
        <f t="shared" si="3"/>
        <v>0</v>
      </c>
    </row>
    <row r="34" spans="1:21" s="16" customFormat="1" x14ac:dyDescent="0.25">
      <c r="A34" s="22" t="s">
        <v>1669</v>
      </c>
      <c r="B34" s="22" t="s">
        <v>16</v>
      </c>
      <c r="C34" s="22">
        <v>1765996</v>
      </c>
      <c r="D34" s="22" t="s">
        <v>1670</v>
      </c>
      <c r="E34" s="23" t="s">
        <v>1671</v>
      </c>
      <c r="F34" s="24" t="s">
        <v>17</v>
      </c>
      <c r="G34" s="24" t="s">
        <v>34</v>
      </c>
      <c r="H34" s="24" t="s">
        <v>1672</v>
      </c>
      <c r="I34" s="24" t="s">
        <v>1673</v>
      </c>
      <c r="J34" s="24" t="s">
        <v>1674</v>
      </c>
      <c r="K34" s="24" t="s">
        <v>20</v>
      </c>
      <c r="L34" s="24" t="s">
        <v>21</v>
      </c>
      <c r="M34" s="24" t="s">
        <v>515</v>
      </c>
      <c r="N34" s="24">
        <v>491593</v>
      </c>
      <c r="O34" s="24">
        <v>373599</v>
      </c>
      <c r="P34" s="22">
        <v>1</v>
      </c>
      <c r="Q34" s="27"/>
      <c r="R34" s="2"/>
      <c r="S34" s="3"/>
      <c r="T34" s="25">
        <f t="shared" si="2"/>
        <v>0</v>
      </c>
      <c r="U34" s="26">
        <f t="shared" si="3"/>
        <v>0</v>
      </c>
    </row>
    <row r="35" spans="1:21" s="16" customFormat="1" x14ac:dyDescent="0.25">
      <c r="A35" s="22" t="s">
        <v>1675</v>
      </c>
      <c r="B35" s="22" t="s">
        <v>16</v>
      </c>
      <c r="C35" s="22">
        <v>1766492</v>
      </c>
      <c r="D35" s="22" t="s">
        <v>1676</v>
      </c>
      <c r="E35" s="23" t="s">
        <v>1677</v>
      </c>
      <c r="F35" s="24" t="s">
        <v>17</v>
      </c>
      <c r="G35" s="24" t="s">
        <v>34</v>
      </c>
      <c r="H35" s="24" t="s">
        <v>1672</v>
      </c>
      <c r="I35" s="24" t="s">
        <v>1678</v>
      </c>
      <c r="J35" s="24" t="s">
        <v>1679</v>
      </c>
      <c r="K35" s="24" t="s">
        <v>1680</v>
      </c>
      <c r="L35" s="24" t="s">
        <v>1681</v>
      </c>
      <c r="M35" s="24" t="s">
        <v>1682</v>
      </c>
      <c r="N35" s="24">
        <v>488302</v>
      </c>
      <c r="O35" s="24">
        <v>375829</v>
      </c>
      <c r="P35" s="22">
        <v>1</v>
      </c>
      <c r="Q35" s="27"/>
      <c r="R35" s="2"/>
      <c r="S35" s="3"/>
      <c r="T35" s="25">
        <f t="shared" si="2"/>
        <v>0</v>
      </c>
      <c r="U35" s="26">
        <f t="shared" si="3"/>
        <v>0</v>
      </c>
    </row>
    <row r="36" spans="1:21" s="16" customFormat="1" x14ac:dyDescent="0.25">
      <c r="A36" s="22" t="s">
        <v>1683</v>
      </c>
      <c r="B36" s="22" t="s">
        <v>16</v>
      </c>
      <c r="C36" s="22">
        <v>1766961</v>
      </c>
      <c r="D36" s="22" t="s">
        <v>1684</v>
      </c>
      <c r="E36" s="23" t="s">
        <v>1685</v>
      </c>
      <c r="F36" s="24" t="s">
        <v>17</v>
      </c>
      <c r="G36" s="24" t="s">
        <v>34</v>
      </c>
      <c r="H36" s="24" t="s">
        <v>1672</v>
      </c>
      <c r="I36" s="24" t="s">
        <v>1686</v>
      </c>
      <c r="J36" s="24" t="s">
        <v>1672</v>
      </c>
      <c r="K36" s="24" t="s">
        <v>1687</v>
      </c>
      <c r="L36" s="24" t="s">
        <v>1688</v>
      </c>
      <c r="M36" s="24" t="s">
        <v>65</v>
      </c>
      <c r="N36" s="24">
        <v>492788</v>
      </c>
      <c r="O36" s="24">
        <v>370709</v>
      </c>
      <c r="P36" s="22">
        <v>1</v>
      </c>
      <c r="Q36" s="27"/>
      <c r="R36" s="2"/>
      <c r="S36" s="3"/>
      <c r="T36" s="25">
        <f t="shared" si="2"/>
        <v>0</v>
      </c>
      <c r="U36" s="26">
        <f t="shared" si="3"/>
        <v>0</v>
      </c>
    </row>
    <row r="37" spans="1:21" s="16" customFormat="1" x14ac:dyDescent="0.25">
      <c r="A37" s="22" t="s">
        <v>2346</v>
      </c>
      <c r="B37" s="22" t="s">
        <v>16</v>
      </c>
      <c r="C37" s="22">
        <v>1761880</v>
      </c>
      <c r="D37" s="22" t="s">
        <v>2347</v>
      </c>
      <c r="E37" s="23" t="s">
        <v>2348</v>
      </c>
      <c r="F37" s="24" t="s">
        <v>17</v>
      </c>
      <c r="G37" s="24" t="s">
        <v>34</v>
      </c>
      <c r="H37" s="24" t="s">
        <v>62</v>
      </c>
      <c r="I37" s="24" t="s">
        <v>2349</v>
      </c>
      <c r="J37" s="24" t="s">
        <v>62</v>
      </c>
      <c r="K37" s="24" t="s">
        <v>804</v>
      </c>
      <c r="L37" s="24" t="s">
        <v>805</v>
      </c>
      <c r="M37" s="24" t="s">
        <v>204</v>
      </c>
      <c r="N37" s="24">
        <v>499277</v>
      </c>
      <c r="O37" s="24">
        <v>364646</v>
      </c>
      <c r="P37" s="22">
        <v>1</v>
      </c>
      <c r="Q37" s="27"/>
      <c r="R37" s="2"/>
      <c r="S37" s="3"/>
      <c r="T37" s="25">
        <f t="shared" si="2"/>
        <v>0</v>
      </c>
      <c r="U37" s="26">
        <f t="shared" si="3"/>
        <v>0</v>
      </c>
    </row>
    <row r="38" spans="1:21" s="16" customFormat="1" x14ac:dyDescent="0.25">
      <c r="A38" s="22" t="s">
        <v>2350</v>
      </c>
      <c r="B38" s="22" t="s">
        <v>16</v>
      </c>
      <c r="C38" s="22">
        <v>1760795</v>
      </c>
      <c r="D38" s="22" t="s">
        <v>2351</v>
      </c>
      <c r="E38" s="23" t="s">
        <v>2352</v>
      </c>
      <c r="F38" s="24" t="s">
        <v>17</v>
      </c>
      <c r="G38" s="24" t="s">
        <v>34</v>
      </c>
      <c r="H38" s="24" t="s">
        <v>62</v>
      </c>
      <c r="I38" s="24" t="s">
        <v>2349</v>
      </c>
      <c r="J38" s="24" t="s">
        <v>62</v>
      </c>
      <c r="K38" s="24" t="s">
        <v>2353</v>
      </c>
      <c r="L38" s="24" t="s">
        <v>2354</v>
      </c>
      <c r="M38" s="24" t="s">
        <v>29</v>
      </c>
      <c r="N38" s="24">
        <v>500010</v>
      </c>
      <c r="O38" s="24">
        <v>364542</v>
      </c>
      <c r="P38" s="22">
        <v>1</v>
      </c>
      <c r="Q38" s="27"/>
      <c r="R38" s="2"/>
      <c r="S38" s="3"/>
      <c r="T38" s="25">
        <f t="shared" si="2"/>
        <v>0</v>
      </c>
      <c r="U38" s="26">
        <f t="shared" si="3"/>
        <v>0</v>
      </c>
    </row>
    <row r="39" spans="1:21" s="16" customFormat="1" x14ac:dyDescent="0.25">
      <c r="A39" s="22" t="s">
        <v>1360</v>
      </c>
      <c r="B39" s="22" t="s">
        <v>16</v>
      </c>
      <c r="C39" s="22">
        <v>1950392</v>
      </c>
      <c r="D39" s="22" t="s">
        <v>1361</v>
      </c>
      <c r="E39" s="23" t="s">
        <v>1362</v>
      </c>
      <c r="F39" s="24" t="s">
        <v>17</v>
      </c>
      <c r="G39" s="24" t="s">
        <v>1236</v>
      </c>
      <c r="H39" s="24" t="s">
        <v>1363</v>
      </c>
      <c r="I39" s="24" t="s">
        <v>1364</v>
      </c>
      <c r="J39" s="24" t="s">
        <v>1363</v>
      </c>
      <c r="K39" s="24" t="s">
        <v>20</v>
      </c>
      <c r="L39" s="24" t="s">
        <v>21</v>
      </c>
      <c r="M39" s="24" t="s">
        <v>240</v>
      </c>
      <c r="N39" s="24">
        <v>469338</v>
      </c>
      <c r="O39" s="24">
        <v>380067</v>
      </c>
      <c r="P39" s="22">
        <v>1</v>
      </c>
      <c r="Q39" s="27"/>
      <c r="R39" s="2"/>
      <c r="S39" s="3"/>
      <c r="T39" s="25">
        <f t="shared" si="2"/>
        <v>0</v>
      </c>
      <c r="U39" s="26">
        <f t="shared" si="3"/>
        <v>0</v>
      </c>
    </row>
    <row r="40" spans="1:21" s="16" customFormat="1" x14ac:dyDescent="0.25">
      <c r="A40" s="22" t="s">
        <v>1365</v>
      </c>
      <c r="B40" s="22" t="s">
        <v>16</v>
      </c>
      <c r="C40" s="22">
        <v>1950767</v>
      </c>
      <c r="D40" s="22" t="s">
        <v>1366</v>
      </c>
      <c r="E40" s="23" t="s">
        <v>1367</v>
      </c>
      <c r="F40" s="24" t="s">
        <v>17</v>
      </c>
      <c r="G40" s="24" t="s">
        <v>1236</v>
      </c>
      <c r="H40" s="24" t="s">
        <v>1363</v>
      </c>
      <c r="I40" s="24" t="s">
        <v>1368</v>
      </c>
      <c r="J40" s="24" t="s">
        <v>1369</v>
      </c>
      <c r="K40" s="24" t="s">
        <v>20</v>
      </c>
      <c r="L40" s="24" t="s">
        <v>21</v>
      </c>
      <c r="M40" s="24" t="s">
        <v>103</v>
      </c>
      <c r="N40" s="24">
        <v>473318</v>
      </c>
      <c r="O40" s="24">
        <v>380264</v>
      </c>
      <c r="P40" s="22">
        <v>1</v>
      </c>
      <c r="Q40" s="27"/>
      <c r="R40" s="2"/>
      <c r="S40" s="3"/>
      <c r="T40" s="25">
        <f t="shared" si="2"/>
        <v>0</v>
      </c>
      <c r="U40" s="26">
        <f t="shared" si="3"/>
        <v>0</v>
      </c>
    </row>
    <row r="41" spans="1:21" s="16" customFormat="1" x14ac:dyDescent="0.25">
      <c r="A41" s="22" t="s">
        <v>1370</v>
      </c>
      <c r="B41" s="22" t="s">
        <v>16</v>
      </c>
      <c r="C41" s="22">
        <v>1951721</v>
      </c>
      <c r="D41" s="22" t="s">
        <v>1371</v>
      </c>
      <c r="E41" s="23" t="s">
        <v>1372</v>
      </c>
      <c r="F41" s="24" t="s">
        <v>17</v>
      </c>
      <c r="G41" s="24" t="s">
        <v>1236</v>
      </c>
      <c r="H41" s="24" t="s">
        <v>1363</v>
      </c>
      <c r="I41" s="24" t="s">
        <v>1373</v>
      </c>
      <c r="J41" s="24" t="s">
        <v>1374</v>
      </c>
      <c r="K41" s="24" t="s">
        <v>20</v>
      </c>
      <c r="L41" s="24" t="s">
        <v>21</v>
      </c>
      <c r="M41" s="24" t="s">
        <v>336</v>
      </c>
      <c r="N41" s="24">
        <v>469426</v>
      </c>
      <c r="O41" s="24">
        <v>378607</v>
      </c>
      <c r="P41" s="22">
        <v>1</v>
      </c>
      <c r="Q41" s="27"/>
      <c r="R41" s="2"/>
      <c r="S41" s="3"/>
      <c r="T41" s="25">
        <f t="shared" si="2"/>
        <v>0</v>
      </c>
      <c r="U41" s="26">
        <f t="shared" si="3"/>
        <v>0</v>
      </c>
    </row>
    <row r="42" spans="1:21" s="16" customFormat="1" x14ac:dyDescent="0.25">
      <c r="A42" s="22" t="s">
        <v>1451</v>
      </c>
      <c r="B42" s="22" t="s">
        <v>16</v>
      </c>
      <c r="C42" s="22">
        <v>1952113</v>
      </c>
      <c r="D42" s="22" t="s">
        <v>1452</v>
      </c>
      <c r="E42" s="23" t="s">
        <v>1453</v>
      </c>
      <c r="F42" s="24" t="s">
        <v>17</v>
      </c>
      <c r="G42" s="24" t="s">
        <v>1236</v>
      </c>
      <c r="H42" s="24" t="s">
        <v>1454</v>
      </c>
      <c r="I42" s="24" t="s">
        <v>1455</v>
      </c>
      <c r="J42" s="24" t="s">
        <v>1454</v>
      </c>
      <c r="K42" s="24" t="s">
        <v>27</v>
      </c>
      <c r="L42" s="24" t="s">
        <v>28</v>
      </c>
      <c r="M42" s="24" t="s">
        <v>598</v>
      </c>
      <c r="N42" s="24">
        <v>487324</v>
      </c>
      <c r="O42" s="24">
        <v>387336</v>
      </c>
      <c r="P42" s="22">
        <v>1</v>
      </c>
      <c r="Q42" s="27"/>
      <c r="R42" s="2"/>
      <c r="S42" s="3"/>
      <c r="T42" s="25">
        <f t="shared" si="2"/>
        <v>0</v>
      </c>
      <c r="U42" s="26">
        <f t="shared" si="3"/>
        <v>0</v>
      </c>
    </row>
    <row r="43" spans="1:21" s="16" customFormat="1" x14ac:dyDescent="0.25">
      <c r="A43" s="22" t="s">
        <v>1456</v>
      </c>
      <c r="B43" s="22" t="s">
        <v>16</v>
      </c>
      <c r="C43" s="22">
        <v>1952676</v>
      </c>
      <c r="D43" s="22" t="s">
        <v>1457</v>
      </c>
      <c r="E43" s="23" t="s">
        <v>1458</v>
      </c>
      <c r="F43" s="24" t="s">
        <v>17</v>
      </c>
      <c r="G43" s="24" t="s">
        <v>1236</v>
      </c>
      <c r="H43" s="24" t="s">
        <v>1454</v>
      </c>
      <c r="I43" s="24" t="s">
        <v>1459</v>
      </c>
      <c r="J43" s="24" t="s">
        <v>1460</v>
      </c>
      <c r="K43" s="24" t="s">
        <v>20</v>
      </c>
      <c r="L43" s="24" t="s">
        <v>21</v>
      </c>
      <c r="M43" s="24" t="s">
        <v>1461</v>
      </c>
      <c r="N43" s="24">
        <v>487562</v>
      </c>
      <c r="O43" s="24">
        <v>391938</v>
      </c>
      <c r="P43" s="22">
        <v>1</v>
      </c>
      <c r="Q43" s="27"/>
      <c r="R43" s="2"/>
      <c r="S43" s="3"/>
      <c r="T43" s="25">
        <f t="shared" si="2"/>
        <v>0</v>
      </c>
      <c r="U43" s="26">
        <f t="shared" si="3"/>
        <v>0</v>
      </c>
    </row>
    <row r="44" spans="1:21" s="16" customFormat="1" x14ac:dyDescent="0.25">
      <c r="A44" s="22" t="s">
        <v>1462</v>
      </c>
      <c r="B44" s="22" t="s">
        <v>16</v>
      </c>
      <c r="C44" s="22">
        <v>1953133</v>
      </c>
      <c r="D44" s="22" t="s">
        <v>1463</v>
      </c>
      <c r="E44" s="23" t="s">
        <v>1464</v>
      </c>
      <c r="F44" s="24" t="s">
        <v>17</v>
      </c>
      <c r="G44" s="24" t="s">
        <v>1236</v>
      </c>
      <c r="H44" s="24" t="s">
        <v>1454</v>
      </c>
      <c r="I44" s="24" t="s">
        <v>1465</v>
      </c>
      <c r="J44" s="24" t="s">
        <v>1466</v>
      </c>
      <c r="K44" s="24" t="s">
        <v>20</v>
      </c>
      <c r="L44" s="24" t="s">
        <v>21</v>
      </c>
      <c r="M44" s="24" t="s">
        <v>1243</v>
      </c>
      <c r="N44" s="24">
        <v>483202</v>
      </c>
      <c r="O44" s="24">
        <v>387144</v>
      </c>
      <c r="P44" s="22">
        <v>1</v>
      </c>
      <c r="Q44" s="27"/>
      <c r="R44" s="2"/>
      <c r="S44" s="3"/>
      <c r="T44" s="25">
        <f t="shared" si="2"/>
        <v>0</v>
      </c>
      <c r="U44" s="26">
        <f t="shared" si="3"/>
        <v>0</v>
      </c>
    </row>
    <row r="45" spans="1:21" s="16" customFormat="1" x14ac:dyDescent="0.25">
      <c r="A45" s="22" t="s">
        <v>1557</v>
      </c>
      <c r="B45" s="22" t="s">
        <v>16</v>
      </c>
      <c r="C45" s="22">
        <v>1953990</v>
      </c>
      <c r="D45" s="22" t="s">
        <v>1558</v>
      </c>
      <c r="E45" s="23" t="s">
        <v>1559</v>
      </c>
      <c r="F45" s="24" t="s">
        <v>17</v>
      </c>
      <c r="G45" s="24" t="s">
        <v>1236</v>
      </c>
      <c r="H45" s="24" t="s">
        <v>1556</v>
      </c>
      <c r="I45" s="24" t="s">
        <v>1560</v>
      </c>
      <c r="J45" s="24" t="s">
        <v>1561</v>
      </c>
      <c r="K45" s="24" t="s">
        <v>20</v>
      </c>
      <c r="L45" s="24" t="s">
        <v>21</v>
      </c>
      <c r="M45" s="24" t="s">
        <v>1562</v>
      </c>
      <c r="N45" s="24">
        <v>466321</v>
      </c>
      <c r="O45" s="24">
        <v>368704</v>
      </c>
      <c r="P45" s="22">
        <v>1</v>
      </c>
      <c r="Q45" s="27"/>
      <c r="R45" s="2"/>
      <c r="S45" s="3"/>
      <c r="T45" s="25">
        <f t="shared" si="2"/>
        <v>0</v>
      </c>
      <c r="U45" s="26">
        <f t="shared" si="3"/>
        <v>0</v>
      </c>
    </row>
    <row r="46" spans="1:21" s="16" customFormat="1" x14ac:dyDescent="0.25">
      <c r="A46" s="22" t="s">
        <v>1563</v>
      </c>
      <c r="B46" s="22" t="s">
        <v>16</v>
      </c>
      <c r="C46" s="22">
        <v>1954182</v>
      </c>
      <c r="D46" s="22" t="s">
        <v>1564</v>
      </c>
      <c r="E46" s="23" t="s">
        <v>1565</v>
      </c>
      <c r="F46" s="24" t="s">
        <v>17</v>
      </c>
      <c r="G46" s="24" t="s">
        <v>1236</v>
      </c>
      <c r="H46" s="24" t="s">
        <v>1556</v>
      </c>
      <c r="I46" s="24" t="s">
        <v>1566</v>
      </c>
      <c r="J46" s="24" t="s">
        <v>1556</v>
      </c>
      <c r="K46" s="24" t="s">
        <v>20</v>
      </c>
      <c r="L46" s="24" t="s">
        <v>21</v>
      </c>
      <c r="M46" s="24" t="s">
        <v>1567</v>
      </c>
      <c r="N46" s="24">
        <v>461766</v>
      </c>
      <c r="O46" s="24">
        <v>367616</v>
      </c>
      <c r="P46" s="22">
        <v>1</v>
      </c>
      <c r="Q46" s="27"/>
      <c r="R46" s="2"/>
      <c r="S46" s="3"/>
      <c r="T46" s="25">
        <f t="shared" si="2"/>
        <v>0</v>
      </c>
      <c r="U46" s="26">
        <f t="shared" si="3"/>
        <v>0</v>
      </c>
    </row>
    <row r="47" spans="1:21" s="16" customFormat="1" x14ac:dyDescent="0.25">
      <c r="A47" s="22" t="s">
        <v>1569</v>
      </c>
      <c r="B47" s="22" t="s">
        <v>16</v>
      </c>
      <c r="C47" s="22">
        <v>1955190</v>
      </c>
      <c r="D47" s="22" t="s">
        <v>1570</v>
      </c>
      <c r="E47" s="23" t="s">
        <v>1571</v>
      </c>
      <c r="F47" s="24" t="s">
        <v>17</v>
      </c>
      <c r="G47" s="24" t="s">
        <v>1236</v>
      </c>
      <c r="H47" s="24" t="s">
        <v>1572</v>
      </c>
      <c r="I47" s="24" t="s">
        <v>1573</v>
      </c>
      <c r="J47" s="24" t="s">
        <v>1574</v>
      </c>
      <c r="K47" s="24" t="s">
        <v>20</v>
      </c>
      <c r="L47" s="24" t="s">
        <v>21</v>
      </c>
      <c r="M47" s="24" t="s">
        <v>803</v>
      </c>
      <c r="N47" s="24">
        <v>481531</v>
      </c>
      <c r="O47" s="24">
        <v>381137</v>
      </c>
      <c r="P47" s="22">
        <v>1</v>
      </c>
      <c r="Q47" s="27"/>
      <c r="R47" s="2"/>
      <c r="S47" s="3"/>
      <c r="T47" s="25">
        <f t="shared" si="2"/>
        <v>0</v>
      </c>
      <c r="U47" s="26">
        <f t="shared" si="3"/>
        <v>0</v>
      </c>
    </row>
    <row r="48" spans="1:21" s="16" customFormat="1" x14ac:dyDescent="0.25">
      <c r="A48" s="22" t="s">
        <v>1575</v>
      </c>
      <c r="B48" s="22" t="s">
        <v>16</v>
      </c>
      <c r="C48" s="22">
        <v>1955538</v>
      </c>
      <c r="D48" s="22" t="s">
        <v>1576</v>
      </c>
      <c r="E48" s="23" t="s">
        <v>1577</v>
      </c>
      <c r="F48" s="24" t="s">
        <v>17</v>
      </c>
      <c r="G48" s="24" t="s">
        <v>1236</v>
      </c>
      <c r="H48" s="24" t="s">
        <v>1572</v>
      </c>
      <c r="I48" s="24" t="s">
        <v>1578</v>
      </c>
      <c r="J48" s="24" t="s">
        <v>1579</v>
      </c>
      <c r="K48" s="24" t="s">
        <v>20</v>
      </c>
      <c r="L48" s="24" t="s">
        <v>21</v>
      </c>
      <c r="M48" s="24" t="s">
        <v>646</v>
      </c>
      <c r="N48" s="24">
        <v>483709</v>
      </c>
      <c r="O48" s="24">
        <v>372961</v>
      </c>
      <c r="P48" s="22">
        <v>1</v>
      </c>
      <c r="Q48" s="27"/>
      <c r="R48" s="2"/>
      <c r="S48" s="3"/>
      <c r="T48" s="25">
        <f t="shared" si="2"/>
        <v>0</v>
      </c>
      <c r="U48" s="26">
        <f t="shared" si="3"/>
        <v>0</v>
      </c>
    </row>
    <row r="49" spans="1:21" s="16" customFormat="1" x14ac:dyDescent="0.25">
      <c r="A49" s="22" t="s">
        <v>1580</v>
      </c>
      <c r="B49" s="22" t="s">
        <v>16</v>
      </c>
      <c r="C49" s="22">
        <v>1956175</v>
      </c>
      <c r="D49" s="22" t="s">
        <v>1581</v>
      </c>
      <c r="E49" s="23" t="s">
        <v>1582</v>
      </c>
      <c r="F49" s="24" t="s">
        <v>17</v>
      </c>
      <c r="G49" s="24" t="s">
        <v>1236</v>
      </c>
      <c r="H49" s="24" t="s">
        <v>1572</v>
      </c>
      <c r="I49" s="24" t="s">
        <v>1583</v>
      </c>
      <c r="J49" s="24" t="s">
        <v>1572</v>
      </c>
      <c r="K49" s="24" t="s">
        <v>67</v>
      </c>
      <c r="L49" s="24" t="s">
        <v>68</v>
      </c>
      <c r="M49" s="24" t="s">
        <v>376</v>
      </c>
      <c r="N49" s="24">
        <v>485386</v>
      </c>
      <c r="O49" s="24">
        <v>379979</v>
      </c>
      <c r="P49" s="22">
        <v>1</v>
      </c>
      <c r="Q49" s="27"/>
      <c r="R49" s="2"/>
      <c r="S49" s="3"/>
      <c r="T49" s="25">
        <f t="shared" si="2"/>
        <v>0</v>
      </c>
      <c r="U49" s="26">
        <f t="shared" si="3"/>
        <v>0</v>
      </c>
    </row>
    <row r="50" spans="1:21" s="16" customFormat="1" x14ac:dyDescent="0.25">
      <c r="A50" s="22" t="s">
        <v>1584</v>
      </c>
      <c r="B50" s="22" t="s">
        <v>16</v>
      </c>
      <c r="C50" s="22">
        <v>1956162</v>
      </c>
      <c r="D50" s="22" t="s">
        <v>1585</v>
      </c>
      <c r="E50" s="23" t="s">
        <v>1586</v>
      </c>
      <c r="F50" s="24" t="s">
        <v>17</v>
      </c>
      <c r="G50" s="24" t="s">
        <v>1236</v>
      </c>
      <c r="H50" s="24" t="s">
        <v>1572</v>
      </c>
      <c r="I50" s="24" t="s">
        <v>1583</v>
      </c>
      <c r="J50" s="24" t="s">
        <v>1572</v>
      </c>
      <c r="K50" s="24" t="s">
        <v>145</v>
      </c>
      <c r="L50" s="24" t="s">
        <v>146</v>
      </c>
      <c r="M50" s="24" t="s">
        <v>278</v>
      </c>
      <c r="N50" s="24">
        <v>485230</v>
      </c>
      <c r="O50" s="24">
        <v>380094</v>
      </c>
      <c r="P50" s="22">
        <v>1</v>
      </c>
      <c r="Q50" s="27"/>
      <c r="R50" s="2"/>
      <c r="S50" s="3"/>
      <c r="T50" s="25">
        <f t="shared" si="2"/>
        <v>0</v>
      </c>
      <c r="U50" s="26">
        <f t="shared" si="3"/>
        <v>0</v>
      </c>
    </row>
    <row r="51" spans="1:21" s="16" customFormat="1" x14ac:dyDescent="0.25">
      <c r="A51" s="22" t="s">
        <v>1587</v>
      </c>
      <c r="B51" s="22" t="s">
        <v>16</v>
      </c>
      <c r="C51" s="22">
        <v>1957018</v>
      </c>
      <c r="D51" s="22" t="s">
        <v>1588</v>
      </c>
      <c r="E51" s="23" t="s">
        <v>1589</v>
      </c>
      <c r="F51" s="24" t="s">
        <v>17</v>
      </c>
      <c r="G51" s="24" t="s">
        <v>1236</v>
      </c>
      <c r="H51" s="24" t="s">
        <v>140</v>
      </c>
      <c r="I51" s="24" t="s">
        <v>1590</v>
      </c>
      <c r="J51" s="24" t="s">
        <v>498</v>
      </c>
      <c r="K51" s="24" t="s">
        <v>20</v>
      </c>
      <c r="L51" s="24" t="s">
        <v>21</v>
      </c>
      <c r="M51" s="24" t="s">
        <v>350</v>
      </c>
      <c r="N51" s="24">
        <v>471140</v>
      </c>
      <c r="O51" s="24">
        <v>388643</v>
      </c>
      <c r="P51" s="22">
        <v>1</v>
      </c>
      <c r="Q51" s="27"/>
      <c r="R51" s="2"/>
      <c r="S51" s="3"/>
      <c r="T51" s="25">
        <f t="shared" si="2"/>
        <v>0</v>
      </c>
      <c r="U51" s="26">
        <f t="shared" si="3"/>
        <v>0</v>
      </c>
    </row>
    <row r="52" spans="1:21" s="16" customFormat="1" x14ac:dyDescent="0.25">
      <c r="A52" s="22" t="s">
        <v>1591</v>
      </c>
      <c r="B52" s="22" t="s">
        <v>16</v>
      </c>
      <c r="C52" s="22">
        <v>1957610</v>
      </c>
      <c r="D52" s="22" t="s">
        <v>1592</v>
      </c>
      <c r="E52" s="23" t="s">
        <v>1593</v>
      </c>
      <c r="F52" s="24" t="s">
        <v>17</v>
      </c>
      <c r="G52" s="24" t="s">
        <v>1236</v>
      </c>
      <c r="H52" s="24" t="s">
        <v>140</v>
      </c>
      <c r="I52" s="24" t="s">
        <v>1594</v>
      </c>
      <c r="J52" s="24" t="s">
        <v>1595</v>
      </c>
      <c r="K52" s="24" t="s">
        <v>20</v>
      </c>
      <c r="L52" s="24" t="s">
        <v>21</v>
      </c>
      <c r="M52" s="24" t="s">
        <v>279</v>
      </c>
      <c r="N52" s="24">
        <v>470525</v>
      </c>
      <c r="O52" s="24">
        <v>384713</v>
      </c>
      <c r="P52" s="22">
        <v>1</v>
      </c>
      <c r="Q52" s="27"/>
      <c r="R52" s="2"/>
      <c r="S52" s="3"/>
      <c r="T52" s="25">
        <f t="shared" si="2"/>
        <v>0</v>
      </c>
      <c r="U52" s="26">
        <f t="shared" si="3"/>
        <v>0</v>
      </c>
    </row>
    <row r="53" spans="1:21" s="16" customFormat="1" x14ac:dyDescent="0.25">
      <c r="A53" s="22" t="s">
        <v>1596</v>
      </c>
      <c r="B53" s="22" t="s">
        <v>16</v>
      </c>
      <c r="C53" s="22">
        <v>1957841</v>
      </c>
      <c r="D53" s="22" t="s">
        <v>1597</v>
      </c>
      <c r="E53" s="23" t="s">
        <v>1598</v>
      </c>
      <c r="F53" s="24" t="s">
        <v>17</v>
      </c>
      <c r="G53" s="24" t="s">
        <v>1236</v>
      </c>
      <c r="H53" s="24" t="s">
        <v>140</v>
      </c>
      <c r="I53" s="24" t="s">
        <v>1599</v>
      </c>
      <c r="J53" s="24" t="s">
        <v>140</v>
      </c>
      <c r="K53" s="24" t="s">
        <v>20</v>
      </c>
      <c r="L53" s="24" t="s">
        <v>21</v>
      </c>
      <c r="M53" s="24" t="s">
        <v>1600</v>
      </c>
      <c r="N53" s="24">
        <v>473719</v>
      </c>
      <c r="O53" s="24">
        <v>385530</v>
      </c>
      <c r="P53" s="22">
        <v>1</v>
      </c>
      <c r="Q53" s="27"/>
      <c r="R53" s="2"/>
      <c r="S53" s="3"/>
      <c r="T53" s="25">
        <f t="shared" si="2"/>
        <v>0</v>
      </c>
      <c r="U53" s="26">
        <f t="shared" si="3"/>
        <v>0</v>
      </c>
    </row>
    <row r="54" spans="1:21" s="16" customFormat="1" x14ac:dyDescent="0.25">
      <c r="A54" s="22" t="s">
        <v>1601</v>
      </c>
      <c r="B54" s="22" t="s">
        <v>16</v>
      </c>
      <c r="C54" s="22">
        <v>7886280</v>
      </c>
      <c r="D54" s="22" t="s">
        <v>1602</v>
      </c>
      <c r="E54" s="23" t="s">
        <v>1603</v>
      </c>
      <c r="F54" s="24" t="s">
        <v>17</v>
      </c>
      <c r="G54" s="24" t="s">
        <v>1236</v>
      </c>
      <c r="H54" s="24" t="s">
        <v>140</v>
      </c>
      <c r="I54" s="24" t="s">
        <v>1604</v>
      </c>
      <c r="J54" s="24" t="s">
        <v>1605</v>
      </c>
      <c r="K54" s="24" t="s">
        <v>20</v>
      </c>
      <c r="L54" s="24" t="s">
        <v>21</v>
      </c>
      <c r="M54" s="24" t="s">
        <v>270</v>
      </c>
      <c r="N54" s="24">
        <v>475984</v>
      </c>
      <c r="O54" s="24">
        <v>383294</v>
      </c>
      <c r="P54" s="22">
        <v>1</v>
      </c>
      <c r="Q54" s="27"/>
      <c r="R54" s="2"/>
      <c r="S54" s="3"/>
      <c r="T54" s="25">
        <f t="shared" si="2"/>
        <v>0</v>
      </c>
      <c r="U54" s="26">
        <f t="shared" si="3"/>
        <v>0</v>
      </c>
    </row>
    <row r="55" spans="1:21" s="16" customFormat="1" x14ac:dyDescent="0.25">
      <c r="A55" s="22" t="s">
        <v>1607</v>
      </c>
      <c r="B55" s="22" t="s">
        <v>16</v>
      </c>
      <c r="C55" s="22">
        <v>1959279</v>
      </c>
      <c r="D55" s="22" t="s">
        <v>1608</v>
      </c>
      <c r="E55" s="23" t="s">
        <v>1609</v>
      </c>
      <c r="F55" s="24" t="s">
        <v>17</v>
      </c>
      <c r="G55" s="24" t="s">
        <v>1236</v>
      </c>
      <c r="H55" s="24" t="s">
        <v>1606</v>
      </c>
      <c r="I55" s="24" t="s">
        <v>1610</v>
      </c>
      <c r="J55" s="24" t="s">
        <v>1611</v>
      </c>
      <c r="K55" s="24" t="s">
        <v>20</v>
      </c>
      <c r="L55" s="24" t="s">
        <v>21</v>
      </c>
      <c r="M55" s="24" t="s">
        <v>774</v>
      </c>
      <c r="N55" s="24">
        <v>472634</v>
      </c>
      <c r="O55" s="24">
        <v>366951</v>
      </c>
      <c r="P55" s="22">
        <v>1</v>
      </c>
      <c r="Q55" s="27"/>
      <c r="R55" s="2"/>
      <c r="S55" s="3"/>
      <c r="T55" s="25">
        <f t="shared" si="2"/>
        <v>0</v>
      </c>
      <c r="U55" s="26">
        <f t="shared" si="3"/>
        <v>0</v>
      </c>
    </row>
    <row r="56" spans="1:21" s="16" customFormat="1" x14ac:dyDescent="0.25">
      <c r="A56" s="22" t="s">
        <v>1721</v>
      </c>
      <c r="B56" s="22" t="s">
        <v>16</v>
      </c>
      <c r="C56" s="22">
        <v>1960850</v>
      </c>
      <c r="D56" s="22" t="s">
        <v>1722</v>
      </c>
      <c r="E56" s="23" t="s">
        <v>1723</v>
      </c>
      <c r="F56" s="24" t="s">
        <v>17</v>
      </c>
      <c r="G56" s="24" t="s">
        <v>1236</v>
      </c>
      <c r="H56" s="24" t="s">
        <v>1724</v>
      </c>
      <c r="I56" s="24" t="s">
        <v>1725</v>
      </c>
      <c r="J56" s="24" t="s">
        <v>1724</v>
      </c>
      <c r="K56" s="24" t="s">
        <v>355</v>
      </c>
      <c r="L56" s="24" t="s">
        <v>356</v>
      </c>
      <c r="M56" s="24" t="s">
        <v>357</v>
      </c>
      <c r="N56" s="24">
        <v>457576</v>
      </c>
      <c r="O56" s="24">
        <v>367556</v>
      </c>
      <c r="P56" s="22">
        <v>1</v>
      </c>
      <c r="Q56" s="27"/>
      <c r="R56" s="2"/>
      <c r="S56" s="3"/>
      <c r="T56" s="25">
        <f t="shared" si="2"/>
        <v>0</v>
      </c>
      <c r="U56" s="26">
        <f t="shared" si="3"/>
        <v>0</v>
      </c>
    </row>
    <row r="57" spans="1:21" s="16" customFormat="1" x14ac:dyDescent="0.25">
      <c r="A57" s="22" t="s">
        <v>1815</v>
      </c>
      <c r="B57" s="22" t="s">
        <v>16</v>
      </c>
      <c r="C57" s="22">
        <v>1964572</v>
      </c>
      <c r="D57" s="22" t="s">
        <v>1816</v>
      </c>
      <c r="E57" s="23" t="s">
        <v>1817</v>
      </c>
      <c r="F57" s="24" t="s">
        <v>17</v>
      </c>
      <c r="G57" s="24" t="s">
        <v>1236</v>
      </c>
      <c r="H57" s="24" t="s">
        <v>1818</v>
      </c>
      <c r="I57" s="24" t="s">
        <v>1819</v>
      </c>
      <c r="J57" s="24" t="s">
        <v>1820</v>
      </c>
      <c r="K57" s="24" t="s">
        <v>20</v>
      </c>
      <c r="L57" s="24" t="s">
        <v>21</v>
      </c>
      <c r="M57" s="24" t="s">
        <v>222</v>
      </c>
      <c r="N57" s="24">
        <v>471785</v>
      </c>
      <c r="O57" s="24">
        <v>375045</v>
      </c>
      <c r="P57" s="22">
        <v>1</v>
      </c>
      <c r="Q57" s="27"/>
      <c r="R57" s="2"/>
      <c r="S57" s="3"/>
      <c r="T57" s="25">
        <f t="shared" si="2"/>
        <v>0</v>
      </c>
      <c r="U57" s="26">
        <f t="shared" si="3"/>
        <v>0</v>
      </c>
    </row>
    <row r="58" spans="1:21" s="16" customFormat="1" x14ac:dyDescent="0.25">
      <c r="A58" s="22" t="s">
        <v>1821</v>
      </c>
      <c r="B58" s="22" t="s">
        <v>16</v>
      </c>
      <c r="C58" s="22">
        <v>1965455</v>
      </c>
      <c r="D58" s="22" t="s">
        <v>1822</v>
      </c>
      <c r="E58" s="23" t="s">
        <v>1823</v>
      </c>
      <c r="F58" s="24" t="s">
        <v>17</v>
      </c>
      <c r="G58" s="24" t="s">
        <v>1236</v>
      </c>
      <c r="H58" s="24" t="s">
        <v>1818</v>
      </c>
      <c r="I58" s="24" t="s">
        <v>1824</v>
      </c>
      <c r="J58" s="24" t="s">
        <v>1825</v>
      </c>
      <c r="K58" s="24" t="s">
        <v>1826</v>
      </c>
      <c r="L58" s="24" t="s">
        <v>1827</v>
      </c>
      <c r="M58" s="24" t="s">
        <v>65</v>
      </c>
      <c r="N58" s="24">
        <v>469192</v>
      </c>
      <c r="O58" s="24">
        <v>370326</v>
      </c>
      <c r="P58" s="22">
        <v>1</v>
      </c>
      <c r="Q58" s="27"/>
      <c r="R58" s="2"/>
      <c r="S58" s="3"/>
      <c r="T58" s="25">
        <f t="shared" si="2"/>
        <v>0</v>
      </c>
      <c r="U58" s="26">
        <f t="shared" si="3"/>
        <v>0</v>
      </c>
    </row>
    <row r="59" spans="1:21" s="16" customFormat="1" x14ac:dyDescent="0.25">
      <c r="A59" s="22" t="s">
        <v>1828</v>
      </c>
      <c r="B59" s="22" t="s">
        <v>16</v>
      </c>
      <c r="C59" s="22">
        <v>1965754</v>
      </c>
      <c r="D59" s="22" t="s">
        <v>1829</v>
      </c>
      <c r="E59" s="23" t="s">
        <v>1830</v>
      </c>
      <c r="F59" s="24" t="s">
        <v>17</v>
      </c>
      <c r="G59" s="24" t="s">
        <v>1236</v>
      </c>
      <c r="H59" s="24" t="s">
        <v>1818</v>
      </c>
      <c r="I59" s="24" t="s">
        <v>1831</v>
      </c>
      <c r="J59" s="24" t="s">
        <v>1832</v>
      </c>
      <c r="K59" s="24" t="s">
        <v>20</v>
      </c>
      <c r="L59" s="24" t="s">
        <v>21</v>
      </c>
      <c r="M59" s="24" t="s">
        <v>667</v>
      </c>
      <c r="N59" s="24">
        <v>468861</v>
      </c>
      <c r="O59" s="24">
        <v>367593</v>
      </c>
      <c r="P59" s="22">
        <v>1</v>
      </c>
      <c r="Q59" s="27"/>
      <c r="R59" s="2"/>
      <c r="S59" s="3"/>
      <c r="T59" s="25">
        <f t="shared" si="2"/>
        <v>0</v>
      </c>
      <c r="U59" s="26">
        <f t="shared" si="3"/>
        <v>0</v>
      </c>
    </row>
    <row r="60" spans="1:21" s="16" customFormat="1" x14ac:dyDescent="0.25">
      <c r="A60" s="22" t="s">
        <v>1833</v>
      </c>
      <c r="B60" s="22" t="s">
        <v>16</v>
      </c>
      <c r="C60" s="22">
        <v>1965927</v>
      </c>
      <c r="D60" s="22" t="s">
        <v>1834</v>
      </c>
      <c r="E60" s="23" t="s">
        <v>1835</v>
      </c>
      <c r="F60" s="24" t="s">
        <v>17</v>
      </c>
      <c r="G60" s="24" t="s">
        <v>1236</v>
      </c>
      <c r="H60" s="24" t="s">
        <v>1818</v>
      </c>
      <c r="I60" s="24" t="s">
        <v>1836</v>
      </c>
      <c r="J60" s="24" t="s">
        <v>1837</v>
      </c>
      <c r="K60" s="24" t="s">
        <v>145</v>
      </c>
      <c r="L60" s="24" t="s">
        <v>146</v>
      </c>
      <c r="M60" s="24" t="s">
        <v>515</v>
      </c>
      <c r="N60" s="24">
        <v>463990</v>
      </c>
      <c r="O60" s="24">
        <v>372827</v>
      </c>
      <c r="P60" s="22">
        <v>1</v>
      </c>
      <c r="Q60" s="27"/>
      <c r="R60" s="2"/>
      <c r="S60" s="3"/>
      <c r="T60" s="25">
        <f t="shared" si="2"/>
        <v>0</v>
      </c>
      <c r="U60" s="26">
        <f t="shared" si="3"/>
        <v>0</v>
      </c>
    </row>
    <row r="61" spans="1:21" s="16" customFormat="1" x14ac:dyDescent="0.25">
      <c r="A61" s="22" t="s">
        <v>1838</v>
      </c>
      <c r="B61" s="22" t="s">
        <v>16</v>
      </c>
      <c r="C61" s="22">
        <v>1966141</v>
      </c>
      <c r="D61" s="22" t="s">
        <v>1839</v>
      </c>
      <c r="E61" s="23" t="s">
        <v>1840</v>
      </c>
      <c r="F61" s="24" t="s">
        <v>17</v>
      </c>
      <c r="G61" s="24" t="s">
        <v>1236</v>
      </c>
      <c r="H61" s="24" t="s">
        <v>1818</v>
      </c>
      <c r="I61" s="24" t="s">
        <v>1841</v>
      </c>
      <c r="J61" s="24" t="s">
        <v>736</v>
      </c>
      <c r="K61" s="24" t="s">
        <v>20</v>
      </c>
      <c r="L61" s="24" t="s">
        <v>21</v>
      </c>
      <c r="M61" s="24" t="s">
        <v>65</v>
      </c>
      <c r="N61" s="24">
        <v>474686</v>
      </c>
      <c r="O61" s="24">
        <v>376400</v>
      </c>
      <c r="P61" s="22">
        <v>1</v>
      </c>
      <c r="Q61" s="27"/>
      <c r="R61" s="2"/>
      <c r="S61" s="3"/>
      <c r="T61" s="25">
        <f t="shared" si="2"/>
        <v>0</v>
      </c>
      <c r="U61" s="26">
        <f t="shared" si="3"/>
        <v>0</v>
      </c>
    </row>
    <row r="62" spans="1:21" s="16" customFormat="1" x14ac:dyDescent="0.25">
      <c r="A62" s="22" t="s">
        <v>1842</v>
      </c>
      <c r="B62" s="22" t="s">
        <v>16</v>
      </c>
      <c r="C62" s="22">
        <v>1966731</v>
      </c>
      <c r="D62" s="22" t="s">
        <v>1843</v>
      </c>
      <c r="E62" s="23" t="s">
        <v>1844</v>
      </c>
      <c r="F62" s="24" t="s">
        <v>17</v>
      </c>
      <c r="G62" s="24" t="s">
        <v>1236</v>
      </c>
      <c r="H62" s="24" t="s">
        <v>1818</v>
      </c>
      <c r="I62" s="24" t="s">
        <v>1845</v>
      </c>
      <c r="J62" s="24" t="s">
        <v>1846</v>
      </c>
      <c r="K62" s="24" t="s">
        <v>1847</v>
      </c>
      <c r="L62" s="24" t="s">
        <v>1848</v>
      </c>
      <c r="M62" s="24" t="s">
        <v>966</v>
      </c>
      <c r="N62" s="24">
        <v>472981</v>
      </c>
      <c r="O62" s="24">
        <v>370227</v>
      </c>
      <c r="P62" s="22">
        <v>1</v>
      </c>
      <c r="Q62" s="27"/>
      <c r="R62" s="2"/>
      <c r="S62" s="3"/>
      <c r="T62" s="25">
        <f t="shared" si="2"/>
        <v>0</v>
      </c>
      <c r="U62" s="26">
        <f t="shared" si="3"/>
        <v>0</v>
      </c>
    </row>
    <row r="63" spans="1:21" s="16" customFormat="1" x14ac:dyDescent="0.25">
      <c r="A63" s="22" t="s">
        <v>1849</v>
      </c>
      <c r="B63" s="22" t="s">
        <v>16</v>
      </c>
      <c r="C63" s="22">
        <v>1966928</v>
      </c>
      <c r="D63" s="22" t="s">
        <v>1850</v>
      </c>
      <c r="E63" s="23" t="s">
        <v>1851</v>
      </c>
      <c r="F63" s="24" t="s">
        <v>17</v>
      </c>
      <c r="G63" s="24" t="s">
        <v>1236</v>
      </c>
      <c r="H63" s="24" t="s">
        <v>1818</v>
      </c>
      <c r="I63" s="24" t="s">
        <v>1852</v>
      </c>
      <c r="J63" s="24" t="s">
        <v>1853</v>
      </c>
      <c r="K63" s="24" t="s">
        <v>20</v>
      </c>
      <c r="L63" s="24" t="s">
        <v>21</v>
      </c>
      <c r="M63" s="24" t="s">
        <v>1854</v>
      </c>
      <c r="N63" s="24">
        <v>477573</v>
      </c>
      <c r="O63" s="24">
        <v>374804</v>
      </c>
      <c r="P63" s="22">
        <v>1</v>
      </c>
      <c r="Q63" s="27"/>
      <c r="R63" s="2"/>
      <c r="S63" s="3"/>
      <c r="T63" s="25">
        <f t="shared" si="2"/>
        <v>0</v>
      </c>
      <c r="U63" s="26">
        <f t="shared" si="3"/>
        <v>0</v>
      </c>
    </row>
    <row r="64" spans="1:21" s="16" customFormat="1" x14ac:dyDescent="0.25">
      <c r="A64" s="22" t="s">
        <v>1856</v>
      </c>
      <c r="B64" s="22" t="s">
        <v>16</v>
      </c>
      <c r="C64" s="22">
        <v>1968187</v>
      </c>
      <c r="D64" s="22" t="s">
        <v>1857</v>
      </c>
      <c r="E64" s="23" t="s">
        <v>1858</v>
      </c>
      <c r="F64" s="24" t="s">
        <v>17</v>
      </c>
      <c r="G64" s="24" t="s">
        <v>1236</v>
      </c>
      <c r="H64" s="24" t="s">
        <v>1855</v>
      </c>
      <c r="I64" s="24" t="s">
        <v>1859</v>
      </c>
      <c r="J64" s="24" t="s">
        <v>1860</v>
      </c>
      <c r="K64" s="24" t="s">
        <v>27</v>
      </c>
      <c r="L64" s="24" t="s">
        <v>28</v>
      </c>
      <c r="M64" s="24" t="s">
        <v>204</v>
      </c>
      <c r="N64" s="24">
        <v>479900</v>
      </c>
      <c r="O64" s="24">
        <v>369695</v>
      </c>
      <c r="P64" s="22">
        <v>1</v>
      </c>
      <c r="Q64" s="27"/>
      <c r="R64" s="2"/>
      <c r="S64" s="3"/>
      <c r="T64" s="25">
        <f t="shared" si="2"/>
        <v>0</v>
      </c>
      <c r="U64" s="26">
        <f t="shared" si="3"/>
        <v>0</v>
      </c>
    </row>
    <row r="65" spans="1:21" s="16" customFormat="1" x14ac:dyDescent="0.25">
      <c r="A65" s="22" t="s">
        <v>1861</v>
      </c>
      <c r="B65" s="22" t="s">
        <v>16</v>
      </c>
      <c r="C65" s="22">
        <v>1968968</v>
      </c>
      <c r="D65" s="22" t="s">
        <v>1862</v>
      </c>
      <c r="E65" s="23" t="s">
        <v>1863</v>
      </c>
      <c r="F65" s="24" t="s">
        <v>17</v>
      </c>
      <c r="G65" s="24" t="s">
        <v>1236</v>
      </c>
      <c r="H65" s="24" t="s">
        <v>1855</v>
      </c>
      <c r="I65" s="24" t="s">
        <v>1864</v>
      </c>
      <c r="J65" s="24" t="s">
        <v>1865</v>
      </c>
      <c r="K65" s="24" t="s">
        <v>20</v>
      </c>
      <c r="L65" s="24" t="s">
        <v>21</v>
      </c>
      <c r="M65" s="24" t="s">
        <v>1866</v>
      </c>
      <c r="N65" s="24">
        <v>478786</v>
      </c>
      <c r="O65" s="24">
        <v>365081</v>
      </c>
      <c r="P65" s="22">
        <v>1</v>
      </c>
      <c r="Q65" s="27"/>
      <c r="R65" s="2"/>
      <c r="S65" s="3"/>
      <c r="T65" s="25">
        <f t="shared" si="2"/>
        <v>0</v>
      </c>
      <c r="U65" s="26">
        <f t="shared" si="3"/>
        <v>0</v>
      </c>
    </row>
    <row r="66" spans="1:21" s="16" customFormat="1" x14ac:dyDescent="0.25">
      <c r="A66" s="22" t="s">
        <v>1867</v>
      </c>
      <c r="B66" s="22" t="s">
        <v>16</v>
      </c>
      <c r="C66" s="22">
        <v>1971210</v>
      </c>
      <c r="D66" s="22" t="s">
        <v>1868</v>
      </c>
      <c r="E66" s="23" t="s">
        <v>1869</v>
      </c>
      <c r="F66" s="24" t="s">
        <v>17</v>
      </c>
      <c r="G66" s="24" t="s">
        <v>1236</v>
      </c>
      <c r="H66" s="24" t="s">
        <v>1855</v>
      </c>
      <c r="I66" s="24" t="s">
        <v>1870</v>
      </c>
      <c r="J66" s="24" t="s">
        <v>1855</v>
      </c>
      <c r="K66" s="24" t="s">
        <v>27</v>
      </c>
      <c r="L66" s="24" t="s">
        <v>28</v>
      </c>
      <c r="M66" s="24" t="s">
        <v>646</v>
      </c>
      <c r="N66" s="24">
        <v>476907</v>
      </c>
      <c r="O66" s="24">
        <v>371218</v>
      </c>
      <c r="P66" s="22">
        <v>1</v>
      </c>
      <c r="Q66" s="27"/>
      <c r="R66" s="2"/>
      <c r="S66" s="3"/>
      <c r="T66" s="25">
        <f t="shared" si="2"/>
        <v>0</v>
      </c>
      <c r="U66" s="26">
        <f t="shared" si="3"/>
        <v>0</v>
      </c>
    </row>
    <row r="67" spans="1:21" s="16" customFormat="1" x14ac:dyDescent="0.25">
      <c r="A67" s="22" t="s">
        <v>2709</v>
      </c>
      <c r="B67" s="22" t="s">
        <v>16</v>
      </c>
      <c r="C67" s="22">
        <v>1964107</v>
      </c>
      <c r="D67" s="22" t="s">
        <v>2710</v>
      </c>
      <c r="E67" s="23" t="s">
        <v>2711</v>
      </c>
      <c r="F67" s="24" t="s">
        <v>17</v>
      </c>
      <c r="G67" s="24" t="s">
        <v>1236</v>
      </c>
      <c r="H67" s="24" t="s">
        <v>1818</v>
      </c>
      <c r="I67" s="24" t="s">
        <v>2712</v>
      </c>
      <c r="J67" s="24" t="s">
        <v>1818</v>
      </c>
      <c r="K67" s="24" t="s">
        <v>2392</v>
      </c>
      <c r="L67" s="24" t="s">
        <v>2393</v>
      </c>
      <c r="M67" s="24" t="s">
        <v>65</v>
      </c>
      <c r="N67" s="24">
        <v>470039</v>
      </c>
      <c r="O67" s="24">
        <v>372703</v>
      </c>
      <c r="P67" s="22">
        <v>1</v>
      </c>
      <c r="Q67" s="27"/>
      <c r="R67" s="2"/>
      <c r="S67" s="3"/>
      <c r="T67" s="25">
        <f t="shared" si="2"/>
        <v>0</v>
      </c>
      <c r="U67" s="26">
        <f t="shared" si="3"/>
        <v>0</v>
      </c>
    </row>
    <row r="68" spans="1:21" s="16" customFormat="1" x14ac:dyDescent="0.25">
      <c r="A68" s="22" t="s">
        <v>2713</v>
      </c>
      <c r="B68" s="22" t="s">
        <v>16</v>
      </c>
      <c r="C68" s="22">
        <v>1964160</v>
      </c>
      <c r="D68" s="22" t="s">
        <v>2714</v>
      </c>
      <c r="E68" s="23" t="s">
        <v>2715</v>
      </c>
      <c r="F68" s="24" t="s">
        <v>17</v>
      </c>
      <c r="G68" s="24" t="s">
        <v>1236</v>
      </c>
      <c r="H68" s="24" t="s">
        <v>1818</v>
      </c>
      <c r="I68" s="24" t="s">
        <v>2712</v>
      </c>
      <c r="J68" s="24" t="s">
        <v>1818</v>
      </c>
      <c r="K68" s="24" t="s">
        <v>2716</v>
      </c>
      <c r="L68" s="24" t="s">
        <v>2717</v>
      </c>
      <c r="M68" s="24" t="s">
        <v>30</v>
      </c>
      <c r="N68" s="24">
        <v>470730</v>
      </c>
      <c r="O68" s="24">
        <v>372043</v>
      </c>
      <c r="P68" s="22">
        <v>1</v>
      </c>
      <c r="Q68" s="27"/>
      <c r="R68" s="2"/>
      <c r="S68" s="3"/>
      <c r="T68" s="25">
        <f t="shared" si="2"/>
        <v>0</v>
      </c>
      <c r="U68" s="26">
        <f t="shared" si="3"/>
        <v>0</v>
      </c>
    </row>
    <row r="69" spans="1:21" s="16" customFormat="1" x14ac:dyDescent="0.25">
      <c r="A69" s="22" t="s">
        <v>2718</v>
      </c>
      <c r="B69" s="22" t="s">
        <v>16</v>
      </c>
      <c r="C69" s="22">
        <v>1961414</v>
      </c>
      <c r="D69" s="22" t="s">
        <v>2719</v>
      </c>
      <c r="E69" s="23" t="s">
        <v>2720</v>
      </c>
      <c r="F69" s="24" t="s">
        <v>17</v>
      </c>
      <c r="G69" s="24" t="s">
        <v>1236</v>
      </c>
      <c r="H69" s="24" t="s">
        <v>1818</v>
      </c>
      <c r="I69" s="24" t="s">
        <v>2712</v>
      </c>
      <c r="J69" s="24" t="s">
        <v>1818</v>
      </c>
      <c r="K69" s="24" t="s">
        <v>1285</v>
      </c>
      <c r="L69" s="24" t="s">
        <v>1286</v>
      </c>
      <c r="M69" s="24" t="s">
        <v>236</v>
      </c>
      <c r="N69" s="24">
        <v>469458</v>
      </c>
      <c r="O69" s="24">
        <v>373565</v>
      </c>
      <c r="P69" s="22">
        <v>1</v>
      </c>
      <c r="Q69" s="27"/>
      <c r="R69" s="2"/>
      <c r="S69" s="3"/>
      <c r="T69" s="25">
        <f t="shared" si="2"/>
        <v>0</v>
      </c>
      <c r="U69" s="26">
        <f t="shared" si="3"/>
        <v>0</v>
      </c>
    </row>
    <row r="70" spans="1:21" s="16" customFormat="1" x14ac:dyDescent="0.25">
      <c r="A70" s="22" t="s">
        <v>2721</v>
      </c>
      <c r="B70" s="22" t="s">
        <v>16</v>
      </c>
      <c r="C70" s="22">
        <v>1964342</v>
      </c>
      <c r="D70" s="22" t="s">
        <v>2722</v>
      </c>
      <c r="E70" s="23" t="s">
        <v>2723</v>
      </c>
      <c r="F70" s="24" t="s">
        <v>17</v>
      </c>
      <c r="G70" s="24" t="s">
        <v>1236</v>
      </c>
      <c r="H70" s="24" t="s">
        <v>1818</v>
      </c>
      <c r="I70" s="24" t="s">
        <v>2712</v>
      </c>
      <c r="J70" s="24" t="s">
        <v>1818</v>
      </c>
      <c r="K70" s="24" t="s">
        <v>2724</v>
      </c>
      <c r="L70" s="24" t="s">
        <v>2725</v>
      </c>
      <c r="M70" s="24" t="s">
        <v>376</v>
      </c>
      <c r="N70" s="24">
        <v>470471</v>
      </c>
      <c r="O70" s="24">
        <v>372304</v>
      </c>
      <c r="P70" s="22">
        <v>1</v>
      </c>
      <c r="Q70" s="27"/>
      <c r="R70" s="2"/>
      <c r="S70" s="3"/>
      <c r="T70" s="25">
        <f t="shared" si="2"/>
        <v>0</v>
      </c>
      <c r="U70" s="26">
        <f t="shared" si="3"/>
        <v>0</v>
      </c>
    </row>
    <row r="71" spans="1:21" s="16" customFormat="1" x14ac:dyDescent="0.25">
      <c r="A71" s="22" t="s">
        <v>2726</v>
      </c>
      <c r="B71" s="22" t="s">
        <v>16</v>
      </c>
      <c r="C71" s="22">
        <v>1964373</v>
      </c>
      <c r="D71" s="22" t="s">
        <v>2727</v>
      </c>
      <c r="E71" s="23" t="s">
        <v>2728</v>
      </c>
      <c r="F71" s="24" t="s">
        <v>17</v>
      </c>
      <c r="G71" s="24" t="s">
        <v>1236</v>
      </c>
      <c r="H71" s="24" t="s">
        <v>1818</v>
      </c>
      <c r="I71" s="24" t="s">
        <v>2712</v>
      </c>
      <c r="J71" s="24" t="s">
        <v>1818</v>
      </c>
      <c r="K71" s="24" t="s">
        <v>2729</v>
      </c>
      <c r="L71" s="24" t="s">
        <v>2730</v>
      </c>
      <c r="M71" s="24" t="s">
        <v>193</v>
      </c>
      <c r="N71" s="24">
        <v>469894</v>
      </c>
      <c r="O71" s="24">
        <v>372450</v>
      </c>
      <c r="P71" s="22">
        <v>1</v>
      </c>
      <c r="Q71" s="27"/>
      <c r="R71" s="2"/>
      <c r="S71" s="3"/>
      <c r="T71" s="25">
        <f t="shared" si="2"/>
        <v>0</v>
      </c>
      <c r="U71" s="26">
        <f t="shared" si="3"/>
        <v>0</v>
      </c>
    </row>
    <row r="72" spans="1:21" s="16" customFormat="1" x14ac:dyDescent="0.25">
      <c r="A72" s="22" t="s">
        <v>2731</v>
      </c>
      <c r="B72" s="22" t="s">
        <v>16</v>
      </c>
      <c r="C72" s="22">
        <v>1964385</v>
      </c>
      <c r="D72" s="22" t="s">
        <v>2732</v>
      </c>
      <c r="E72" s="23" t="s">
        <v>2733</v>
      </c>
      <c r="F72" s="24" t="s">
        <v>17</v>
      </c>
      <c r="G72" s="24" t="s">
        <v>1236</v>
      </c>
      <c r="H72" s="24" t="s">
        <v>1818</v>
      </c>
      <c r="I72" s="24" t="s">
        <v>2712</v>
      </c>
      <c r="J72" s="24" t="s">
        <v>1818</v>
      </c>
      <c r="K72" s="24" t="s">
        <v>2490</v>
      </c>
      <c r="L72" s="24" t="s">
        <v>2491</v>
      </c>
      <c r="M72" s="24" t="s">
        <v>754</v>
      </c>
      <c r="N72" s="24">
        <v>468754</v>
      </c>
      <c r="O72" s="24">
        <v>373632</v>
      </c>
      <c r="P72" s="22">
        <v>1</v>
      </c>
      <c r="Q72" s="27"/>
      <c r="R72" s="2"/>
      <c r="S72" s="3"/>
      <c r="T72" s="25">
        <f t="shared" si="2"/>
        <v>0</v>
      </c>
      <c r="U72" s="26">
        <f t="shared" si="3"/>
        <v>0</v>
      </c>
    </row>
    <row r="73" spans="1:21" s="16" customFormat="1" x14ac:dyDescent="0.25">
      <c r="A73" s="22" t="s">
        <v>2734</v>
      </c>
      <c r="B73" s="22" t="s">
        <v>16</v>
      </c>
      <c r="C73" s="22">
        <v>1962080</v>
      </c>
      <c r="D73" s="22" t="s">
        <v>2735</v>
      </c>
      <c r="E73" s="23" t="s">
        <v>2736</v>
      </c>
      <c r="F73" s="24" t="s">
        <v>17</v>
      </c>
      <c r="G73" s="24" t="s">
        <v>1236</v>
      </c>
      <c r="H73" s="24" t="s">
        <v>1818</v>
      </c>
      <c r="I73" s="24" t="s">
        <v>2712</v>
      </c>
      <c r="J73" s="24" t="s">
        <v>1818</v>
      </c>
      <c r="K73" s="24" t="s">
        <v>2139</v>
      </c>
      <c r="L73" s="24" t="s">
        <v>2140</v>
      </c>
      <c r="M73" s="24" t="s">
        <v>186</v>
      </c>
      <c r="N73" s="24">
        <v>469063</v>
      </c>
      <c r="O73" s="24">
        <v>372892</v>
      </c>
      <c r="P73" s="22">
        <v>1</v>
      </c>
      <c r="Q73" s="27"/>
      <c r="R73" s="2"/>
      <c r="S73" s="3"/>
      <c r="T73" s="25">
        <f t="shared" si="2"/>
        <v>0</v>
      </c>
      <c r="U73" s="26">
        <f t="shared" si="3"/>
        <v>0</v>
      </c>
    </row>
    <row r="74" spans="1:21" s="16" customFormat="1" x14ac:dyDescent="0.25">
      <c r="A74" s="22" t="s">
        <v>98</v>
      </c>
      <c r="B74" s="22" t="s">
        <v>16</v>
      </c>
      <c r="C74" s="22">
        <v>1972186</v>
      </c>
      <c r="D74" s="22" t="s">
        <v>99</v>
      </c>
      <c r="E74" s="23" t="s">
        <v>100</v>
      </c>
      <c r="F74" s="24" t="s">
        <v>17</v>
      </c>
      <c r="G74" s="24" t="s">
        <v>96</v>
      </c>
      <c r="H74" s="24" t="s">
        <v>97</v>
      </c>
      <c r="I74" s="24" t="s">
        <v>101</v>
      </c>
      <c r="J74" s="24" t="s">
        <v>102</v>
      </c>
      <c r="K74" s="24" t="s">
        <v>20</v>
      </c>
      <c r="L74" s="24" t="s">
        <v>21</v>
      </c>
      <c r="M74" s="24" t="s">
        <v>103</v>
      </c>
      <c r="N74" s="24">
        <v>443093</v>
      </c>
      <c r="O74" s="24">
        <v>367687</v>
      </c>
      <c r="P74" s="22">
        <v>1</v>
      </c>
      <c r="Q74" s="27"/>
      <c r="R74" s="2"/>
      <c r="S74" s="3"/>
      <c r="T74" s="25">
        <f t="shared" si="2"/>
        <v>0</v>
      </c>
      <c r="U74" s="26">
        <f t="shared" si="3"/>
        <v>0</v>
      </c>
    </row>
    <row r="75" spans="1:21" s="16" customFormat="1" x14ac:dyDescent="0.25">
      <c r="A75" s="22" t="s">
        <v>106</v>
      </c>
      <c r="B75" s="22" t="s">
        <v>16</v>
      </c>
      <c r="C75" s="22">
        <v>1973900</v>
      </c>
      <c r="D75" s="22" t="s">
        <v>107</v>
      </c>
      <c r="E75" s="23" t="s">
        <v>108</v>
      </c>
      <c r="F75" s="24" t="s">
        <v>17</v>
      </c>
      <c r="G75" s="24" t="s">
        <v>96</v>
      </c>
      <c r="H75" s="24" t="s">
        <v>105</v>
      </c>
      <c r="I75" s="24" t="s">
        <v>109</v>
      </c>
      <c r="J75" s="24" t="s">
        <v>110</v>
      </c>
      <c r="K75" s="24" t="s">
        <v>111</v>
      </c>
      <c r="L75" s="24" t="s">
        <v>112</v>
      </c>
      <c r="M75" s="24" t="s">
        <v>113</v>
      </c>
      <c r="N75" s="24">
        <v>453036</v>
      </c>
      <c r="O75" s="24">
        <v>375116</v>
      </c>
      <c r="P75" s="22">
        <v>1</v>
      </c>
      <c r="Q75" s="27"/>
      <c r="R75" s="2"/>
      <c r="S75" s="3"/>
      <c r="T75" s="25">
        <f t="shared" si="2"/>
        <v>0</v>
      </c>
      <c r="U75" s="26">
        <f t="shared" si="3"/>
        <v>0</v>
      </c>
    </row>
    <row r="76" spans="1:21" s="16" customFormat="1" x14ac:dyDescent="0.25">
      <c r="A76" s="22" t="s">
        <v>114</v>
      </c>
      <c r="B76" s="22" t="s">
        <v>16</v>
      </c>
      <c r="C76" s="22">
        <v>1974063</v>
      </c>
      <c r="D76" s="22" t="s">
        <v>115</v>
      </c>
      <c r="E76" s="23" t="s">
        <v>116</v>
      </c>
      <c r="F76" s="24" t="s">
        <v>17</v>
      </c>
      <c r="G76" s="24" t="s">
        <v>96</v>
      </c>
      <c r="H76" s="24" t="s">
        <v>105</v>
      </c>
      <c r="I76" s="24" t="s">
        <v>117</v>
      </c>
      <c r="J76" s="24" t="s">
        <v>118</v>
      </c>
      <c r="K76" s="24" t="s">
        <v>20</v>
      </c>
      <c r="L76" s="24" t="s">
        <v>21</v>
      </c>
      <c r="M76" s="24" t="s">
        <v>119</v>
      </c>
      <c r="N76" s="24">
        <v>451439</v>
      </c>
      <c r="O76" s="24">
        <v>373329</v>
      </c>
      <c r="P76" s="22">
        <v>1</v>
      </c>
      <c r="Q76" s="27"/>
      <c r="R76" s="2"/>
      <c r="S76" s="3"/>
      <c r="T76" s="25">
        <f t="shared" si="2"/>
        <v>0</v>
      </c>
      <c r="U76" s="26">
        <f t="shared" si="3"/>
        <v>0</v>
      </c>
    </row>
    <row r="77" spans="1:21" s="16" customFormat="1" x14ac:dyDescent="0.25">
      <c r="A77" s="22" t="s">
        <v>120</v>
      </c>
      <c r="B77" s="22" t="s">
        <v>16</v>
      </c>
      <c r="C77" s="22">
        <v>1974259</v>
      </c>
      <c r="D77" s="22" t="s">
        <v>121</v>
      </c>
      <c r="E77" s="23" t="s">
        <v>122</v>
      </c>
      <c r="F77" s="24" t="s">
        <v>17</v>
      </c>
      <c r="G77" s="24" t="s">
        <v>96</v>
      </c>
      <c r="H77" s="24" t="s">
        <v>123</v>
      </c>
      <c r="I77" s="24" t="s">
        <v>124</v>
      </c>
      <c r="J77" s="24" t="s">
        <v>125</v>
      </c>
      <c r="K77" s="24" t="s">
        <v>20</v>
      </c>
      <c r="L77" s="24" t="s">
        <v>21</v>
      </c>
      <c r="M77" s="24" t="s">
        <v>126</v>
      </c>
      <c r="N77" s="24">
        <v>450189</v>
      </c>
      <c r="O77" s="24">
        <v>392763</v>
      </c>
      <c r="P77" s="22">
        <v>1</v>
      </c>
      <c r="Q77" s="27"/>
      <c r="R77" s="2"/>
      <c r="S77" s="3"/>
      <c r="T77" s="25">
        <f t="shared" si="2"/>
        <v>0</v>
      </c>
      <c r="U77" s="26">
        <f t="shared" si="3"/>
        <v>0</v>
      </c>
    </row>
    <row r="78" spans="1:21" s="16" customFormat="1" x14ac:dyDescent="0.25">
      <c r="A78" s="22" t="s">
        <v>130</v>
      </c>
      <c r="B78" s="22" t="s">
        <v>16</v>
      </c>
      <c r="C78" s="22">
        <v>1975110</v>
      </c>
      <c r="D78" s="22" t="s">
        <v>131</v>
      </c>
      <c r="E78" s="23" t="s">
        <v>132</v>
      </c>
      <c r="F78" s="24" t="s">
        <v>17</v>
      </c>
      <c r="G78" s="24" t="s">
        <v>96</v>
      </c>
      <c r="H78" s="24" t="s">
        <v>123</v>
      </c>
      <c r="I78" s="24" t="s">
        <v>133</v>
      </c>
      <c r="J78" s="24" t="s">
        <v>134</v>
      </c>
      <c r="K78" s="24" t="s">
        <v>20</v>
      </c>
      <c r="L78" s="24" t="s">
        <v>21</v>
      </c>
      <c r="M78" s="24" t="s">
        <v>129</v>
      </c>
      <c r="N78" s="24">
        <v>446587</v>
      </c>
      <c r="O78" s="24">
        <v>384963</v>
      </c>
      <c r="P78" s="22">
        <v>1</v>
      </c>
      <c r="Q78" s="27"/>
      <c r="R78" s="2"/>
      <c r="S78" s="3"/>
      <c r="T78" s="25">
        <f t="shared" si="2"/>
        <v>0</v>
      </c>
      <c r="U78" s="26">
        <f t="shared" si="3"/>
        <v>0</v>
      </c>
    </row>
    <row r="79" spans="1:21" s="16" customFormat="1" x14ac:dyDescent="0.25">
      <c r="A79" s="22" t="s">
        <v>136</v>
      </c>
      <c r="B79" s="22" t="s">
        <v>16</v>
      </c>
      <c r="C79" s="22">
        <v>1975778</v>
      </c>
      <c r="D79" s="22" t="s">
        <v>137</v>
      </c>
      <c r="E79" s="23" t="s">
        <v>138</v>
      </c>
      <c r="F79" s="24" t="s">
        <v>17</v>
      </c>
      <c r="G79" s="24" t="s">
        <v>96</v>
      </c>
      <c r="H79" s="24" t="s">
        <v>123</v>
      </c>
      <c r="I79" s="24" t="s">
        <v>139</v>
      </c>
      <c r="J79" s="24" t="s">
        <v>140</v>
      </c>
      <c r="K79" s="24" t="s">
        <v>20</v>
      </c>
      <c r="L79" s="24" t="s">
        <v>21</v>
      </c>
      <c r="M79" s="24" t="s">
        <v>141</v>
      </c>
      <c r="N79" s="24">
        <v>451867</v>
      </c>
      <c r="O79" s="24">
        <v>389878</v>
      </c>
      <c r="P79" s="22">
        <v>1</v>
      </c>
      <c r="Q79" s="27"/>
      <c r="R79" s="2"/>
      <c r="S79" s="3"/>
      <c r="T79" s="25">
        <f t="shared" ref="T79:T87" si="4">S79*0.23</f>
        <v>0</v>
      </c>
      <c r="U79" s="26">
        <f t="shared" ref="U79:U87" si="5">SUM(S79:T79)</f>
        <v>0</v>
      </c>
    </row>
    <row r="80" spans="1:21" s="16" customFormat="1" x14ac:dyDescent="0.25">
      <c r="A80" s="22" t="s">
        <v>147</v>
      </c>
      <c r="B80" s="22" t="s">
        <v>16</v>
      </c>
      <c r="C80" s="22">
        <v>1979291</v>
      </c>
      <c r="D80" s="22" t="s">
        <v>148</v>
      </c>
      <c r="E80" s="23" t="s">
        <v>149</v>
      </c>
      <c r="F80" s="24" t="s">
        <v>17</v>
      </c>
      <c r="G80" s="24" t="s">
        <v>96</v>
      </c>
      <c r="H80" s="24" t="s">
        <v>150</v>
      </c>
      <c r="I80" s="24" t="s">
        <v>151</v>
      </c>
      <c r="J80" s="24" t="s">
        <v>152</v>
      </c>
      <c r="K80" s="24" t="s">
        <v>20</v>
      </c>
      <c r="L80" s="24" t="s">
        <v>21</v>
      </c>
      <c r="M80" s="24" t="s">
        <v>65</v>
      </c>
      <c r="N80" s="24">
        <v>457735</v>
      </c>
      <c r="O80" s="24">
        <v>384791</v>
      </c>
      <c r="P80" s="22">
        <v>1</v>
      </c>
      <c r="Q80" s="27"/>
      <c r="R80" s="2"/>
      <c r="S80" s="3"/>
      <c r="T80" s="25">
        <f t="shared" si="4"/>
        <v>0</v>
      </c>
      <c r="U80" s="26">
        <f t="shared" si="5"/>
        <v>0</v>
      </c>
    </row>
    <row r="81" spans="1:21" s="16" customFormat="1" x14ac:dyDescent="0.25">
      <c r="A81" s="22" t="s">
        <v>154</v>
      </c>
      <c r="B81" s="22" t="s">
        <v>16</v>
      </c>
      <c r="C81" s="22">
        <v>1980459</v>
      </c>
      <c r="D81" s="22" t="s">
        <v>155</v>
      </c>
      <c r="E81" s="23" t="s">
        <v>156</v>
      </c>
      <c r="F81" s="24" t="s">
        <v>17</v>
      </c>
      <c r="G81" s="24" t="s">
        <v>96</v>
      </c>
      <c r="H81" s="24" t="s">
        <v>150</v>
      </c>
      <c r="I81" s="24" t="s">
        <v>157</v>
      </c>
      <c r="J81" s="24" t="s">
        <v>158</v>
      </c>
      <c r="K81" s="24" t="s">
        <v>27</v>
      </c>
      <c r="L81" s="24" t="s">
        <v>28</v>
      </c>
      <c r="M81" s="24" t="s">
        <v>159</v>
      </c>
      <c r="N81" s="24">
        <v>456503</v>
      </c>
      <c r="O81" s="24">
        <v>381636</v>
      </c>
      <c r="P81" s="22">
        <v>1</v>
      </c>
      <c r="Q81" s="27"/>
      <c r="R81" s="2"/>
      <c r="S81" s="3"/>
      <c r="T81" s="25">
        <f t="shared" si="4"/>
        <v>0</v>
      </c>
      <c r="U81" s="26">
        <f t="shared" si="5"/>
        <v>0</v>
      </c>
    </row>
    <row r="82" spans="1:21" s="16" customFormat="1" x14ac:dyDescent="0.25">
      <c r="A82" s="22" t="s">
        <v>1488</v>
      </c>
      <c r="B82" s="22" t="s">
        <v>16</v>
      </c>
      <c r="C82" s="22">
        <v>1976299</v>
      </c>
      <c r="D82" s="22" t="s">
        <v>1489</v>
      </c>
      <c r="E82" s="23" t="s">
        <v>1490</v>
      </c>
      <c r="F82" s="24" t="s">
        <v>17</v>
      </c>
      <c r="G82" s="24" t="s">
        <v>96</v>
      </c>
      <c r="H82" s="24" t="s">
        <v>1491</v>
      </c>
      <c r="I82" s="24" t="s">
        <v>1492</v>
      </c>
      <c r="J82" s="24" t="s">
        <v>1493</v>
      </c>
      <c r="K82" s="24" t="s">
        <v>20</v>
      </c>
      <c r="L82" s="24" t="s">
        <v>21</v>
      </c>
      <c r="M82" s="24" t="s">
        <v>462</v>
      </c>
      <c r="N82" s="24">
        <v>466679</v>
      </c>
      <c r="O82" s="24">
        <v>386690</v>
      </c>
      <c r="P82" s="22">
        <v>1</v>
      </c>
      <c r="Q82" s="27"/>
      <c r="R82" s="2"/>
      <c r="S82" s="3"/>
      <c r="T82" s="25">
        <f t="shared" si="4"/>
        <v>0</v>
      </c>
      <c r="U82" s="26">
        <f t="shared" si="5"/>
        <v>0</v>
      </c>
    </row>
    <row r="83" spans="1:21" s="16" customFormat="1" x14ac:dyDescent="0.25">
      <c r="A83" s="22" t="s">
        <v>1495</v>
      </c>
      <c r="B83" s="22" t="s">
        <v>16</v>
      </c>
      <c r="C83" s="22">
        <v>1976915</v>
      </c>
      <c r="D83" s="22" t="s">
        <v>1496</v>
      </c>
      <c r="E83" s="23" t="s">
        <v>1497</v>
      </c>
      <c r="F83" s="24" t="s">
        <v>17</v>
      </c>
      <c r="G83" s="24" t="s">
        <v>96</v>
      </c>
      <c r="H83" s="24" t="s">
        <v>1491</v>
      </c>
      <c r="I83" s="24" t="s">
        <v>1498</v>
      </c>
      <c r="J83" s="24" t="s">
        <v>1491</v>
      </c>
      <c r="K83" s="24" t="s">
        <v>1499</v>
      </c>
      <c r="L83" s="24" t="s">
        <v>1500</v>
      </c>
      <c r="M83" s="24" t="s">
        <v>247</v>
      </c>
      <c r="N83" s="24">
        <v>460545</v>
      </c>
      <c r="O83" s="24">
        <v>389656</v>
      </c>
      <c r="P83" s="22">
        <v>1</v>
      </c>
      <c r="Q83" s="27"/>
      <c r="R83" s="2"/>
      <c r="S83" s="3"/>
      <c r="T83" s="25">
        <f t="shared" si="4"/>
        <v>0</v>
      </c>
      <c r="U83" s="26">
        <f t="shared" si="5"/>
        <v>0</v>
      </c>
    </row>
    <row r="84" spans="1:21" s="16" customFormat="1" x14ac:dyDescent="0.25">
      <c r="A84" s="22" t="s">
        <v>1501</v>
      </c>
      <c r="B84" s="22" t="s">
        <v>16</v>
      </c>
      <c r="C84" s="22">
        <v>1976838</v>
      </c>
      <c r="D84" s="22" t="s">
        <v>1502</v>
      </c>
      <c r="E84" s="23" t="s">
        <v>1503</v>
      </c>
      <c r="F84" s="24" t="s">
        <v>17</v>
      </c>
      <c r="G84" s="24" t="s">
        <v>96</v>
      </c>
      <c r="H84" s="24" t="s">
        <v>1491</v>
      </c>
      <c r="I84" s="24" t="s">
        <v>1498</v>
      </c>
      <c r="J84" s="24" t="s">
        <v>1491</v>
      </c>
      <c r="K84" s="24" t="s">
        <v>1392</v>
      </c>
      <c r="L84" s="24" t="s">
        <v>1393</v>
      </c>
      <c r="M84" s="24" t="s">
        <v>279</v>
      </c>
      <c r="N84" s="24">
        <v>462486</v>
      </c>
      <c r="O84" s="24">
        <v>390635</v>
      </c>
      <c r="P84" s="22">
        <v>1</v>
      </c>
      <c r="Q84" s="27"/>
      <c r="R84" s="2"/>
      <c r="S84" s="3"/>
      <c r="T84" s="25">
        <f t="shared" si="4"/>
        <v>0</v>
      </c>
      <c r="U84" s="26">
        <f t="shared" si="5"/>
        <v>0</v>
      </c>
    </row>
    <row r="85" spans="1:21" s="16" customFormat="1" x14ac:dyDescent="0.25">
      <c r="A85" s="22" t="s">
        <v>1504</v>
      </c>
      <c r="B85" s="22" t="s">
        <v>16</v>
      </c>
      <c r="C85" s="22">
        <v>1977370</v>
      </c>
      <c r="D85" s="22" t="s">
        <v>1505</v>
      </c>
      <c r="E85" s="23" t="s">
        <v>1506</v>
      </c>
      <c r="F85" s="24" t="s">
        <v>17</v>
      </c>
      <c r="G85" s="24" t="s">
        <v>96</v>
      </c>
      <c r="H85" s="24" t="s">
        <v>1491</v>
      </c>
      <c r="I85" s="24" t="s">
        <v>1498</v>
      </c>
      <c r="J85" s="24" t="s">
        <v>1491</v>
      </c>
      <c r="K85" s="24" t="s">
        <v>1507</v>
      </c>
      <c r="L85" s="24" t="s">
        <v>1508</v>
      </c>
      <c r="M85" s="24" t="s">
        <v>848</v>
      </c>
      <c r="N85" s="24">
        <v>460453</v>
      </c>
      <c r="O85" s="24">
        <v>389490</v>
      </c>
      <c r="P85" s="22">
        <v>1</v>
      </c>
      <c r="Q85" s="27"/>
      <c r="R85" s="2"/>
      <c r="S85" s="3"/>
      <c r="T85" s="25">
        <f t="shared" si="4"/>
        <v>0</v>
      </c>
      <c r="U85" s="26">
        <f t="shared" si="5"/>
        <v>0</v>
      </c>
    </row>
    <row r="86" spans="1:21" s="16" customFormat="1" x14ac:dyDescent="0.25">
      <c r="A86" s="22" t="s">
        <v>1509</v>
      </c>
      <c r="B86" s="22" t="s">
        <v>16</v>
      </c>
      <c r="C86" s="22">
        <v>1977414</v>
      </c>
      <c r="D86" s="22" t="s">
        <v>1510</v>
      </c>
      <c r="E86" s="23" t="s">
        <v>1511</v>
      </c>
      <c r="F86" s="24" t="s">
        <v>17</v>
      </c>
      <c r="G86" s="24" t="s">
        <v>96</v>
      </c>
      <c r="H86" s="24" t="s">
        <v>1491</v>
      </c>
      <c r="I86" s="24" t="s">
        <v>1498</v>
      </c>
      <c r="J86" s="24" t="s">
        <v>1491</v>
      </c>
      <c r="K86" s="24" t="s">
        <v>1512</v>
      </c>
      <c r="L86" s="24" t="s">
        <v>1513</v>
      </c>
      <c r="M86" s="24" t="s">
        <v>204</v>
      </c>
      <c r="N86" s="24">
        <v>460428</v>
      </c>
      <c r="O86" s="24">
        <v>389532</v>
      </c>
      <c r="P86" s="22">
        <v>1</v>
      </c>
      <c r="Q86" s="27"/>
      <c r="R86" s="2"/>
      <c r="S86" s="3"/>
      <c r="T86" s="25">
        <f t="shared" si="4"/>
        <v>0</v>
      </c>
      <c r="U86" s="26">
        <f t="shared" si="5"/>
        <v>0</v>
      </c>
    </row>
    <row r="87" spans="1:21" s="16" customFormat="1" x14ac:dyDescent="0.25">
      <c r="A87" s="22" t="s">
        <v>1514</v>
      </c>
      <c r="B87" s="22" t="s">
        <v>16</v>
      </c>
      <c r="C87" s="22">
        <v>1977780</v>
      </c>
      <c r="D87" s="22" t="s">
        <v>1515</v>
      </c>
      <c r="E87" s="23" t="s">
        <v>1516</v>
      </c>
      <c r="F87" s="24" t="s">
        <v>17</v>
      </c>
      <c r="G87" s="24" t="s">
        <v>96</v>
      </c>
      <c r="H87" s="24" t="s">
        <v>1491</v>
      </c>
      <c r="I87" s="24" t="s">
        <v>1517</v>
      </c>
      <c r="J87" s="24" t="s">
        <v>1518</v>
      </c>
      <c r="K87" s="24" t="s">
        <v>20</v>
      </c>
      <c r="L87" s="24" t="s">
        <v>21</v>
      </c>
      <c r="M87" s="24" t="s">
        <v>357</v>
      </c>
      <c r="N87" s="24">
        <v>464205</v>
      </c>
      <c r="O87" s="24">
        <v>384492</v>
      </c>
      <c r="P87" s="22">
        <v>1</v>
      </c>
      <c r="Q87" s="27"/>
      <c r="R87" s="2"/>
      <c r="S87" s="3"/>
      <c r="T87" s="25">
        <f t="shared" si="4"/>
        <v>0</v>
      </c>
      <c r="U87" s="26">
        <f t="shared" si="5"/>
        <v>0</v>
      </c>
    </row>
    <row r="88" spans="1:21" s="16" customFormat="1" x14ac:dyDescent="0.25"/>
  </sheetData>
  <sheetProtection algorithmName="SHA-512" hashValue="EniYiDMVTlkr8xbEPcb1E58AUF2LHXJ+kWSK9y//kHg08bd+vrdYUjKWIXDe3J2tpBQ8ykBDCHdOaIcyuO++HQ==" saltValue="+hWxvcrY9beoXKbhGXRxFw==" spinCount="100000" sheet="1" objects="1" scenarios="1" formatCells="0" formatColumns="0" formatRows="0" sort="0" autoFilter="0"/>
  <autoFilter ref="A13:P87"/>
  <mergeCells count="19">
    <mergeCell ref="A7:E7"/>
    <mergeCell ref="O7:P7"/>
    <mergeCell ref="Q7:U7"/>
    <mergeCell ref="A8:E8"/>
    <mergeCell ref="A4:E4"/>
    <mergeCell ref="O4:P4"/>
    <mergeCell ref="A5:E5"/>
    <mergeCell ref="O5:P5"/>
    <mergeCell ref="Q5:U5"/>
    <mergeCell ref="A6:E6"/>
    <mergeCell ref="O6:P6"/>
    <mergeCell ref="Q6:U6"/>
    <mergeCell ref="F9:I10"/>
    <mergeCell ref="G2:I2"/>
    <mergeCell ref="J2:L2"/>
    <mergeCell ref="J5:L5"/>
    <mergeCell ref="J7:L7"/>
    <mergeCell ref="J8:L8"/>
    <mergeCell ref="J10:R10"/>
  </mergeCells>
  <pageMargins left="0.7" right="0.7" top="0.75" bottom="0.75" header="0.3" footer="0.3"/>
  <pageSetup paperSize="9" scale="40" orientation="portrait" r:id="rId1"/>
  <rowBreaks count="1" manualBreakCount="1">
    <brk id="3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opLeftCell="A7" zoomScaleNormal="100" workbookViewId="0">
      <selection activeCell="N11" sqref="N11"/>
    </sheetView>
  </sheetViews>
  <sheetFormatPr defaultColWidth="8.7109375" defaultRowHeight="15" x14ac:dyDescent="0.25"/>
  <cols>
    <col min="1" max="5" width="8.7109375" style="6"/>
    <col min="6" max="6" width="15" style="6" customWidth="1"/>
    <col min="7" max="7" width="12.85546875" style="6" bestFit="1" customWidth="1"/>
    <col min="8" max="11" width="8.7109375" style="6"/>
    <col min="12" max="12" width="15.5703125" style="6" customWidth="1"/>
    <col min="13" max="17" width="8.7109375" style="6"/>
    <col min="18" max="18" width="15.140625" style="6" customWidth="1"/>
    <col min="19" max="19" width="20" style="6" customWidth="1"/>
    <col min="20" max="20" width="8.7109375" style="6"/>
    <col min="21" max="21" width="15.5703125" style="6" customWidth="1"/>
    <col min="22" max="22" width="15" style="6" customWidth="1"/>
    <col min="23" max="16384" width="8.7109375" style="6"/>
  </cols>
  <sheetData>
    <row r="1" spans="1:21" ht="15.75" thickBot="1" x14ac:dyDescent="0.3">
      <c r="A1" s="4" t="s">
        <v>2849</v>
      </c>
      <c r="B1" s="4" t="s">
        <v>2850</v>
      </c>
      <c r="C1" s="4" t="s">
        <v>2851</v>
      </c>
      <c r="D1" s="4"/>
      <c r="E1" s="4"/>
      <c r="F1" s="4"/>
      <c r="G1" s="4"/>
      <c r="H1" s="4"/>
      <c r="I1" s="5"/>
      <c r="J1" s="5"/>
    </row>
    <row r="2" spans="1:21" ht="15.75" thickTop="1" x14ac:dyDescent="0.25">
      <c r="A2" s="4" t="s">
        <v>2869</v>
      </c>
      <c r="B2" s="4">
        <f>P12</f>
        <v>67</v>
      </c>
      <c r="C2" s="4" t="s">
        <v>2868</v>
      </c>
      <c r="D2" s="4"/>
      <c r="E2" s="4"/>
      <c r="F2" s="4"/>
      <c r="G2" s="48" t="s">
        <v>2882</v>
      </c>
      <c r="H2" s="49"/>
      <c r="I2" s="50"/>
      <c r="J2" s="51" t="s">
        <v>2883</v>
      </c>
      <c r="K2" s="51"/>
      <c r="L2" s="52"/>
    </row>
    <row r="3" spans="1:21" x14ac:dyDescent="0.25">
      <c r="A3" s="4"/>
      <c r="B3" s="4"/>
      <c r="C3" s="4"/>
      <c r="D3" s="4"/>
      <c r="E3" s="4"/>
      <c r="F3" s="7" t="s">
        <v>2852</v>
      </c>
      <c r="G3" s="36" t="s">
        <v>2853</v>
      </c>
      <c r="H3" s="4" t="s">
        <v>2854</v>
      </c>
      <c r="I3" s="37" t="s">
        <v>2855</v>
      </c>
      <c r="J3" s="31" t="str">
        <f>G3</f>
        <v>Netto</v>
      </c>
      <c r="K3" s="29" t="str">
        <f>H3</f>
        <v>VAT</v>
      </c>
      <c r="L3" s="30" t="str">
        <f>I3</f>
        <v>Brutto</v>
      </c>
      <c r="O3" s="8" t="s">
        <v>2856</v>
      </c>
      <c r="P3" s="4"/>
      <c r="Q3" s="4"/>
      <c r="R3" s="4"/>
      <c r="S3" s="4"/>
      <c r="T3" s="4"/>
      <c r="U3" s="4"/>
    </row>
    <row r="4" spans="1:21" ht="21.95" customHeight="1" x14ac:dyDescent="0.25">
      <c r="A4" s="62" t="s">
        <v>2876</v>
      </c>
      <c r="B4" s="62"/>
      <c r="C4" s="62"/>
      <c r="D4" s="62"/>
      <c r="E4" s="62"/>
      <c r="F4" s="9" t="s">
        <v>2857</v>
      </c>
      <c r="G4" s="38">
        <f>SUM(S14:S80)/$P$12</f>
        <v>0</v>
      </c>
      <c r="H4" s="1">
        <f>G4*0.23</f>
        <v>0</v>
      </c>
      <c r="I4" s="39">
        <f>G4+H4</f>
        <v>0</v>
      </c>
      <c r="J4" s="31">
        <f>G4*P12*60</f>
        <v>0</v>
      </c>
      <c r="K4" s="31">
        <f>J4*0.23</f>
        <v>0</v>
      </c>
      <c r="L4" s="32">
        <f>J4+K4</f>
        <v>0</v>
      </c>
      <c r="O4" s="63" t="s">
        <v>2858</v>
      </c>
      <c r="P4" s="63"/>
      <c r="Q4" s="4" t="s">
        <v>2859</v>
      </c>
      <c r="R4" s="4"/>
      <c r="S4" s="4"/>
      <c r="T4" s="4"/>
      <c r="U4" s="4"/>
    </row>
    <row r="5" spans="1:21" ht="32.450000000000003" customHeight="1" x14ac:dyDescent="0.25">
      <c r="A5" s="64" t="s">
        <v>2877</v>
      </c>
      <c r="B5" s="64"/>
      <c r="C5" s="64"/>
      <c r="D5" s="64"/>
      <c r="E5" s="64"/>
      <c r="F5" s="28" t="s">
        <v>2881</v>
      </c>
      <c r="G5" s="40"/>
      <c r="H5" s="1">
        <f t="shared" ref="H5:H8" si="0">G5*0.23</f>
        <v>0</v>
      </c>
      <c r="I5" s="41">
        <f t="shared" ref="I5:I8" si="1">G5+H5</f>
        <v>0</v>
      </c>
      <c r="J5" s="53" t="s">
        <v>2884</v>
      </c>
      <c r="K5" s="53"/>
      <c r="L5" s="54"/>
      <c r="O5" s="61"/>
      <c r="P5" s="61"/>
      <c r="Q5" s="61"/>
      <c r="R5" s="61"/>
      <c r="S5" s="61"/>
      <c r="T5" s="61"/>
      <c r="U5" s="61"/>
    </row>
    <row r="6" spans="1:21" ht="32.450000000000003" customHeight="1" x14ac:dyDescent="0.25">
      <c r="A6" s="65" t="s">
        <v>2878</v>
      </c>
      <c r="B6" s="65"/>
      <c r="C6" s="65"/>
      <c r="D6" s="65"/>
      <c r="E6" s="65"/>
      <c r="F6" s="8" t="s">
        <v>2867</v>
      </c>
      <c r="G6" s="40"/>
      <c r="H6" s="1">
        <f t="shared" si="0"/>
        <v>0</v>
      </c>
      <c r="I6" s="41">
        <f t="shared" si="1"/>
        <v>0</v>
      </c>
      <c r="J6" s="31">
        <f>G6*P12</f>
        <v>0</v>
      </c>
      <c r="K6" s="31">
        <f>J6*0.23</f>
        <v>0</v>
      </c>
      <c r="L6" s="33">
        <f>J6+K6</f>
        <v>0</v>
      </c>
      <c r="O6" s="60"/>
      <c r="P6" s="60"/>
      <c r="Q6" s="61"/>
      <c r="R6" s="61"/>
      <c r="S6" s="61"/>
      <c r="T6" s="61"/>
      <c r="U6" s="61"/>
    </row>
    <row r="7" spans="1:21" ht="21.95" customHeight="1" x14ac:dyDescent="0.25">
      <c r="A7" s="59" t="s">
        <v>2879</v>
      </c>
      <c r="B7" s="59"/>
      <c r="C7" s="59"/>
      <c r="D7" s="59"/>
      <c r="E7" s="59"/>
      <c r="F7" s="8" t="s">
        <v>2860</v>
      </c>
      <c r="G7" s="40"/>
      <c r="H7" s="1">
        <f t="shared" si="0"/>
        <v>0</v>
      </c>
      <c r="I7" s="41">
        <f t="shared" si="1"/>
        <v>0</v>
      </c>
      <c r="J7" s="55" t="s">
        <v>2884</v>
      </c>
      <c r="K7" s="55"/>
      <c r="L7" s="56"/>
      <c r="O7" s="60"/>
      <c r="P7" s="60"/>
      <c r="Q7" s="61"/>
      <c r="R7" s="61"/>
      <c r="S7" s="61"/>
      <c r="T7" s="61"/>
      <c r="U7" s="61"/>
    </row>
    <row r="8" spans="1:21" ht="33" customHeight="1" thickBot="1" x14ac:dyDescent="0.3">
      <c r="A8" s="59" t="s">
        <v>2880</v>
      </c>
      <c r="B8" s="59"/>
      <c r="C8" s="59"/>
      <c r="D8" s="59"/>
      <c r="E8" s="59"/>
      <c r="F8" s="8" t="s">
        <v>2861</v>
      </c>
      <c r="G8" s="40"/>
      <c r="H8" s="1">
        <f t="shared" si="0"/>
        <v>0</v>
      </c>
      <c r="I8" s="41">
        <f t="shared" si="1"/>
        <v>0</v>
      </c>
      <c r="J8" s="57" t="s">
        <v>2884</v>
      </c>
      <c r="K8" s="57"/>
      <c r="L8" s="58"/>
    </row>
    <row r="9" spans="1:21" ht="24.6" customHeight="1" thickTop="1" x14ac:dyDescent="0.25">
      <c r="A9" s="10"/>
      <c r="B9" s="10"/>
      <c r="C9" s="10"/>
      <c r="D9" s="10"/>
      <c r="E9" s="10"/>
      <c r="F9" s="42"/>
      <c r="G9" s="43"/>
      <c r="H9" s="43"/>
      <c r="I9" s="44"/>
      <c r="J9" s="34" t="s">
        <v>2885</v>
      </c>
      <c r="K9" s="35"/>
      <c r="L9" s="29"/>
    </row>
    <row r="10" spans="1:21" ht="24" customHeight="1" thickBot="1" x14ac:dyDescent="0.3">
      <c r="A10" s="10"/>
      <c r="B10" s="10"/>
      <c r="C10" s="10"/>
      <c r="D10" s="10"/>
      <c r="E10" s="11" t="s">
        <v>2862</v>
      </c>
      <c r="F10" s="45"/>
      <c r="G10" s="46"/>
      <c r="H10" s="46"/>
      <c r="I10" s="47"/>
      <c r="J10" s="66" t="s">
        <v>2887</v>
      </c>
      <c r="K10" s="67"/>
      <c r="L10" s="67"/>
      <c r="M10" s="67"/>
      <c r="N10" s="67"/>
      <c r="O10" s="67"/>
      <c r="P10" s="67"/>
      <c r="Q10" s="67"/>
      <c r="R10" s="67"/>
    </row>
    <row r="11" spans="1:21" ht="15.75" thickTop="1" x14ac:dyDescent="0.25"/>
    <row r="12" spans="1:21" s="16" customFormat="1" ht="22.5" customHeight="1" x14ac:dyDescent="0.25">
      <c r="A12" s="12" t="s">
        <v>0</v>
      </c>
      <c r="B12" s="12"/>
      <c r="C12" s="12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>
        <f>SUM(P14:P80)</f>
        <v>67</v>
      </c>
    </row>
    <row r="13" spans="1:21" s="16" customFormat="1" ht="74.099999999999994" customHeight="1" x14ac:dyDescent="0.25">
      <c r="A13" s="17" t="s">
        <v>1</v>
      </c>
      <c r="B13" s="17" t="s">
        <v>2</v>
      </c>
      <c r="C13" s="17" t="s">
        <v>3</v>
      </c>
      <c r="D13" s="17" t="s">
        <v>4</v>
      </c>
      <c r="E13" s="18" t="s">
        <v>5</v>
      </c>
      <c r="F13" s="19" t="s">
        <v>6</v>
      </c>
      <c r="G13" s="19" t="s">
        <v>7</v>
      </c>
      <c r="H13" s="19" t="s">
        <v>8</v>
      </c>
      <c r="I13" s="19" t="s">
        <v>9</v>
      </c>
      <c r="J13" s="19" t="s">
        <v>10</v>
      </c>
      <c r="K13" s="19" t="s">
        <v>11</v>
      </c>
      <c r="L13" s="19" t="s">
        <v>12</v>
      </c>
      <c r="M13" s="19" t="s">
        <v>13</v>
      </c>
      <c r="N13" s="19" t="s">
        <v>14</v>
      </c>
      <c r="O13" s="19" t="s">
        <v>15</v>
      </c>
      <c r="P13" s="20" t="s">
        <v>2847</v>
      </c>
      <c r="Q13" s="21" t="s">
        <v>2863</v>
      </c>
      <c r="R13" s="21" t="s">
        <v>2886</v>
      </c>
      <c r="S13" s="21" t="s">
        <v>2864</v>
      </c>
      <c r="T13" s="21" t="s">
        <v>2865</v>
      </c>
      <c r="U13" s="21" t="s">
        <v>2866</v>
      </c>
    </row>
    <row r="14" spans="1:21" s="16" customFormat="1" x14ac:dyDescent="0.25">
      <c r="A14" s="22" t="s">
        <v>463</v>
      </c>
      <c r="B14" s="22" t="s">
        <v>16</v>
      </c>
      <c r="C14" s="22">
        <v>1770955</v>
      </c>
      <c r="D14" s="22" t="s">
        <v>464</v>
      </c>
      <c r="E14" s="23" t="s">
        <v>465</v>
      </c>
      <c r="F14" s="24" t="s">
        <v>17</v>
      </c>
      <c r="G14" s="24" t="s">
        <v>466</v>
      </c>
      <c r="H14" s="24" t="s">
        <v>467</v>
      </c>
      <c r="I14" s="24" t="s">
        <v>468</v>
      </c>
      <c r="J14" s="24" t="s">
        <v>467</v>
      </c>
      <c r="K14" s="24" t="s">
        <v>20</v>
      </c>
      <c r="L14" s="24" t="s">
        <v>21</v>
      </c>
      <c r="M14" s="24" t="s">
        <v>350</v>
      </c>
      <c r="N14" s="24">
        <v>568149</v>
      </c>
      <c r="O14" s="24">
        <v>378232</v>
      </c>
      <c r="P14" s="22">
        <v>1</v>
      </c>
      <c r="Q14" s="27"/>
      <c r="R14" s="2"/>
      <c r="S14" s="3"/>
      <c r="T14" s="25">
        <f>S14*0.23</f>
        <v>0</v>
      </c>
      <c r="U14" s="26">
        <f>SUM(S14:T14)</f>
        <v>0</v>
      </c>
    </row>
    <row r="15" spans="1:21" s="16" customFormat="1" x14ac:dyDescent="0.25">
      <c r="A15" s="22" t="s">
        <v>469</v>
      </c>
      <c r="B15" s="22" t="s">
        <v>16</v>
      </c>
      <c r="C15" s="22">
        <v>1771208</v>
      </c>
      <c r="D15" s="22" t="s">
        <v>470</v>
      </c>
      <c r="E15" s="23" t="s">
        <v>471</v>
      </c>
      <c r="F15" s="24" t="s">
        <v>17</v>
      </c>
      <c r="G15" s="24" t="s">
        <v>466</v>
      </c>
      <c r="H15" s="24" t="s">
        <v>467</v>
      </c>
      <c r="I15" s="24" t="s">
        <v>472</v>
      </c>
      <c r="J15" s="24" t="s">
        <v>473</v>
      </c>
      <c r="K15" s="24" t="s">
        <v>20</v>
      </c>
      <c r="L15" s="24" t="s">
        <v>21</v>
      </c>
      <c r="M15" s="24" t="s">
        <v>113</v>
      </c>
      <c r="N15" s="24">
        <v>567719</v>
      </c>
      <c r="O15" s="24">
        <v>383558</v>
      </c>
      <c r="P15" s="22">
        <v>1</v>
      </c>
      <c r="Q15" s="27"/>
      <c r="R15" s="2"/>
      <c r="S15" s="3"/>
      <c r="T15" s="25">
        <f t="shared" ref="T15:T78" si="2">S15*0.23</f>
        <v>0</v>
      </c>
      <c r="U15" s="26">
        <f t="shared" ref="U15:U78" si="3">SUM(S15:T15)</f>
        <v>0</v>
      </c>
    </row>
    <row r="16" spans="1:21" s="16" customFormat="1" x14ac:dyDescent="0.25">
      <c r="A16" s="22" t="s">
        <v>474</v>
      </c>
      <c r="B16" s="22" t="s">
        <v>16</v>
      </c>
      <c r="C16" s="22">
        <v>1772593</v>
      </c>
      <c r="D16" s="22" t="s">
        <v>475</v>
      </c>
      <c r="E16" s="23" t="s">
        <v>476</v>
      </c>
      <c r="F16" s="24" t="s">
        <v>17</v>
      </c>
      <c r="G16" s="24" t="s">
        <v>466</v>
      </c>
      <c r="H16" s="24" t="s">
        <v>467</v>
      </c>
      <c r="I16" s="24" t="s">
        <v>477</v>
      </c>
      <c r="J16" s="24" t="s">
        <v>478</v>
      </c>
      <c r="K16" s="24" t="s">
        <v>20</v>
      </c>
      <c r="L16" s="24" t="s">
        <v>21</v>
      </c>
      <c r="M16" s="24" t="s">
        <v>30</v>
      </c>
      <c r="N16" s="24">
        <v>565295</v>
      </c>
      <c r="O16" s="24">
        <v>370693</v>
      </c>
      <c r="P16" s="22">
        <v>1</v>
      </c>
      <c r="Q16" s="27"/>
      <c r="R16" s="2"/>
      <c r="S16" s="3"/>
      <c r="T16" s="25">
        <f t="shared" si="2"/>
        <v>0</v>
      </c>
      <c r="U16" s="26">
        <f t="shared" si="3"/>
        <v>0</v>
      </c>
    </row>
    <row r="17" spans="1:21" s="16" customFormat="1" x14ac:dyDescent="0.25">
      <c r="A17" s="22" t="s">
        <v>520</v>
      </c>
      <c r="B17" s="22" t="s">
        <v>16</v>
      </c>
      <c r="C17" s="22">
        <v>1773599</v>
      </c>
      <c r="D17" s="22" t="s">
        <v>521</v>
      </c>
      <c r="E17" s="23" t="s">
        <v>522</v>
      </c>
      <c r="F17" s="24" t="s">
        <v>17</v>
      </c>
      <c r="G17" s="24" t="s">
        <v>466</v>
      </c>
      <c r="H17" s="24" t="s">
        <v>517</v>
      </c>
      <c r="I17" s="24" t="s">
        <v>518</v>
      </c>
      <c r="J17" s="24" t="s">
        <v>517</v>
      </c>
      <c r="K17" s="24" t="s">
        <v>523</v>
      </c>
      <c r="L17" s="24" t="s">
        <v>524</v>
      </c>
      <c r="M17" s="24" t="s">
        <v>204</v>
      </c>
      <c r="N17" s="24">
        <v>547516</v>
      </c>
      <c r="O17" s="24">
        <v>414147</v>
      </c>
      <c r="P17" s="22">
        <v>1</v>
      </c>
      <c r="Q17" s="27"/>
      <c r="R17" s="2"/>
      <c r="S17" s="3"/>
      <c r="T17" s="25">
        <f t="shared" si="2"/>
        <v>0</v>
      </c>
      <c r="U17" s="26">
        <f t="shared" si="3"/>
        <v>0</v>
      </c>
    </row>
    <row r="18" spans="1:21" s="16" customFormat="1" x14ac:dyDescent="0.25">
      <c r="A18" s="22" t="s">
        <v>525</v>
      </c>
      <c r="B18" s="22" t="s">
        <v>16</v>
      </c>
      <c r="C18" s="22">
        <v>1774055</v>
      </c>
      <c r="D18" s="22" t="s">
        <v>526</v>
      </c>
      <c r="E18" s="23" t="s">
        <v>527</v>
      </c>
      <c r="F18" s="24" t="s">
        <v>17</v>
      </c>
      <c r="G18" s="24" t="s">
        <v>466</v>
      </c>
      <c r="H18" s="24" t="s">
        <v>517</v>
      </c>
      <c r="I18" s="24" t="s">
        <v>528</v>
      </c>
      <c r="J18" s="24" t="s">
        <v>529</v>
      </c>
      <c r="K18" s="24" t="s">
        <v>20</v>
      </c>
      <c r="L18" s="24" t="s">
        <v>21</v>
      </c>
      <c r="M18" s="24" t="s">
        <v>168</v>
      </c>
      <c r="N18" s="24">
        <v>544500</v>
      </c>
      <c r="O18" s="24">
        <v>412388</v>
      </c>
      <c r="P18" s="22">
        <v>1</v>
      </c>
      <c r="Q18" s="27"/>
      <c r="R18" s="2"/>
      <c r="S18" s="3"/>
      <c r="T18" s="25">
        <f t="shared" si="2"/>
        <v>0</v>
      </c>
      <c r="U18" s="26">
        <f t="shared" si="3"/>
        <v>0</v>
      </c>
    </row>
    <row r="19" spans="1:21" s="16" customFormat="1" x14ac:dyDescent="0.25">
      <c r="A19" s="22" t="s">
        <v>581</v>
      </c>
      <c r="B19" s="22" t="s">
        <v>16</v>
      </c>
      <c r="C19" s="22">
        <v>1776365</v>
      </c>
      <c r="D19" s="22" t="s">
        <v>582</v>
      </c>
      <c r="E19" s="23" t="s">
        <v>583</v>
      </c>
      <c r="F19" s="24" t="s">
        <v>17</v>
      </c>
      <c r="G19" s="24" t="s">
        <v>466</v>
      </c>
      <c r="H19" s="24" t="s">
        <v>580</v>
      </c>
      <c r="I19" s="24" t="s">
        <v>584</v>
      </c>
      <c r="J19" s="24" t="s">
        <v>585</v>
      </c>
      <c r="K19" s="24" t="s">
        <v>20</v>
      </c>
      <c r="L19" s="24" t="s">
        <v>21</v>
      </c>
      <c r="M19" s="24" t="s">
        <v>586</v>
      </c>
      <c r="N19" s="24">
        <v>545289</v>
      </c>
      <c r="O19" s="24">
        <v>367968</v>
      </c>
      <c r="P19" s="22">
        <v>1</v>
      </c>
      <c r="Q19" s="27"/>
      <c r="R19" s="2"/>
      <c r="S19" s="3"/>
      <c r="T19" s="25">
        <f t="shared" si="2"/>
        <v>0</v>
      </c>
      <c r="U19" s="26">
        <f t="shared" si="3"/>
        <v>0</v>
      </c>
    </row>
    <row r="20" spans="1:21" s="16" customFormat="1" x14ac:dyDescent="0.25">
      <c r="A20" s="22" t="s">
        <v>587</v>
      </c>
      <c r="B20" s="22" t="s">
        <v>16</v>
      </c>
      <c r="C20" s="22">
        <v>1777436</v>
      </c>
      <c r="D20" s="22" t="s">
        <v>588</v>
      </c>
      <c r="E20" s="23" t="s">
        <v>589</v>
      </c>
      <c r="F20" s="24" t="s">
        <v>17</v>
      </c>
      <c r="G20" s="24" t="s">
        <v>466</v>
      </c>
      <c r="H20" s="24" t="s">
        <v>590</v>
      </c>
      <c r="I20" s="24" t="s">
        <v>591</v>
      </c>
      <c r="J20" s="24" t="s">
        <v>592</v>
      </c>
      <c r="K20" s="24" t="s">
        <v>20</v>
      </c>
      <c r="L20" s="24" t="s">
        <v>21</v>
      </c>
      <c r="M20" s="24" t="s">
        <v>76</v>
      </c>
      <c r="N20" s="24">
        <v>535723</v>
      </c>
      <c r="O20" s="24">
        <v>401367</v>
      </c>
      <c r="P20" s="22">
        <v>1</v>
      </c>
      <c r="Q20" s="27"/>
      <c r="R20" s="2"/>
      <c r="S20" s="3"/>
      <c r="T20" s="25">
        <f t="shared" si="2"/>
        <v>0</v>
      </c>
      <c r="U20" s="26">
        <f t="shared" si="3"/>
        <v>0</v>
      </c>
    </row>
    <row r="21" spans="1:21" s="16" customFormat="1" x14ac:dyDescent="0.25">
      <c r="A21" s="22" t="s">
        <v>593</v>
      </c>
      <c r="B21" s="22" t="s">
        <v>16</v>
      </c>
      <c r="C21" s="22">
        <v>1777496</v>
      </c>
      <c r="D21" s="22" t="s">
        <v>594</v>
      </c>
      <c r="E21" s="23" t="s">
        <v>595</v>
      </c>
      <c r="F21" s="24" t="s">
        <v>17</v>
      </c>
      <c r="G21" s="24" t="s">
        <v>466</v>
      </c>
      <c r="H21" s="24" t="s">
        <v>590</v>
      </c>
      <c r="I21" s="24" t="s">
        <v>596</v>
      </c>
      <c r="J21" s="24" t="s">
        <v>597</v>
      </c>
      <c r="K21" s="24" t="s">
        <v>20</v>
      </c>
      <c r="L21" s="24" t="s">
        <v>21</v>
      </c>
      <c r="M21" s="24" t="s">
        <v>598</v>
      </c>
      <c r="N21" s="24">
        <v>544450</v>
      </c>
      <c r="O21" s="24">
        <v>400834</v>
      </c>
      <c r="P21" s="22">
        <v>1</v>
      </c>
      <c r="Q21" s="27"/>
      <c r="R21" s="2"/>
      <c r="S21" s="3"/>
      <c r="T21" s="25">
        <f t="shared" si="2"/>
        <v>0</v>
      </c>
      <c r="U21" s="26">
        <f t="shared" si="3"/>
        <v>0</v>
      </c>
    </row>
    <row r="22" spans="1:21" s="16" customFormat="1" x14ac:dyDescent="0.25">
      <c r="A22" s="22" t="s">
        <v>599</v>
      </c>
      <c r="B22" s="22" t="s">
        <v>16</v>
      </c>
      <c r="C22" s="22">
        <v>8161624</v>
      </c>
      <c r="D22" s="22" t="s">
        <v>600</v>
      </c>
      <c r="E22" s="23" t="s">
        <v>601</v>
      </c>
      <c r="F22" s="24" t="s">
        <v>17</v>
      </c>
      <c r="G22" s="24" t="s">
        <v>466</v>
      </c>
      <c r="H22" s="24" t="s">
        <v>590</v>
      </c>
      <c r="I22" s="24" t="s">
        <v>602</v>
      </c>
      <c r="J22" s="24" t="s">
        <v>603</v>
      </c>
      <c r="K22" s="24" t="s">
        <v>20</v>
      </c>
      <c r="L22" s="24" t="s">
        <v>21</v>
      </c>
      <c r="M22" s="24" t="s">
        <v>604</v>
      </c>
      <c r="N22" s="24">
        <v>540975</v>
      </c>
      <c r="O22" s="24">
        <v>397867</v>
      </c>
      <c r="P22" s="22">
        <v>1</v>
      </c>
      <c r="Q22" s="27"/>
      <c r="R22" s="2"/>
      <c r="S22" s="3"/>
      <c r="T22" s="25">
        <f t="shared" si="2"/>
        <v>0</v>
      </c>
      <c r="U22" s="26">
        <f t="shared" si="3"/>
        <v>0</v>
      </c>
    </row>
    <row r="23" spans="1:21" s="16" customFormat="1" x14ac:dyDescent="0.25">
      <c r="A23" s="22" t="s">
        <v>605</v>
      </c>
      <c r="B23" s="22" t="s">
        <v>16</v>
      </c>
      <c r="C23" s="22">
        <v>9633274</v>
      </c>
      <c r="D23" s="22" t="s">
        <v>606</v>
      </c>
      <c r="E23" s="23" t="s">
        <v>607</v>
      </c>
      <c r="F23" s="24" t="s">
        <v>17</v>
      </c>
      <c r="G23" s="24" t="s">
        <v>466</v>
      </c>
      <c r="H23" s="24" t="s">
        <v>590</v>
      </c>
      <c r="I23" s="24" t="s">
        <v>602</v>
      </c>
      <c r="J23" s="24" t="s">
        <v>603</v>
      </c>
      <c r="K23" s="24" t="s">
        <v>20</v>
      </c>
      <c r="L23" s="24" t="s">
        <v>21</v>
      </c>
      <c r="M23" s="24" t="s">
        <v>608</v>
      </c>
      <c r="N23" s="24">
        <v>540992</v>
      </c>
      <c r="O23" s="24">
        <v>397871</v>
      </c>
      <c r="P23" s="22">
        <v>1</v>
      </c>
      <c r="Q23" s="27"/>
      <c r="R23" s="2"/>
      <c r="S23" s="3"/>
      <c r="T23" s="25">
        <f t="shared" si="2"/>
        <v>0</v>
      </c>
      <c r="U23" s="26">
        <f t="shared" si="3"/>
        <v>0</v>
      </c>
    </row>
    <row r="24" spans="1:21" s="16" customFormat="1" x14ac:dyDescent="0.25">
      <c r="A24" s="22" t="s">
        <v>609</v>
      </c>
      <c r="B24" s="22" t="s">
        <v>16</v>
      </c>
      <c r="C24" s="22">
        <v>1779052</v>
      </c>
      <c r="D24" s="22" t="s">
        <v>610</v>
      </c>
      <c r="E24" s="23" t="s">
        <v>611</v>
      </c>
      <c r="F24" s="24" t="s">
        <v>17</v>
      </c>
      <c r="G24" s="24" t="s">
        <v>466</v>
      </c>
      <c r="H24" s="24" t="s">
        <v>590</v>
      </c>
      <c r="I24" s="24" t="s">
        <v>612</v>
      </c>
      <c r="J24" s="24" t="s">
        <v>613</v>
      </c>
      <c r="K24" s="24" t="s">
        <v>20</v>
      </c>
      <c r="L24" s="24" t="s">
        <v>21</v>
      </c>
      <c r="M24" s="24" t="s">
        <v>614</v>
      </c>
      <c r="N24" s="24">
        <v>541282</v>
      </c>
      <c r="O24" s="24">
        <v>397771</v>
      </c>
      <c r="P24" s="22">
        <v>1</v>
      </c>
      <c r="Q24" s="27"/>
      <c r="R24" s="2"/>
      <c r="S24" s="3"/>
      <c r="T24" s="25">
        <f t="shared" si="2"/>
        <v>0</v>
      </c>
      <c r="U24" s="26">
        <f t="shared" si="3"/>
        <v>0</v>
      </c>
    </row>
    <row r="25" spans="1:21" s="16" customFormat="1" x14ac:dyDescent="0.25">
      <c r="A25" s="22" t="s">
        <v>615</v>
      </c>
      <c r="B25" s="22" t="s">
        <v>16</v>
      </c>
      <c r="C25" s="22">
        <v>8242673</v>
      </c>
      <c r="D25" s="22" t="s">
        <v>616</v>
      </c>
      <c r="E25" s="23" t="s">
        <v>617</v>
      </c>
      <c r="F25" s="24" t="s">
        <v>17</v>
      </c>
      <c r="G25" s="24" t="s">
        <v>466</v>
      </c>
      <c r="H25" s="24" t="s">
        <v>590</v>
      </c>
      <c r="I25" s="24" t="s">
        <v>618</v>
      </c>
      <c r="J25" s="24" t="s">
        <v>619</v>
      </c>
      <c r="K25" s="24" t="s">
        <v>20</v>
      </c>
      <c r="L25" s="24" t="s">
        <v>21</v>
      </c>
      <c r="M25" s="24" t="s">
        <v>22</v>
      </c>
      <c r="N25" s="24">
        <v>539029</v>
      </c>
      <c r="O25" s="24">
        <v>401693</v>
      </c>
      <c r="P25" s="22">
        <v>1</v>
      </c>
      <c r="Q25" s="27"/>
      <c r="R25" s="2"/>
      <c r="S25" s="3"/>
      <c r="T25" s="25">
        <f t="shared" si="2"/>
        <v>0</v>
      </c>
      <c r="U25" s="26">
        <f t="shared" si="3"/>
        <v>0</v>
      </c>
    </row>
    <row r="26" spans="1:21" s="16" customFormat="1" x14ac:dyDescent="0.25">
      <c r="A26" s="22" t="s">
        <v>718</v>
      </c>
      <c r="B26" s="22" t="s">
        <v>16</v>
      </c>
      <c r="C26" s="22">
        <v>1779991</v>
      </c>
      <c r="D26" s="22" t="s">
        <v>719</v>
      </c>
      <c r="E26" s="23" t="s">
        <v>720</v>
      </c>
      <c r="F26" s="24" t="s">
        <v>17</v>
      </c>
      <c r="G26" s="24" t="s">
        <v>466</v>
      </c>
      <c r="H26" s="24" t="s">
        <v>721</v>
      </c>
      <c r="I26" s="24" t="s">
        <v>722</v>
      </c>
      <c r="J26" s="24" t="s">
        <v>721</v>
      </c>
      <c r="K26" s="24" t="s">
        <v>20</v>
      </c>
      <c r="L26" s="24" t="s">
        <v>21</v>
      </c>
      <c r="M26" s="24" t="s">
        <v>113</v>
      </c>
      <c r="N26" s="24">
        <v>555718</v>
      </c>
      <c r="O26" s="24">
        <v>369157</v>
      </c>
      <c r="P26" s="22">
        <v>1</v>
      </c>
      <c r="Q26" s="27"/>
      <c r="R26" s="2"/>
      <c r="S26" s="3"/>
      <c r="T26" s="25">
        <f t="shared" si="2"/>
        <v>0</v>
      </c>
      <c r="U26" s="26">
        <f t="shared" si="3"/>
        <v>0</v>
      </c>
    </row>
    <row r="27" spans="1:21" s="16" customFormat="1" x14ac:dyDescent="0.25">
      <c r="A27" s="22" t="s">
        <v>723</v>
      </c>
      <c r="B27" s="22" t="s">
        <v>16</v>
      </c>
      <c r="C27" s="22">
        <v>1780573</v>
      </c>
      <c r="D27" s="22" t="s">
        <v>724</v>
      </c>
      <c r="E27" s="23" t="s">
        <v>725</v>
      </c>
      <c r="F27" s="24" t="s">
        <v>17</v>
      </c>
      <c r="G27" s="24" t="s">
        <v>466</v>
      </c>
      <c r="H27" s="24" t="s">
        <v>721</v>
      </c>
      <c r="I27" s="24" t="s">
        <v>726</v>
      </c>
      <c r="J27" s="24" t="s">
        <v>727</v>
      </c>
      <c r="K27" s="24" t="s">
        <v>20</v>
      </c>
      <c r="L27" s="24" t="s">
        <v>21</v>
      </c>
      <c r="M27" s="24" t="s">
        <v>70</v>
      </c>
      <c r="N27" s="24">
        <v>553646</v>
      </c>
      <c r="O27" s="24">
        <v>375615</v>
      </c>
      <c r="P27" s="22">
        <v>1</v>
      </c>
      <c r="Q27" s="27"/>
      <c r="R27" s="2"/>
      <c r="S27" s="3"/>
      <c r="T27" s="25">
        <f t="shared" si="2"/>
        <v>0</v>
      </c>
      <c r="U27" s="26">
        <f t="shared" si="3"/>
        <v>0</v>
      </c>
    </row>
    <row r="28" spans="1:21" s="16" customFormat="1" x14ac:dyDescent="0.25">
      <c r="A28" s="22" t="s">
        <v>728</v>
      </c>
      <c r="B28" s="22" t="s">
        <v>16</v>
      </c>
      <c r="C28" s="22">
        <v>1780747</v>
      </c>
      <c r="D28" s="22" t="s">
        <v>729</v>
      </c>
      <c r="E28" s="23" t="s">
        <v>730</v>
      </c>
      <c r="F28" s="24" t="s">
        <v>17</v>
      </c>
      <c r="G28" s="24" t="s">
        <v>466</v>
      </c>
      <c r="H28" s="24" t="s">
        <v>721</v>
      </c>
      <c r="I28" s="24" t="s">
        <v>731</v>
      </c>
      <c r="J28" s="24" t="s">
        <v>732</v>
      </c>
      <c r="K28" s="24" t="s">
        <v>20</v>
      </c>
      <c r="L28" s="24" t="s">
        <v>21</v>
      </c>
      <c r="M28" s="24" t="s">
        <v>168</v>
      </c>
      <c r="N28" s="24">
        <v>550752</v>
      </c>
      <c r="O28" s="24">
        <v>371577</v>
      </c>
      <c r="P28" s="22">
        <v>1</v>
      </c>
      <c r="Q28" s="27"/>
      <c r="R28" s="2"/>
      <c r="S28" s="3"/>
      <c r="T28" s="25">
        <f t="shared" si="2"/>
        <v>0</v>
      </c>
      <c r="U28" s="26">
        <f t="shared" si="3"/>
        <v>0</v>
      </c>
    </row>
    <row r="29" spans="1:21" s="16" customFormat="1" x14ac:dyDescent="0.25">
      <c r="A29" s="22" t="s">
        <v>788</v>
      </c>
      <c r="B29" s="22" t="s">
        <v>16</v>
      </c>
      <c r="C29" s="22">
        <v>1785560</v>
      </c>
      <c r="D29" s="22" t="s">
        <v>789</v>
      </c>
      <c r="E29" s="23" t="s">
        <v>790</v>
      </c>
      <c r="F29" s="24" t="s">
        <v>17</v>
      </c>
      <c r="G29" s="24" t="s">
        <v>466</v>
      </c>
      <c r="H29" s="24" t="s">
        <v>791</v>
      </c>
      <c r="I29" s="24" t="s">
        <v>792</v>
      </c>
      <c r="J29" s="24" t="s">
        <v>791</v>
      </c>
      <c r="K29" s="24" t="s">
        <v>435</v>
      </c>
      <c r="L29" s="24" t="s">
        <v>436</v>
      </c>
      <c r="M29" s="24" t="s">
        <v>462</v>
      </c>
      <c r="N29" s="24">
        <v>559720</v>
      </c>
      <c r="O29" s="24">
        <v>369574</v>
      </c>
      <c r="P29" s="22">
        <v>1</v>
      </c>
      <c r="Q29" s="27"/>
      <c r="R29" s="2"/>
      <c r="S29" s="3"/>
      <c r="T29" s="25">
        <f t="shared" si="2"/>
        <v>0</v>
      </c>
      <c r="U29" s="26">
        <f t="shared" si="3"/>
        <v>0</v>
      </c>
    </row>
    <row r="30" spans="1:21" s="16" customFormat="1" x14ac:dyDescent="0.25">
      <c r="A30" s="22" t="s">
        <v>793</v>
      </c>
      <c r="B30" s="22" t="s">
        <v>16</v>
      </c>
      <c r="C30" s="22">
        <v>9633272</v>
      </c>
      <c r="D30" s="22" t="s">
        <v>794</v>
      </c>
      <c r="E30" s="23" t="s">
        <v>795</v>
      </c>
      <c r="F30" s="24" t="s">
        <v>17</v>
      </c>
      <c r="G30" s="24" t="s">
        <v>466</v>
      </c>
      <c r="H30" s="24" t="s">
        <v>791</v>
      </c>
      <c r="I30" s="24" t="s">
        <v>796</v>
      </c>
      <c r="J30" s="24" t="s">
        <v>791</v>
      </c>
      <c r="K30" s="24" t="s">
        <v>20</v>
      </c>
      <c r="L30" s="24" t="s">
        <v>21</v>
      </c>
      <c r="M30" s="24" t="s">
        <v>462</v>
      </c>
      <c r="N30" s="24">
        <v>559700</v>
      </c>
      <c r="O30" s="24">
        <v>369560</v>
      </c>
      <c r="P30" s="22">
        <v>1</v>
      </c>
      <c r="Q30" s="27"/>
      <c r="R30" s="2"/>
      <c r="S30" s="3"/>
      <c r="T30" s="25">
        <f t="shared" si="2"/>
        <v>0</v>
      </c>
      <c r="U30" s="26">
        <f t="shared" si="3"/>
        <v>0</v>
      </c>
    </row>
    <row r="31" spans="1:21" s="16" customFormat="1" x14ac:dyDescent="0.25">
      <c r="A31" s="22" t="s">
        <v>797</v>
      </c>
      <c r="B31" s="22" t="s">
        <v>16</v>
      </c>
      <c r="C31" s="22">
        <v>1785783</v>
      </c>
      <c r="D31" s="22" t="s">
        <v>798</v>
      </c>
      <c r="E31" s="23" t="s">
        <v>799</v>
      </c>
      <c r="F31" s="24" t="s">
        <v>17</v>
      </c>
      <c r="G31" s="24" t="s">
        <v>466</v>
      </c>
      <c r="H31" s="24" t="s">
        <v>791</v>
      </c>
      <c r="I31" s="24" t="s">
        <v>800</v>
      </c>
      <c r="J31" s="24" t="s">
        <v>801</v>
      </c>
      <c r="K31" s="24" t="s">
        <v>20</v>
      </c>
      <c r="L31" s="24" t="s">
        <v>21</v>
      </c>
      <c r="M31" s="24" t="s">
        <v>802</v>
      </c>
      <c r="N31" s="24">
        <v>561601</v>
      </c>
      <c r="O31" s="24">
        <v>375490</v>
      </c>
      <c r="P31" s="22">
        <v>1</v>
      </c>
      <c r="Q31" s="27"/>
      <c r="R31" s="2"/>
      <c r="S31" s="3"/>
      <c r="T31" s="25">
        <f t="shared" si="2"/>
        <v>0</v>
      </c>
      <c r="U31" s="26">
        <f t="shared" si="3"/>
        <v>0</v>
      </c>
    </row>
    <row r="32" spans="1:21" s="16" customFormat="1" x14ac:dyDescent="0.25">
      <c r="A32" s="22" t="s">
        <v>806</v>
      </c>
      <c r="B32" s="22" t="s">
        <v>16</v>
      </c>
      <c r="C32" s="22">
        <v>1787466</v>
      </c>
      <c r="D32" s="22" t="s">
        <v>807</v>
      </c>
      <c r="E32" s="23" t="s">
        <v>808</v>
      </c>
      <c r="F32" s="24" t="s">
        <v>17</v>
      </c>
      <c r="G32" s="24" t="s">
        <v>466</v>
      </c>
      <c r="H32" s="24" t="s">
        <v>809</v>
      </c>
      <c r="I32" s="24" t="s">
        <v>810</v>
      </c>
      <c r="J32" s="24" t="s">
        <v>811</v>
      </c>
      <c r="K32" s="24" t="s">
        <v>20</v>
      </c>
      <c r="L32" s="24" t="s">
        <v>21</v>
      </c>
      <c r="M32" s="24" t="s">
        <v>519</v>
      </c>
      <c r="N32" s="24">
        <v>547395</v>
      </c>
      <c r="O32" s="24">
        <v>376880</v>
      </c>
      <c r="P32" s="22">
        <v>1</v>
      </c>
      <c r="Q32" s="27"/>
      <c r="R32" s="2"/>
      <c r="S32" s="3"/>
      <c r="T32" s="25">
        <f t="shared" si="2"/>
        <v>0</v>
      </c>
      <c r="U32" s="26">
        <f t="shared" si="3"/>
        <v>0</v>
      </c>
    </row>
    <row r="33" spans="1:21" s="16" customFormat="1" x14ac:dyDescent="0.25">
      <c r="A33" s="22" t="s">
        <v>812</v>
      </c>
      <c r="B33" s="22" t="s">
        <v>16</v>
      </c>
      <c r="C33" s="22">
        <v>1787794</v>
      </c>
      <c r="D33" s="22" t="s">
        <v>813</v>
      </c>
      <c r="E33" s="23" t="s">
        <v>814</v>
      </c>
      <c r="F33" s="24" t="s">
        <v>17</v>
      </c>
      <c r="G33" s="24" t="s">
        <v>466</v>
      </c>
      <c r="H33" s="24" t="s">
        <v>809</v>
      </c>
      <c r="I33" s="24" t="s">
        <v>815</v>
      </c>
      <c r="J33" s="24" t="s">
        <v>816</v>
      </c>
      <c r="K33" s="24" t="s">
        <v>27</v>
      </c>
      <c r="L33" s="24" t="s">
        <v>28</v>
      </c>
      <c r="M33" s="24" t="s">
        <v>83</v>
      </c>
      <c r="N33" s="24">
        <v>549377</v>
      </c>
      <c r="O33" s="24">
        <v>387275</v>
      </c>
      <c r="P33" s="22">
        <v>1</v>
      </c>
      <c r="Q33" s="27"/>
      <c r="R33" s="2"/>
      <c r="S33" s="3"/>
      <c r="T33" s="25">
        <f t="shared" si="2"/>
        <v>0</v>
      </c>
      <c r="U33" s="26">
        <f t="shared" si="3"/>
        <v>0</v>
      </c>
    </row>
    <row r="34" spans="1:21" s="16" customFormat="1" x14ac:dyDescent="0.25">
      <c r="A34" s="22" t="s">
        <v>817</v>
      </c>
      <c r="B34" s="22" t="s">
        <v>16</v>
      </c>
      <c r="C34" s="22">
        <v>1788829</v>
      </c>
      <c r="D34" s="22" t="s">
        <v>818</v>
      </c>
      <c r="E34" s="23" t="s">
        <v>819</v>
      </c>
      <c r="F34" s="24" t="s">
        <v>17</v>
      </c>
      <c r="G34" s="24" t="s">
        <v>466</v>
      </c>
      <c r="H34" s="24" t="s">
        <v>809</v>
      </c>
      <c r="I34" s="24" t="s">
        <v>820</v>
      </c>
      <c r="J34" s="24" t="s">
        <v>809</v>
      </c>
      <c r="K34" s="24" t="s">
        <v>625</v>
      </c>
      <c r="L34" s="24" t="s">
        <v>626</v>
      </c>
      <c r="M34" s="24" t="s">
        <v>821</v>
      </c>
      <c r="N34" s="24">
        <v>544812</v>
      </c>
      <c r="O34" s="24">
        <v>382139</v>
      </c>
      <c r="P34" s="22">
        <v>1</v>
      </c>
      <c r="Q34" s="27"/>
      <c r="R34" s="2"/>
      <c r="S34" s="3"/>
      <c r="T34" s="25">
        <f t="shared" si="2"/>
        <v>0</v>
      </c>
      <c r="U34" s="26">
        <f t="shared" si="3"/>
        <v>0</v>
      </c>
    </row>
    <row r="35" spans="1:21" s="16" customFormat="1" x14ac:dyDescent="0.25">
      <c r="A35" s="22" t="s">
        <v>822</v>
      </c>
      <c r="B35" s="22" t="s">
        <v>16</v>
      </c>
      <c r="C35" s="22">
        <v>1789263</v>
      </c>
      <c r="D35" s="22" t="s">
        <v>823</v>
      </c>
      <c r="E35" s="23" t="s">
        <v>824</v>
      </c>
      <c r="F35" s="24" t="s">
        <v>17</v>
      </c>
      <c r="G35" s="24" t="s">
        <v>466</v>
      </c>
      <c r="H35" s="24" t="s">
        <v>809</v>
      </c>
      <c r="I35" s="24" t="s">
        <v>825</v>
      </c>
      <c r="J35" s="24" t="s">
        <v>826</v>
      </c>
      <c r="K35" s="24" t="s">
        <v>20</v>
      </c>
      <c r="L35" s="24" t="s">
        <v>21</v>
      </c>
      <c r="M35" s="24" t="s">
        <v>827</v>
      </c>
      <c r="N35" s="24">
        <v>548606</v>
      </c>
      <c r="O35" s="24">
        <v>381034</v>
      </c>
      <c r="P35" s="22">
        <v>1</v>
      </c>
      <c r="Q35" s="27"/>
      <c r="R35" s="2"/>
      <c r="S35" s="3"/>
      <c r="T35" s="25">
        <f t="shared" si="2"/>
        <v>0</v>
      </c>
      <c r="U35" s="26">
        <f t="shared" si="3"/>
        <v>0</v>
      </c>
    </row>
    <row r="36" spans="1:21" s="16" customFormat="1" x14ac:dyDescent="0.25">
      <c r="A36" s="22" t="s">
        <v>850</v>
      </c>
      <c r="B36" s="22" t="s">
        <v>16</v>
      </c>
      <c r="C36" s="22">
        <v>1792482</v>
      </c>
      <c r="D36" s="22" t="s">
        <v>851</v>
      </c>
      <c r="E36" s="23" t="s">
        <v>852</v>
      </c>
      <c r="F36" s="24" t="s">
        <v>17</v>
      </c>
      <c r="G36" s="24" t="s">
        <v>466</v>
      </c>
      <c r="H36" s="24" t="s">
        <v>853</v>
      </c>
      <c r="I36" s="24" t="s">
        <v>854</v>
      </c>
      <c r="J36" s="24" t="s">
        <v>855</v>
      </c>
      <c r="K36" s="24" t="s">
        <v>20</v>
      </c>
      <c r="L36" s="24" t="s">
        <v>21</v>
      </c>
      <c r="M36" s="24" t="s">
        <v>65</v>
      </c>
      <c r="N36" s="24">
        <v>559317</v>
      </c>
      <c r="O36" s="24">
        <v>380373</v>
      </c>
      <c r="P36" s="22">
        <v>1</v>
      </c>
      <c r="Q36" s="27"/>
      <c r="R36" s="2"/>
      <c r="S36" s="3"/>
      <c r="T36" s="25">
        <f t="shared" si="2"/>
        <v>0</v>
      </c>
      <c r="U36" s="26">
        <f t="shared" si="3"/>
        <v>0</v>
      </c>
    </row>
    <row r="37" spans="1:21" s="16" customFormat="1" x14ac:dyDescent="0.25">
      <c r="A37" s="22" t="s">
        <v>856</v>
      </c>
      <c r="B37" s="22" t="s">
        <v>16</v>
      </c>
      <c r="C37" s="22">
        <v>1793286</v>
      </c>
      <c r="D37" s="22" t="s">
        <v>857</v>
      </c>
      <c r="E37" s="23" t="s">
        <v>858</v>
      </c>
      <c r="F37" s="24" t="s">
        <v>17</v>
      </c>
      <c r="G37" s="24" t="s">
        <v>466</v>
      </c>
      <c r="H37" s="24" t="s">
        <v>853</v>
      </c>
      <c r="I37" s="24" t="s">
        <v>859</v>
      </c>
      <c r="J37" s="24" t="s">
        <v>860</v>
      </c>
      <c r="K37" s="24" t="s">
        <v>20</v>
      </c>
      <c r="L37" s="24" t="s">
        <v>21</v>
      </c>
      <c r="M37" s="24" t="s">
        <v>83</v>
      </c>
      <c r="N37" s="24">
        <v>559180</v>
      </c>
      <c r="O37" s="24">
        <v>384728</v>
      </c>
      <c r="P37" s="22">
        <v>1</v>
      </c>
      <c r="Q37" s="27"/>
      <c r="R37" s="2"/>
      <c r="S37" s="3"/>
      <c r="T37" s="25">
        <f t="shared" si="2"/>
        <v>0</v>
      </c>
      <c r="U37" s="26">
        <f t="shared" si="3"/>
        <v>0</v>
      </c>
    </row>
    <row r="38" spans="1:21" s="16" customFormat="1" x14ac:dyDescent="0.25">
      <c r="A38" s="22" t="s">
        <v>861</v>
      </c>
      <c r="B38" s="22" t="s">
        <v>16</v>
      </c>
      <c r="C38" s="22">
        <v>1794591</v>
      </c>
      <c r="D38" s="22" t="s">
        <v>862</v>
      </c>
      <c r="E38" s="23" t="s">
        <v>863</v>
      </c>
      <c r="F38" s="24" t="s">
        <v>17</v>
      </c>
      <c r="G38" s="24" t="s">
        <v>466</v>
      </c>
      <c r="H38" s="24" t="s">
        <v>853</v>
      </c>
      <c r="I38" s="24" t="s">
        <v>864</v>
      </c>
      <c r="J38" s="24" t="s">
        <v>865</v>
      </c>
      <c r="K38" s="24" t="s">
        <v>20</v>
      </c>
      <c r="L38" s="24" t="s">
        <v>21</v>
      </c>
      <c r="M38" s="24" t="s">
        <v>614</v>
      </c>
      <c r="N38" s="24">
        <v>552896</v>
      </c>
      <c r="O38" s="24">
        <v>390003</v>
      </c>
      <c r="P38" s="22">
        <v>1</v>
      </c>
      <c r="Q38" s="27"/>
      <c r="R38" s="2"/>
      <c r="S38" s="3"/>
      <c r="T38" s="25">
        <f t="shared" si="2"/>
        <v>0</v>
      </c>
      <c r="U38" s="26">
        <f t="shared" si="3"/>
        <v>0</v>
      </c>
    </row>
    <row r="39" spans="1:21" s="16" customFormat="1" x14ac:dyDescent="0.25">
      <c r="A39" s="22" t="s">
        <v>866</v>
      </c>
      <c r="B39" s="22" t="s">
        <v>16</v>
      </c>
      <c r="C39" s="22">
        <v>1794643</v>
      </c>
      <c r="D39" s="22" t="s">
        <v>867</v>
      </c>
      <c r="E39" s="23" t="s">
        <v>868</v>
      </c>
      <c r="F39" s="24" t="s">
        <v>17</v>
      </c>
      <c r="G39" s="24" t="s">
        <v>466</v>
      </c>
      <c r="H39" s="24" t="s">
        <v>853</v>
      </c>
      <c r="I39" s="24" t="s">
        <v>869</v>
      </c>
      <c r="J39" s="24" t="s">
        <v>870</v>
      </c>
      <c r="K39" s="24" t="s">
        <v>871</v>
      </c>
      <c r="L39" s="24" t="s">
        <v>872</v>
      </c>
      <c r="M39" s="24" t="s">
        <v>168</v>
      </c>
      <c r="N39" s="24">
        <v>557142</v>
      </c>
      <c r="O39" s="24">
        <v>389828</v>
      </c>
      <c r="P39" s="22">
        <v>1</v>
      </c>
      <c r="Q39" s="27"/>
      <c r="R39" s="2"/>
      <c r="S39" s="3"/>
      <c r="T39" s="25">
        <f t="shared" si="2"/>
        <v>0</v>
      </c>
      <c r="U39" s="26">
        <f t="shared" si="3"/>
        <v>0</v>
      </c>
    </row>
    <row r="40" spans="1:21" s="16" customFormat="1" x14ac:dyDescent="0.25">
      <c r="A40" s="22" t="s">
        <v>873</v>
      </c>
      <c r="B40" s="22" t="s">
        <v>16</v>
      </c>
      <c r="C40" s="22">
        <v>1795439</v>
      </c>
      <c r="D40" s="22" t="s">
        <v>874</v>
      </c>
      <c r="E40" s="23" t="s">
        <v>875</v>
      </c>
      <c r="F40" s="24" t="s">
        <v>17</v>
      </c>
      <c r="G40" s="24" t="s">
        <v>466</v>
      </c>
      <c r="H40" s="24" t="s">
        <v>853</v>
      </c>
      <c r="I40" s="24" t="s">
        <v>869</v>
      </c>
      <c r="J40" s="24" t="s">
        <v>870</v>
      </c>
      <c r="K40" s="24" t="s">
        <v>876</v>
      </c>
      <c r="L40" s="24" t="s">
        <v>877</v>
      </c>
      <c r="M40" s="24" t="s">
        <v>65</v>
      </c>
      <c r="N40" s="24">
        <v>557096</v>
      </c>
      <c r="O40" s="24">
        <v>389887</v>
      </c>
      <c r="P40" s="22">
        <v>1</v>
      </c>
      <c r="Q40" s="27"/>
      <c r="R40" s="2"/>
      <c r="S40" s="3"/>
      <c r="T40" s="25">
        <f t="shared" si="2"/>
        <v>0</v>
      </c>
      <c r="U40" s="26">
        <f t="shared" si="3"/>
        <v>0</v>
      </c>
    </row>
    <row r="41" spans="1:21" s="16" customFormat="1" x14ac:dyDescent="0.25">
      <c r="A41" s="22" t="s">
        <v>947</v>
      </c>
      <c r="B41" s="22" t="s">
        <v>16</v>
      </c>
      <c r="C41" s="22">
        <v>1796256</v>
      </c>
      <c r="D41" s="22" t="s">
        <v>948</v>
      </c>
      <c r="E41" s="23" t="s">
        <v>949</v>
      </c>
      <c r="F41" s="24" t="s">
        <v>17</v>
      </c>
      <c r="G41" s="24" t="s">
        <v>466</v>
      </c>
      <c r="H41" s="24" t="s">
        <v>946</v>
      </c>
      <c r="I41" s="24" t="s">
        <v>950</v>
      </c>
      <c r="J41" s="24" t="s">
        <v>951</v>
      </c>
      <c r="K41" s="24" t="s">
        <v>691</v>
      </c>
      <c r="L41" s="24" t="s">
        <v>692</v>
      </c>
      <c r="M41" s="24" t="s">
        <v>952</v>
      </c>
      <c r="N41" s="24">
        <v>544257</v>
      </c>
      <c r="O41" s="24">
        <v>389371</v>
      </c>
      <c r="P41" s="22">
        <v>1</v>
      </c>
      <c r="Q41" s="27"/>
      <c r="R41" s="2"/>
      <c r="S41" s="3"/>
      <c r="T41" s="25">
        <f t="shared" si="2"/>
        <v>0</v>
      </c>
      <c r="U41" s="26">
        <f t="shared" si="3"/>
        <v>0</v>
      </c>
    </row>
    <row r="42" spans="1:21" s="16" customFormat="1" x14ac:dyDescent="0.25">
      <c r="A42" s="22" t="s">
        <v>953</v>
      </c>
      <c r="B42" s="22" t="s">
        <v>16</v>
      </c>
      <c r="C42" s="22">
        <v>1796299</v>
      </c>
      <c r="D42" s="22" t="s">
        <v>954</v>
      </c>
      <c r="E42" s="23" t="s">
        <v>955</v>
      </c>
      <c r="F42" s="24" t="s">
        <v>17</v>
      </c>
      <c r="G42" s="24" t="s">
        <v>466</v>
      </c>
      <c r="H42" s="24" t="s">
        <v>946</v>
      </c>
      <c r="I42" s="24" t="s">
        <v>950</v>
      </c>
      <c r="J42" s="24" t="s">
        <v>951</v>
      </c>
      <c r="K42" s="24" t="s">
        <v>691</v>
      </c>
      <c r="L42" s="24" t="s">
        <v>692</v>
      </c>
      <c r="M42" s="24" t="s">
        <v>22</v>
      </c>
      <c r="N42" s="24">
        <v>545268</v>
      </c>
      <c r="O42" s="24">
        <v>390090</v>
      </c>
      <c r="P42" s="22">
        <v>1</v>
      </c>
      <c r="Q42" s="27"/>
      <c r="R42" s="2"/>
      <c r="S42" s="3"/>
      <c r="T42" s="25">
        <f t="shared" si="2"/>
        <v>0</v>
      </c>
      <c r="U42" s="26">
        <f t="shared" si="3"/>
        <v>0</v>
      </c>
    </row>
    <row r="43" spans="1:21" s="16" customFormat="1" x14ac:dyDescent="0.25">
      <c r="A43" s="22" t="s">
        <v>956</v>
      </c>
      <c r="B43" s="22" t="s">
        <v>16</v>
      </c>
      <c r="C43" s="22">
        <v>8240893</v>
      </c>
      <c r="D43" s="22" t="s">
        <v>957</v>
      </c>
      <c r="E43" s="23" t="s">
        <v>958</v>
      </c>
      <c r="F43" s="24" t="s">
        <v>17</v>
      </c>
      <c r="G43" s="24" t="s">
        <v>466</v>
      </c>
      <c r="H43" s="24" t="s">
        <v>946</v>
      </c>
      <c r="I43" s="24" t="s">
        <v>959</v>
      </c>
      <c r="J43" s="24" t="s">
        <v>960</v>
      </c>
      <c r="K43" s="24" t="s">
        <v>27</v>
      </c>
      <c r="L43" s="24" t="s">
        <v>28</v>
      </c>
      <c r="M43" s="24" t="s">
        <v>76</v>
      </c>
      <c r="N43" s="24">
        <v>538930</v>
      </c>
      <c r="O43" s="24">
        <v>394748</v>
      </c>
      <c r="P43" s="22">
        <v>1</v>
      </c>
      <c r="Q43" s="27"/>
      <c r="R43" s="2"/>
      <c r="S43" s="3"/>
      <c r="T43" s="25">
        <f t="shared" si="2"/>
        <v>0</v>
      </c>
      <c r="U43" s="26">
        <f t="shared" si="3"/>
        <v>0</v>
      </c>
    </row>
    <row r="44" spans="1:21" s="16" customFormat="1" x14ac:dyDescent="0.25">
      <c r="A44" s="22" t="s">
        <v>961</v>
      </c>
      <c r="B44" s="22" t="s">
        <v>16</v>
      </c>
      <c r="C44" s="22">
        <v>1797479</v>
      </c>
      <c r="D44" s="22" t="s">
        <v>962</v>
      </c>
      <c r="E44" s="23" t="s">
        <v>963</v>
      </c>
      <c r="F44" s="24" t="s">
        <v>17</v>
      </c>
      <c r="G44" s="24" t="s">
        <v>466</v>
      </c>
      <c r="H44" s="24" t="s">
        <v>946</v>
      </c>
      <c r="I44" s="24" t="s">
        <v>964</v>
      </c>
      <c r="J44" s="24" t="s">
        <v>965</v>
      </c>
      <c r="K44" s="24" t="s">
        <v>20</v>
      </c>
      <c r="L44" s="24" t="s">
        <v>21</v>
      </c>
      <c r="M44" s="24" t="s">
        <v>153</v>
      </c>
      <c r="N44" s="24">
        <v>544506</v>
      </c>
      <c r="O44" s="24">
        <v>387287</v>
      </c>
      <c r="P44" s="22">
        <v>1</v>
      </c>
      <c r="Q44" s="27"/>
      <c r="R44" s="2"/>
      <c r="S44" s="3"/>
      <c r="T44" s="25">
        <f t="shared" si="2"/>
        <v>0</v>
      </c>
      <c r="U44" s="26">
        <f t="shared" si="3"/>
        <v>0</v>
      </c>
    </row>
    <row r="45" spans="1:21" s="16" customFormat="1" x14ac:dyDescent="0.25">
      <c r="A45" s="22" t="s">
        <v>967</v>
      </c>
      <c r="B45" s="22" t="s">
        <v>16</v>
      </c>
      <c r="C45" s="22">
        <v>1799494</v>
      </c>
      <c r="D45" s="22" t="s">
        <v>968</v>
      </c>
      <c r="E45" s="23" t="s">
        <v>969</v>
      </c>
      <c r="F45" s="24" t="s">
        <v>17</v>
      </c>
      <c r="G45" s="24" t="s">
        <v>466</v>
      </c>
      <c r="H45" s="24" t="s">
        <v>946</v>
      </c>
      <c r="I45" s="24" t="s">
        <v>970</v>
      </c>
      <c r="J45" s="24" t="s">
        <v>946</v>
      </c>
      <c r="K45" s="24" t="s">
        <v>971</v>
      </c>
      <c r="L45" s="24" t="s">
        <v>972</v>
      </c>
      <c r="M45" s="24" t="s">
        <v>186</v>
      </c>
      <c r="N45" s="24">
        <v>540654</v>
      </c>
      <c r="O45" s="24">
        <v>385868</v>
      </c>
      <c r="P45" s="22">
        <v>1</v>
      </c>
      <c r="Q45" s="27"/>
      <c r="R45" s="2"/>
      <c r="S45" s="3"/>
      <c r="T45" s="25">
        <f t="shared" si="2"/>
        <v>0</v>
      </c>
      <c r="U45" s="26">
        <f t="shared" si="3"/>
        <v>0</v>
      </c>
    </row>
    <row r="46" spans="1:21" s="16" customFormat="1" x14ac:dyDescent="0.25">
      <c r="A46" s="22" t="s">
        <v>973</v>
      </c>
      <c r="B46" s="22" t="s">
        <v>16</v>
      </c>
      <c r="C46" s="22">
        <v>1801418</v>
      </c>
      <c r="D46" s="22" t="s">
        <v>974</v>
      </c>
      <c r="E46" s="23" t="s">
        <v>975</v>
      </c>
      <c r="F46" s="24" t="s">
        <v>17</v>
      </c>
      <c r="G46" s="24" t="s">
        <v>466</v>
      </c>
      <c r="H46" s="24" t="s">
        <v>976</v>
      </c>
      <c r="I46" s="24" t="s">
        <v>977</v>
      </c>
      <c r="J46" s="24" t="s">
        <v>978</v>
      </c>
      <c r="K46" s="24" t="s">
        <v>20</v>
      </c>
      <c r="L46" s="24" t="s">
        <v>21</v>
      </c>
      <c r="M46" s="24" t="s">
        <v>193</v>
      </c>
      <c r="N46" s="24">
        <v>561858</v>
      </c>
      <c r="O46" s="24">
        <v>400202</v>
      </c>
      <c r="P46" s="22">
        <v>1</v>
      </c>
      <c r="Q46" s="27"/>
      <c r="R46" s="2"/>
      <c r="S46" s="3"/>
      <c r="T46" s="25">
        <f t="shared" si="2"/>
        <v>0</v>
      </c>
      <c r="U46" s="26">
        <f t="shared" si="3"/>
        <v>0</v>
      </c>
    </row>
    <row r="47" spans="1:21" s="16" customFormat="1" x14ac:dyDescent="0.25">
      <c r="A47" s="22" t="s">
        <v>979</v>
      </c>
      <c r="B47" s="22" t="s">
        <v>16</v>
      </c>
      <c r="C47" s="22">
        <v>1802949</v>
      </c>
      <c r="D47" s="22" t="s">
        <v>980</v>
      </c>
      <c r="E47" s="23" t="s">
        <v>981</v>
      </c>
      <c r="F47" s="24" t="s">
        <v>17</v>
      </c>
      <c r="G47" s="24" t="s">
        <v>466</v>
      </c>
      <c r="H47" s="24" t="s">
        <v>976</v>
      </c>
      <c r="I47" s="24" t="s">
        <v>982</v>
      </c>
      <c r="J47" s="24" t="s">
        <v>983</v>
      </c>
      <c r="K47" s="24" t="s">
        <v>20</v>
      </c>
      <c r="L47" s="24" t="s">
        <v>21</v>
      </c>
      <c r="M47" s="24" t="s">
        <v>984</v>
      </c>
      <c r="N47" s="24">
        <v>553407</v>
      </c>
      <c r="O47" s="24">
        <v>400751</v>
      </c>
      <c r="P47" s="22">
        <v>1</v>
      </c>
      <c r="Q47" s="27"/>
      <c r="R47" s="2"/>
      <c r="S47" s="3"/>
      <c r="T47" s="25">
        <f t="shared" si="2"/>
        <v>0</v>
      </c>
      <c r="U47" s="26">
        <f t="shared" si="3"/>
        <v>0</v>
      </c>
    </row>
    <row r="48" spans="1:21" s="16" customFormat="1" x14ac:dyDescent="0.25">
      <c r="A48" s="22" t="s">
        <v>2547</v>
      </c>
      <c r="B48" s="22" t="s">
        <v>16</v>
      </c>
      <c r="C48" s="22">
        <v>1791451</v>
      </c>
      <c r="D48" s="22" t="s">
        <v>2548</v>
      </c>
      <c r="E48" s="23" t="s">
        <v>2549</v>
      </c>
      <c r="F48" s="24" t="s">
        <v>17</v>
      </c>
      <c r="G48" s="24" t="s">
        <v>466</v>
      </c>
      <c r="H48" s="24" t="s">
        <v>853</v>
      </c>
      <c r="I48" s="24" t="s">
        <v>2546</v>
      </c>
      <c r="J48" s="24" t="s">
        <v>853</v>
      </c>
      <c r="K48" s="24" t="s">
        <v>2550</v>
      </c>
      <c r="L48" s="24" t="s">
        <v>2551</v>
      </c>
      <c r="M48" s="24" t="s">
        <v>462</v>
      </c>
      <c r="N48" s="24">
        <v>560996</v>
      </c>
      <c r="O48" s="24">
        <v>387920</v>
      </c>
      <c r="P48" s="22">
        <v>1</v>
      </c>
      <c r="Q48" s="27"/>
      <c r="R48" s="2"/>
      <c r="S48" s="3"/>
      <c r="T48" s="25">
        <f t="shared" si="2"/>
        <v>0</v>
      </c>
      <c r="U48" s="26">
        <f t="shared" si="3"/>
        <v>0</v>
      </c>
    </row>
    <row r="49" spans="1:21" s="16" customFormat="1" x14ac:dyDescent="0.25">
      <c r="A49" s="22" t="s">
        <v>23</v>
      </c>
      <c r="B49" s="22" t="s">
        <v>16</v>
      </c>
      <c r="C49" s="22">
        <v>1832038</v>
      </c>
      <c r="D49" s="22" t="s">
        <v>24</v>
      </c>
      <c r="E49" s="23" t="s">
        <v>25</v>
      </c>
      <c r="F49" s="24" t="s">
        <v>17</v>
      </c>
      <c r="G49" s="24" t="s">
        <v>18</v>
      </c>
      <c r="H49" s="24" t="s">
        <v>19</v>
      </c>
      <c r="I49" s="24" t="s">
        <v>26</v>
      </c>
      <c r="J49" s="24" t="s">
        <v>19</v>
      </c>
      <c r="K49" s="24" t="s">
        <v>27</v>
      </c>
      <c r="L49" s="24" t="s">
        <v>28</v>
      </c>
      <c r="M49" s="24" t="s">
        <v>29</v>
      </c>
      <c r="N49" s="24">
        <v>532953</v>
      </c>
      <c r="O49" s="24">
        <v>344544</v>
      </c>
      <c r="P49" s="22">
        <v>1</v>
      </c>
      <c r="Q49" s="27"/>
      <c r="R49" s="2"/>
      <c r="S49" s="3"/>
      <c r="T49" s="25">
        <f t="shared" si="2"/>
        <v>0</v>
      </c>
      <c r="U49" s="26">
        <f t="shared" si="3"/>
        <v>0</v>
      </c>
    </row>
    <row r="50" spans="1:21" s="16" customFormat="1" x14ac:dyDescent="0.25">
      <c r="A50" s="22" t="s">
        <v>77</v>
      </c>
      <c r="B50" s="22" t="s">
        <v>16</v>
      </c>
      <c r="C50" s="22">
        <v>1854304</v>
      </c>
      <c r="D50" s="22" t="s">
        <v>78</v>
      </c>
      <c r="E50" s="23" t="s">
        <v>79</v>
      </c>
      <c r="F50" s="24" t="s">
        <v>17</v>
      </c>
      <c r="G50" s="24" t="s">
        <v>18</v>
      </c>
      <c r="H50" s="24" t="s">
        <v>80</v>
      </c>
      <c r="I50" s="24" t="s">
        <v>81</v>
      </c>
      <c r="J50" s="24" t="s">
        <v>82</v>
      </c>
      <c r="K50" s="24" t="s">
        <v>27</v>
      </c>
      <c r="L50" s="24" t="s">
        <v>28</v>
      </c>
      <c r="M50" s="24" t="s">
        <v>83</v>
      </c>
      <c r="N50" s="24">
        <v>548429</v>
      </c>
      <c r="O50" s="24">
        <v>334376</v>
      </c>
      <c r="P50" s="22">
        <v>1</v>
      </c>
      <c r="Q50" s="27"/>
      <c r="R50" s="2"/>
      <c r="S50" s="3"/>
      <c r="T50" s="25">
        <f t="shared" si="2"/>
        <v>0</v>
      </c>
      <c r="U50" s="26">
        <f t="shared" si="3"/>
        <v>0</v>
      </c>
    </row>
    <row r="51" spans="1:21" s="16" customFormat="1" x14ac:dyDescent="0.25">
      <c r="A51" s="22" t="s">
        <v>84</v>
      </c>
      <c r="B51" s="22" t="s">
        <v>16</v>
      </c>
      <c r="C51" s="22">
        <v>9633382</v>
      </c>
      <c r="D51" s="22" t="s">
        <v>85</v>
      </c>
      <c r="E51" s="23" t="s">
        <v>86</v>
      </c>
      <c r="F51" s="24" t="s">
        <v>17</v>
      </c>
      <c r="G51" s="24" t="s">
        <v>18</v>
      </c>
      <c r="H51" s="24" t="s">
        <v>80</v>
      </c>
      <c r="I51" s="24" t="s">
        <v>87</v>
      </c>
      <c r="J51" s="24" t="s">
        <v>88</v>
      </c>
      <c r="K51" s="24" t="s">
        <v>20</v>
      </c>
      <c r="L51" s="24" t="s">
        <v>21</v>
      </c>
      <c r="M51" s="24" t="s">
        <v>89</v>
      </c>
      <c r="N51" s="24">
        <v>553206</v>
      </c>
      <c r="O51" s="24">
        <v>339849</v>
      </c>
      <c r="P51" s="22">
        <v>1</v>
      </c>
      <c r="Q51" s="27"/>
      <c r="R51" s="2"/>
      <c r="S51" s="3"/>
      <c r="T51" s="25">
        <f t="shared" si="2"/>
        <v>0</v>
      </c>
      <c r="U51" s="26">
        <f t="shared" si="3"/>
        <v>0</v>
      </c>
    </row>
    <row r="52" spans="1:21" s="16" customFormat="1" x14ac:dyDescent="0.25">
      <c r="A52" s="22" t="s">
        <v>90</v>
      </c>
      <c r="B52" s="22" t="s">
        <v>16</v>
      </c>
      <c r="C52" s="22">
        <v>1856451</v>
      </c>
      <c r="D52" s="22" t="s">
        <v>91</v>
      </c>
      <c r="E52" s="23" t="s">
        <v>92</v>
      </c>
      <c r="F52" s="24" t="s">
        <v>17</v>
      </c>
      <c r="G52" s="24" t="s">
        <v>18</v>
      </c>
      <c r="H52" s="24" t="s">
        <v>80</v>
      </c>
      <c r="I52" s="24" t="s">
        <v>93</v>
      </c>
      <c r="J52" s="24" t="s">
        <v>80</v>
      </c>
      <c r="K52" s="24" t="s">
        <v>94</v>
      </c>
      <c r="L52" s="24" t="s">
        <v>95</v>
      </c>
      <c r="M52" s="24" t="s">
        <v>38</v>
      </c>
      <c r="N52" s="24">
        <v>543829</v>
      </c>
      <c r="O52" s="24">
        <v>340472</v>
      </c>
      <c r="P52" s="22">
        <v>1</v>
      </c>
      <c r="Q52" s="27"/>
      <c r="R52" s="2"/>
      <c r="S52" s="3"/>
      <c r="T52" s="25">
        <f t="shared" si="2"/>
        <v>0</v>
      </c>
      <c r="U52" s="26">
        <f t="shared" si="3"/>
        <v>0</v>
      </c>
    </row>
    <row r="53" spans="1:21" s="16" customFormat="1" x14ac:dyDescent="0.25">
      <c r="A53" s="22" t="s">
        <v>535</v>
      </c>
      <c r="B53" s="22" t="s">
        <v>16</v>
      </c>
      <c r="C53" s="22">
        <v>1830543</v>
      </c>
      <c r="D53" s="22" t="s">
        <v>536</v>
      </c>
      <c r="E53" s="23" t="s">
        <v>537</v>
      </c>
      <c r="F53" s="24" t="s">
        <v>17</v>
      </c>
      <c r="G53" s="24" t="s">
        <v>18</v>
      </c>
      <c r="H53" s="24" t="s">
        <v>538</v>
      </c>
      <c r="I53" s="24" t="s">
        <v>539</v>
      </c>
      <c r="J53" s="24" t="s">
        <v>540</v>
      </c>
      <c r="K53" s="24" t="s">
        <v>541</v>
      </c>
      <c r="L53" s="24" t="s">
        <v>542</v>
      </c>
      <c r="M53" s="24" t="s">
        <v>376</v>
      </c>
      <c r="N53" s="24">
        <v>531290</v>
      </c>
      <c r="O53" s="24">
        <v>362322</v>
      </c>
      <c r="P53" s="22">
        <v>1</v>
      </c>
      <c r="Q53" s="27"/>
      <c r="R53" s="2"/>
      <c r="S53" s="3"/>
      <c r="T53" s="25">
        <f t="shared" si="2"/>
        <v>0</v>
      </c>
      <c r="U53" s="26">
        <f t="shared" si="3"/>
        <v>0</v>
      </c>
    </row>
    <row r="54" spans="1:21" s="16" customFormat="1" x14ac:dyDescent="0.25">
      <c r="A54" s="22" t="s">
        <v>543</v>
      </c>
      <c r="B54" s="22" t="s">
        <v>16</v>
      </c>
      <c r="C54" s="22">
        <v>1830994</v>
      </c>
      <c r="D54" s="22" t="s">
        <v>544</v>
      </c>
      <c r="E54" s="23" t="s">
        <v>545</v>
      </c>
      <c r="F54" s="24" t="s">
        <v>17</v>
      </c>
      <c r="G54" s="24" t="s">
        <v>18</v>
      </c>
      <c r="H54" s="24" t="s">
        <v>538</v>
      </c>
      <c r="I54" s="24" t="s">
        <v>546</v>
      </c>
      <c r="J54" s="24" t="s">
        <v>538</v>
      </c>
      <c r="K54" s="24" t="s">
        <v>143</v>
      </c>
      <c r="L54" s="24" t="s">
        <v>144</v>
      </c>
      <c r="M54" s="24" t="s">
        <v>65</v>
      </c>
      <c r="N54" s="24">
        <v>528867</v>
      </c>
      <c r="O54" s="24">
        <v>364498</v>
      </c>
      <c r="P54" s="22">
        <v>1</v>
      </c>
      <c r="Q54" s="27"/>
      <c r="R54" s="2"/>
      <c r="S54" s="3"/>
      <c r="T54" s="25">
        <f t="shared" si="2"/>
        <v>0</v>
      </c>
      <c r="U54" s="26">
        <f t="shared" si="3"/>
        <v>0</v>
      </c>
    </row>
    <row r="55" spans="1:21" s="16" customFormat="1" x14ac:dyDescent="0.25">
      <c r="A55" s="22" t="s">
        <v>547</v>
      </c>
      <c r="B55" s="22" t="s">
        <v>16</v>
      </c>
      <c r="C55" s="22">
        <v>1830883</v>
      </c>
      <c r="D55" s="22" t="s">
        <v>548</v>
      </c>
      <c r="E55" s="23" t="s">
        <v>549</v>
      </c>
      <c r="F55" s="24" t="s">
        <v>17</v>
      </c>
      <c r="G55" s="24" t="s">
        <v>18</v>
      </c>
      <c r="H55" s="24" t="s">
        <v>538</v>
      </c>
      <c r="I55" s="24" t="s">
        <v>546</v>
      </c>
      <c r="J55" s="24" t="s">
        <v>538</v>
      </c>
      <c r="K55" s="24" t="s">
        <v>27</v>
      </c>
      <c r="L55" s="24" t="s">
        <v>28</v>
      </c>
      <c r="M55" s="24" t="s">
        <v>30</v>
      </c>
      <c r="N55" s="24">
        <v>528634</v>
      </c>
      <c r="O55" s="24">
        <v>364621</v>
      </c>
      <c r="P55" s="22">
        <v>1</v>
      </c>
      <c r="Q55" s="27"/>
      <c r="R55" s="2"/>
      <c r="S55" s="3"/>
      <c r="T55" s="25">
        <f t="shared" si="2"/>
        <v>0</v>
      </c>
      <c r="U55" s="26">
        <f t="shared" si="3"/>
        <v>0</v>
      </c>
    </row>
    <row r="56" spans="1:21" s="16" customFormat="1" x14ac:dyDescent="0.25">
      <c r="A56" s="22" t="s">
        <v>568</v>
      </c>
      <c r="B56" s="22" t="s">
        <v>16</v>
      </c>
      <c r="C56" s="22">
        <v>8199229</v>
      </c>
      <c r="D56" s="22" t="s">
        <v>569</v>
      </c>
      <c r="E56" s="23" t="s">
        <v>570</v>
      </c>
      <c r="F56" s="24" t="s">
        <v>17</v>
      </c>
      <c r="G56" s="24" t="s">
        <v>18</v>
      </c>
      <c r="H56" s="24" t="s">
        <v>571</v>
      </c>
      <c r="I56" s="24" t="s">
        <v>572</v>
      </c>
      <c r="J56" s="24" t="s">
        <v>573</v>
      </c>
      <c r="K56" s="24" t="s">
        <v>20</v>
      </c>
      <c r="L56" s="24" t="s">
        <v>21</v>
      </c>
      <c r="M56" s="24" t="s">
        <v>38</v>
      </c>
      <c r="N56" s="24">
        <v>538124</v>
      </c>
      <c r="O56" s="24">
        <v>369371</v>
      </c>
      <c r="P56" s="22">
        <v>1</v>
      </c>
      <c r="Q56" s="27"/>
      <c r="R56" s="2"/>
      <c r="S56" s="3"/>
      <c r="T56" s="25">
        <f t="shared" si="2"/>
        <v>0</v>
      </c>
      <c r="U56" s="26">
        <f t="shared" si="3"/>
        <v>0</v>
      </c>
    </row>
    <row r="57" spans="1:21" s="16" customFormat="1" x14ac:dyDescent="0.25">
      <c r="A57" s="22" t="s">
        <v>574</v>
      </c>
      <c r="B57" s="22" t="s">
        <v>16</v>
      </c>
      <c r="C57" s="22">
        <v>1835294</v>
      </c>
      <c r="D57" s="22" t="s">
        <v>575</v>
      </c>
      <c r="E57" s="23" t="s">
        <v>576</v>
      </c>
      <c r="F57" s="24" t="s">
        <v>17</v>
      </c>
      <c r="G57" s="24" t="s">
        <v>18</v>
      </c>
      <c r="H57" s="24" t="s">
        <v>571</v>
      </c>
      <c r="I57" s="24" t="s">
        <v>577</v>
      </c>
      <c r="J57" s="24" t="s">
        <v>571</v>
      </c>
      <c r="K57" s="24" t="s">
        <v>578</v>
      </c>
      <c r="L57" s="24" t="s">
        <v>579</v>
      </c>
      <c r="M57" s="24" t="s">
        <v>83</v>
      </c>
      <c r="N57" s="24">
        <v>533889</v>
      </c>
      <c r="O57" s="24">
        <v>367019</v>
      </c>
      <c r="P57" s="22">
        <v>1</v>
      </c>
      <c r="Q57" s="27"/>
      <c r="R57" s="2"/>
      <c r="S57" s="3"/>
      <c r="T57" s="25">
        <f t="shared" si="2"/>
        <v>0</v>
      </c>
      <c r="U57" s="26">
        <f t="shared" si="3"/>
        <v>0</v>
      </c>
    </row>
    <row r="58" spans="1:21" s="16" customFormat="1" x14ac:dyDescent="0.25">
      <c r="A58" s="22" t="s">
        <v>621</v>
      </c>
      <c r="B58" s="22" t="s">
        <v>16</v>
      </c>
      <c r="C58" s="22">
        <v>1837054</v>
      </c>
      <c r="D58" s="22" t="s">
        <v>622</v>
      </c>
      <c r="E58" s="23" t="s">
        <v>623</v>
      </c>
      <c r="F58" s="24" t="s">
        <v>17</v>
      </c>
      <c r="G58" s="24" t="s">
        <v>18</v>
      </c>
      <c r="H58" s="24" t="s">
        <v>620</v>
      </c>
      <c r="I58" s="24" t="s">
        <v>624</v>
      </c>
      <c r="J58" s="24" t="s">
        <v>620</v>
      </c>
      <c r="K58" s="24" t="s">
        <v>625</v>
      </c>
      <c r="L58" s="24" t="s">
        <v>626</v>
      </c>
      <c r="M58" s="24" t="s">
        <v>168</v>
      </c>
      <c r="N58" s="24">
        <v>534652</v>
      </c>
      <c r="O58" s="24">
        <v>370023</v>
      </c>
      <c r="P58" s="22">
        <v>1</v>
      </c>
      <c r="Q58" s="27"/>
      <c r="R58" s="2"/>
      <c r="S58" s="3"/>
      <c r="T58" s="25">
        <f t="shared" si="2"/>
        <v>0</v>
      </c>
      <c r="U58" s="26">
        <f t="shared" si="3"/>
        <v>0</v>
      </c>
    </row>
    <row r="59" spans="1:21" s="16" customFormat="1" x14ac:dyDescent="0.25">
      <c r="A59" s="22" t="s">
        <v>627</v>
      </c>
      <c r="B59" s="22" t="s">
        <v>16</v>
      </c>
      <c r="C59" s="22">
        <v>1836678</v>
      </c>
      <c r="D59" s="22" t="s">
        <v>628</v>
      </c>
      <c r="E59" s="23" t="s">
        <v>629</v>
      </c>
      <c r="F59" s="24" t="s">
        <v>17</v>
      </c>
      <c r="G59" s="24" t="s">
        <v>18</v>
      </c>
      <c r="H59" s="24" t="s">
        <v>620</v>
      </c>
      <c r="I59" s="24" t="s">
        <v>624</v>
      </c>
      <c r="J59" s="24" t="s">
        <v>620</v>
      </c>
      <c r="K59" s="24" t="s">
        <v>27</v>
      </c>
      <c r="L59" s="24" t="s">
        <v>28</v>
      </c>
      <c r="M59" s="24" t="s">
        <v>30</v>
      </c>
      <c r="N59" s="24">
        <v>534864</v>
      </c>
      <c r="O59" s="24">
        <v>370834</v>
      </c>
      <c r="P59" s="22">
        <v>1</v>
      </c>
      <c r="Q59" s="27"/>
      <c r="R59" s="2"/>
      <c r="S59" s="3"/>
      <c r="T59" s="25">
        <f t="shared" si="2"/>
        <v>0</v>
      </c>
      <c r="U59" s="26">
        <f t="shared" si="3"/>
        <v>0</v>
      </c>
    </row>
    <row r="60" spans="1:21" s="16" customFormat="1" x14ac:dyDescent="0.25">
      <c r="A60" s="22" t="s">
        <v>656</v>
      </c>
      <c r="B60" s="22" t="s">
        <v>16</v>
      </c>
      <c r="C60" s="22">
        <v>1839426</v>
      </c>
      <c r="D60" s="22" t="s">
        <v>657</v>
      </c>
      <c r="E60" s="23" t="s">
        <v>658</v>
      </c>
      <c r="F60" s="24" t="s">
        <v>17</v>
      </c>
      <c r="G60" s="24" t="s">
        <v>18</v>
      </c>
      <c r="H60" s="24" t="s">
        <v>659</v>
      </c>
      <c r="I60" s="24" t="s">
        <v>660</v>
      </c>
      <c r="J60" s="24" t="s">
        <v>659</v>
      </c>
      <c r="K60" s="24" t="s">
        <v>27</v>
      </c>
      <c r="L60" s="24" t="s">
        <v>28</v>
      </c>
      <c r="M60" s="24" t="s">
        <v>30</v>
      </c>
      <c r="N60" s="24">
        <v>543718</v>
      </c>
      <c r="O60" s="24">
        <v>351488</v>
      </c>
      <c r="P60" s="22">
        <v>1</v>
      </c>
      <c r="Q60" s="27"/>
      <c r="R60" s="2"/>
      <c r="S60" s="3"/>
      <c r="T60" s="25">
        <f t="shared" si="2"/>
        <v>0</v>
      </c>
      <c r="U60" s="26">
        <f t="shared" si="3"/>
        <v>0</v>
      </c>
    </row>
    <row r="61" spans="1:21" s="16" customFormat="1" x14ac:dyDescent="0.25">
      <c r="A61" s="22" t="s">
        <v>662</v>
      </c>
      <c r="B61" s="22" t="s">
        <v>16</v>
      </c>
      <c r="C61" s="22">
        <v>9633273</v>
      </c>
      <c r="D61" s="22" t="s">
        <v>663</v>
      </c>
      <c r="E61" s="23" t="s">
        <v>664</v>
      </c>
      <c r="F61" s="24" t="s">
        <v>17</v>
      </c>
      <c r="G61" s="24" t="s">
        <v>18</v>
      </c>
      <c r="H61" s="24" t="s">
        <v>661</v>
      </c>
      <c r="I61" s="24" t="s">
        <v>665</v>
      </c>
      <c r="J61" s="24" t="s">
        <v>666</v>
      </c>
      <c r="K61" s="24" t="s">
        <v>20</v>
      </c>
      <c r="L61" s="24" t="s">
        <v>21</v>
      </c>
      <c r="M61" s="24" t="s">
        <v>667</v>
      </c>
      <c r="N61" s="24">
        <v>548475</v>
      </c>
      <c r="O61" s="24">
        <v>358926</v>
      </c>
      <c r="P61" s="22">
        <v>1</v>
      </c>
      <c r="Q61" s="27"/>
      <c r="R61" s="2"/>
      <c r="S61" s="3"/>
      <c r="T61" s="25">
        <f t="shared" si="2"/>
        <v>0</v>
      </c>
      <c r="U61" s="26">
        <f t="shared" si="3"/>
        <v>0</v>
      </c>
    </row>
    <row r="62" spans="1:21" s="16" customFormat="1" x14ac:dyDescent="0.25">
      <c r="A62" s="22" t="s">
        <v>693</v>
      </c>
      <c r="B62" s="22" t="s">
        <v>16</v>
      </c>
      <c r="C62" s="22">
        <v>1842216</v>
      </c>
      <c r="D62" s="22" t="s">
        <v>694</v>
      </c>
      <c r="E62" s="23" t="s">
        <v>695</v>
      </c>
      <c r="F62" s="24" t="s">
        <v>17</v>
      </c>
      <c r="G62" s="24" t="s">
        <v>18</v>
      </c>
      <c r="H62" s="24" t="s">
        <v>696</v>
      </c>
      <c r="I62" s="24" t="s">
        <v>697</v>
      </c>
      <c r="J62" s="24" t="s">
        <v>698</v>
      </c>
      <c r="K62" s="24" t="s">
        <v>699</v>
      </c>
      <c r="L62" s="24" t="s">
        <v>700</v>
      </c>
      <c r="M62" s="24" t="s">
        <v>65</v>
      </c>
      <c r="N62" s="24">
        <v>523642</v>
      </c>
      <c r="O62" s="24">
        <v>367341</v>
      </c>
      <c r="P62" s="22">
        <v>1</v>
      </c>
      <c r="Q62" s="27"/>
      <c r="R62" s="2"/>
      <c r="S62" s="3"/>
      <c r="T62" s="25">
        <f t="shared" si="2"/>
        <v>0</v>
      </c>
      <c r="U62" s="26">
        <f t="shared" si="3"/>
        <v>0</v>
      </c>
    </row>
    <row r="63" spans="1:21" s="16" customFormat="1" x14ac:dyDescent="0.25">
      <c r="A63" s="22" t="s">
        <v>701</v>
      </c>
      <c r="B63" s="22" t="s">
        <v>16</v>
      </c>
      <c r="C63" s="22">
        <v>1843146</v>
      </c>
      <c r="D63" s="22" t="s">
        <v>702</v>
      </c>
      <c r="E63" s="23" t="s">
        <v>703</v>
      </c>
      <c r="F63" s="24" t="s">
        <v>17</v>
      </c>
      <c r="G63" s="24" t="s">
        <v>18</v>
      </c>
      <c r="H63" s="24" t="s">
        <v>696</v>
      </c>
      <c r="I63" s="24" t="s">
        <v>704</v>
      </c>
      <c r="J63" s="24" t="s">
        <v>696</v>
      </c>
      <c r="K63" s="24" t="s">
        <v>27</v>
      </c>
      <c r="L63" s="24" t="s">
        <v>28</v>
      </c>
      <c r="M63" s="24" t="s">
        <v>247</v>
      </c>
      <c r="N63" s="24">
        <v>522956</v>
      </c>
      <c r="O63" s="24">
        <v>364897</v>
      </c>
      <c r="P63" s="22">
        <v>1</v>
      </c>
      <c r="Q63" s="27"/>
      <c r="R63" s="2"/>
      <c r="S63" s="3"/>
      <c r="T63" s="25">
        <f t="shared" si="2"/>
        <v>0</v>
      </c>
      <c r="U63" s="26">
        <f t="shared" si="3"/>
        <v>0</v>
      </c>
    </row>
    <row r="64" spans="1:21" s="16" customFormat="1" x14ac:dyDescent="0.25">
      <c r="A64" s="22" t="s">
        <v>705</v>
      </c>
      <c r="B64" s="22" t="s">
        <v>16</v>
      </c>
      <c r="C64" s="22">
        <v>1843412</v>
      </c>
      <c r="D64" s="22" t="s">
        <v>706</v>
      </c>
      <c r="E64" s="23" t="s">
        <v>707</v>
      </c>
      <c r="F64" s="24" t="s">
        <v>17</v>
      </c>
      <c r="G64" s="24" t="s">
        <v>18</v>
      </c>
      <c r="H64" s="24" t="s">
        <v>696</v>
      </c>
      <c r="I64" s="24" t="s">
        <v>708</v>
      </c>
      <c r="J64" s="24" t="s">
        <v>709</v>
      </c>
      <c r="K64" s="24" t="s">
        <v>20</v>
      </c>
      <c r="L64" s="24" t="s">
        <v>21</v>
      </c>
      <c r="M64" s="24" t="s">
        <v>710</v>
      </c>
      <c r="N64" s="24">
        <v>521065</v>
      </c>
      <c r="O64" s="24">
        <v>362421</v>
      </c>
      <c r="P64" s="22">
        <v>1</v>
      </c>
      <c r="Q64" s="27"/>
      <c r="R64" s="2"/>
      <c r="S64" s="3"/>
      <c r="T64" s="25">
        <f t="shared" si="2"/>
        <v>0</v>
      </c>
      <c r="U64" s="26">
        <f t="shared" si="3"/>
        <v>0</v>
      </c>
    </row>
    <row r="65" spans="1:21" s="16" customFormat="1" x14ac:dyDescent="0.25">
      <c r="A65" s="22" t="s">
        <v>712</v>
      </c>
      <c r="B65" s="22" t="s">
        <v>16</v>
      </c>
      <c r="C65" s="22">
        <v>1845227</v>
      </c>
      <c r="D65" s="22" t="s">
        <v>713</v>
      </c>
      <c r="E65" s="23" t="s">
        <v>714</v>
      </c>
      <c r="F65" s="24" t="s">
        <v>17</v>
      </c>
      <c r="G65" s="24" t="s">
        <v>18</v>
      </c>
      <c r="H65" s="24" t="s">
        <v>711</v>
      </c>
      <c r="I65" s="24" t="s">
        <v>715</v>
      </c>
      <c r="J65" s="24" t="s">
        <v>716</v>
      </c>
      <c r="K65" s="24" t="s">
        <v>20</v>
      </c>
      <c r="L65" s="24" t="s">
        <v>21</v>
      </c>
      <c r="M65" s="24" t="s">
        <v>717</v>
      </c>
      <c r="N65" s="24">
        <v>527030</v>
      </c>
      <c r="O65" s="24">
        <v>359964</v>
      </c>
      <c r="P65" s="22">
        <v>1</v>
      </c>
      <c r="Q65" s="27"/>
      <c r="R65" s="2"/>
      <c r="S65" s="3"/>
      <c r="T65" s="25">
        <f t="shared" si="2"/>
        <v>0</v>
      </c>
      <c r="U65" s="26">
        <f t="shared" si="3"/>
        <v>0</v>
      </c>
    </row>
    <row r="66" spans="1:21" s="16" customFormat="1" x14ac:dyDescent="0.25">
      <c r="A66" s="22" t="s">
        <v>733</v>
      </c>
      <c r="B66" s="22" t="s">
        <v>16</v>
      </c>
      <c r="C66" s="22">
        <v>1846454</v>
      </c>
      <c r="D66" s="22" t="s">
        <v>734</v>
      </c>
      <c r="E66" s="23" t="s">
        <v>735</v>
      </c>
      <c r="F66" s="24" t="s">
        <v>17</v>
      </c>
      <c r="G66" s="24" t="s">
        <v>18</v>
      </c>
      <c r="H66" s="24" t="s">
        <v>736</v>
      </c>
      <c r="I66" s="24" t="s">
        <v>737</v>
      </c>
      <c r="J66" s="24" t="s">
        <v>738</v>
      </c>
      <c r="K66" s="24" t="s">
        <v>20</v>
      </c>
      <c r="L66" s="24" t="s">
        <v>21</v>
      </c>
      <c r="M66" s="24" t="s">
        <v>739</v>
      </c>
      <c r="N66" s="24">
        <v>554956</v>
      </c>
      <c r="O66" s="24">
        <v>355593</v>
      </c>
      <c r="P66" s="22">
        <v>1</v>
      </c>
      <c r="Q66" s="27"/>
      <c r="R66" s="2"/>
      <c r="S66" s="3"/>
      <c r="T66" s="25">
        <f t="shared" si="2"/>
        <v>0</v>
      </c>
      <c r="U66" s="26">
        <f t="shared" si="3"/>
        <v>0</v>
      </c>
    </row>
    <row r="67" spans="1:21" s="16" customFormat="1" x14ac:dyDescent="0.25">
      <c r="A67" s="22" t="s">
        <v>740</v>
      </c>
      <c r="B67" s="22" t="s">
        <v>16</v>
      </c>
      <c r="C67" s="22">
        <v>1847072</v>
      </c>
      <c r="D67" s="22" t="s">
        <v>741</v>
      </c>
      <c r="E67" s="23" t="s">
        <v>742</v>
      </c>
      <c r="F67" s="24" t="s">
        <v>17</v>
      </c>
      <c r="G67" s="24" t="s">
        <v>18</v>
      </c>
      <c r="H67" s="24" t="s">
        <v>736</v>
      </c>
      <c r="I67" s="24" t="s">
        <v>743</v>
      </c>
      <c r="J67" s="24" t="s">
        <v>744</v>
      </c>
      <c r="K67" s="24" t="s">
        <v>20</v>
      </c>
      <c r="L67" s="24" t="s">
        <v>21</v>
      </c>
      <c r="M67" s="24" t="s">
        <v>745</v>
      </c>
      <c r="N67" s="24">
        <v>550092</v>
      </c>
      <c r="O67" s="24">
        <v>364670</v>
      </c>
      <c r="P67" s="22">
        <v>1</v>
      </c>
      <c r="Q67" s="27"/>
      <c r="R67" s="2"/>
      <c r="S67" s="3"/>
      <c r="T67" s="25">
        <f t="shared" si="2"/>
        <v>0</v>
      </c>
      <c r="U67" s="26">
        <f t="shared" si="3"/>
        <v>0</v>
      </c>
    </row>
    <row r="68" spans="1:21" s="16" customFormat="1" x14ac:dyDescent="0.25">
      <c r="A68" s="22" t="s">
        <v>746</v>
      </c>
      <c r="B68" s="22" t="s">
        <v>16</v>
      </c>
      <c r="C68" s="22">
        <v>1847226</v>
      </c>
      <c r="D68" s="22" t="s">
        <v>747</v>
      </c>
      <c r="E68" s="23" t="s">
        <v>748</v>
      </c>
      <c r="F68" s="24" t="s">
        <v>17</v>
      </c>
      <c r="G68" s="24" t="s">
        <v>18</v>
      </c>
      <c r="H68" s="24" t="s">
        <v>736</v>
      </c>
      <c r="I68" s="24" t="s">
        <v>749</v>
      </c>
      <c r="J68" s="24" t="s">
        <v>750</v>
      </c>
      <c r="K68" s="24" t="s">
        <v>20</v>
      </c>
      <c r="L68" s="24" t="s">
        <v>21</v>
      </c>
      <c r="M68" s="24" t="s">
        <v>321</v>
      </c>
      <c r="N68" s="24">
        <v>555308</v>
      </c>
      <c r="O68" s="24">
        <v>359506</v>
      </c>
      <c r="P68" s="22">
        <v>1</v>
      </c>
      <c r="Q68" s="27"/>
      <c r="R68" s="2"/>
      <c r="S68" s="3"/>
      <c r="T68" s="25">
        <f t="shared" si="2"/>
        <v>0</v>
      </c>
      <c r="U68" s="26">
        <f t="shared" si="3"/>
        <v>0</v>
      </c>
    </row>
    <row r="69" spans="1:21" s="16" customFormat="1" x14ac:dyDescent="0.25">
      <c r="A69" s="22" t="s">
        <v>756</v>
      </c>
      <c r="B69" s="22" t="s">
        <v>16</v>
      </c>
      <c r="C69" s="22">
        <v>1849170</v>
      </c>
      <c r="D69" s="22" t="s">
        <v>757</v>
      </c>
      <c r="E69" s="23" t="s">
        <v>758</v>
      </c>
      <c r="F69" s="24" t="s">
        <v>17</v>
      </c>
      <c r="G69" s="24" t="s">
        <v>18</v>
      </c>
      <c r="H69" s="24" t="s">
        <v>759</v>
      </c>
      <c r="I69" s="24" t="s">
        <v>760</v>
      </c>
      <c r="J69" s="24" t="s">
        <v>761</v>
      </c>
      <c r="K69" s="24" t="s">
        <v>20</v>
      </c>
      <c r="L69" s="24" t="s">
        <v>21</v>
      </c>
      <c r="M69" s="24" t="s">
        <v>762</v>
      </c>
      <c r="N69" s="24">
        <v>570233</v>
      </c>
      <c r="O69" s="24">
        <v>351046</v>
      </c>
      <c r="P69" s="22">
        <v>1</v>
      </c>
      <c r="Q69" s="27"/>
      <c r="R69" s="2"/>
      <c r="S69" s="3"/>
      <c r="T69" s="25">
        <f t="shared" si="2"/>
        <v>0</v>
      </c>
      <c r="U69" s="26">
        <f t="shared" si="3"/>
        <v>0</v>
      </c>
    </row>
    <row r="70" spans="1:21" s="16" customFormat="1" x14ac:dyDescent="0.25">
      <c r="A70" s="22" t="s">
        <v>764</v>
      </c>
      <c r="B70" s="22" t="s">
        <v>16</v>
      </c>
      <c r="C70" s="22">
        <v>1851050</v>
      </c>
      <c r="D70" s="22" t="s">
        <v>765</v>
      </c>
      <c r="E70" s="23" t="s">
        <v>766</v>
      </c>
      <c r="F70" s="24" t="s">
        <v>17</v>
      </c>
      <c r="G70" s="24" t="s">
        <v>18</v>
      </c>
      <c r="H70" s="24" t="s">
        <v>763</v>
      </c>
      <c r="I70" s="24" t="s">
        <v>767</v>
      </c>
      <c r="J70" s="24" t="s">
        <v>768</v>
      </c>
      <c r="K70" s="24" t="s">
        <v>699</v>
      </c>
      <c r="L70" s="24" t="s">
        <v>700</v>
      </c>
      <c r="M70" s="24" t="s">
        <v>745</v>
      </c>
      <c r="N70" s="24">
        <v>535408</v>
      </c>
      <c r="O70" s="24">
        <v>358185</v>
      </c>
      <c r="P70" s="22">
        <v>1</v>
      </c>
      <c r="Q70" s="27"/>
      <c r="R70" s="2"/>
      <c r="S70" s="3"/>
      <c r="T70" s="25">
        <f t="shared" si="2"/>
        <v>0</v>
      </c>
      <c r="U70" s="26">
        <f t="shared" si="3"/>
        <v>0</v>
      </c>
    </row>
    <row r="71" spans="1:21" s="16" customFormat="1" x14ac:dyDescent="0.25">
      <c r="A71" s="22" t="s">
        <v>769</v>
      </c>
      <c r="B71" s="22" t="s">
        <v>16</v>
      </c>
      <c r="C71" s="22">
        <v>1851672</v>
      </c>
      <c r="D71" s="22" t="s">
        <v>770</v>
      </c>
      <c r="E71" s="23" t="s">
        <v>771</v>
      </c>
      <c r="F71" s="24" t="s">
        <v>17</v>
      </c>
      <c r="G71" s="24" t="s">
        <v>18</v>
      </c>
      <c r="H71" s="24" t="s">
        <v>763</v>
      </c>
      <c r="I71" s="24" t="s">
        <v>772</v>
      </c>
      <c r="J71" s="24" t="s">
        <v>773</v>
      </c>
      <c r="K71" s="24" t="s">
        <v>699</v>
      </c>
      <c r="L71" s="24" t="s">
        <v>700</v>
      </c>
      <c r="M71" s="24" t="s">
        <v>774</v>
      </c>
      <c r="N71" s="24">
        <v>535208</v>
      </c>
      <c r="O71" s="24">
        <v>359766</v>
      </c>
      <c r="P71" s="22">
        <v>1</v>
      </c>
      <c r="Q71" s="27"/>
      <c r="R71" s="2"/>
      <c r="S71" s="3"/>
      <c r="T71" s="25">
        <f t="shared" si="2"/>
        <v>0</v>
      </c>
      <c r="U71" s="26">
        <f t="shared" si="3"/>
        <v>0</v>
      </c>
    </row>
    <row r="72" spans="1:21" s="16" customFormat="1" x14ac:dyDescent="0.25">
      <c r="A72" s="22" t="s">
        <v>775</v>
      </c>
      <c r="B72" s="22" t="s">
        <v>16</v>
      </c>
      <c r="C72" s="22">
        <v>1852303</v>
      </c>
      <c r="D72" s="22" t="s">
        <v>776</v>
      </c>
      <c r="E72" s="23" t="s">
        <v>777</v>
      </c>
      <c r="F72" s="24" t="s">
        <v>17</v>
      </c>
      <c r="G72" s="24" t="s">
        <v>18</v>
      </c>
      <c r="H72" s="24" t="s">
        <v>763</v>
      </c>
      <c r="I72" s="24" t="s">
        <v>778</v>
      </c>
      <c r="J72" s="24" t="s">
        <v>779</v>
      </c>
      <c r="K72" s="24" t="s">
        <v>780</v>
      </c>
      <c r="L72" s="24" t="s">
        <v>781</v>
      </c>
      <c r="M72" s="24" t="s">
        <v>76</v>
      </c>
      <c r="N72" s="24">
        <v>535010</v>
      </c>
      <c r="O72" s="24">
        <v>353897</v>
      </c>
      <c r="P72" s="22">
        <v>1</v>
      </c>
      <c r="Q72" s="27"/>
      <c r="R72" s="2"/>
      <c r="S72" s="3"/>
      <c r="T72" s="25">
        <f t="shared" si="2"/>
        <v>0</v>
      </c>
      <c r="U72" s="26">
        <f t="shared" si="3"/>
        <v>0</v>
      </c>
    </row>
    <row r="73" spans="1:21" s="16" customFormat="1" x14ac:dyDescent="0.25">
      <c r="A73" s="22" t="s">
        <v>782</v>
      </c>
      <c r="B73" s="22" t="s">
        <v>16</v>
      </c>
      <c r="C73" s="22">
        <v>1852521</v>
      </c>
      <c r="D73" s="22" t="s">
        <v>783</v>
      </c>
      <c r="E73" s="23" t="s">
        <v>784</v>
      </c>
      <c r="F73" s="24" t="s">
        <v>17</v>
      </c>
      <c r="G73" s="24" t="s">
        <v>18</v>
      </c>
      <c r="H73" s="24" t="s">
        <v>763</v>
      </c>
      <c r="I73" s="24" t="s">
        <v>785</v>
      </c>
      <c r="J73" s="24" t="s">
        <v>786</v>
      </c>
      <c r="K73" s="24" t="s">
        <v>20</v>
      </c>
      <c r="L73" s="24" t="s">
        <v>21</v>
      </c>
      <c r="M73" s="24" t="s">
        <v>787</v>
      </c>
      <c r="N73" s="24">
        <v>524614</v>
      </c>
      <c r="O73" s="24">
        <v>351264</v>
      </c>
      <c r="P73" s="22">
        <v>1</v>
      </c>
      <c r="Q73" s="27"/>
      <c r="R73" s="2"/>
      <c r="S73" s="3"/>
      <c r="T73" s="25">
        <f t="shared" si="2"/>
        <v>0</v>
      </c>
      <c r="U73" s="26">
        <f t="shared" si="3"/>
        <v>0</v>
      </c>
    </row>
    <row r="74" spans="1:21" s="16" customFormat="1" x14ac:dyDescent="0.25">
      <c r="A74" s="22" t="s">
        <v>929</v>
      </c>
      <c r="B74" s="22" t="s">
        <v>16</v>
      </c>
      <c r="C74" s="22">
        <v>1852992</v>
      </c>
      <c r="D74" s="22" t="s">
        <v>930</v>
      </c>
      <c r="E74" s="23" t="s">
        <v>931</v>
      </c>
      <c r="F74" s="24" t="s">
        <v>17</v>
      </c>
      <c r="G74" s="24" t="s">
        <v>18</v>
      </c>
      <c r="H74" s="24" t="s">
        <v>932</v>
      </c>
      <c r="I74" s="24" t="s">
        <v>933</v>
      </c>
      <c r="J74" s="24" t="s">
        <v>934</v>
      </c>
      <c r="K74" s="24" t="s">
        <v>935</v>
      </c>
      <c r="L74" s="24" t="s">
        <v>936</v>
      </c>
      <c r="M74" s="24" t="s">
        <v>129</v>
      </c>
      <c r="N74" s="24">
        <v>558109</v>
      </c>
      <c r="O74" s="24">
        <v>346670</v>
      </c>
      <c r="P74" s="22">
        <v>1</v>
      </c>
      <c r="Q74" s="27"/>
      <c r="R74" s="2"/>
      <c r="S74" s="3"/>
      <c r="T74" s="25">
        <f t="shared" si="2"/>
        <v>0</v>
      </c>
      <c r="U74" s="26">
        <f t="shared" si="3"/>
        <v>0</v>
      </c>
    </row>
    <row r="75" spans="1:21" s="16" customFormat="1" x14ac:dyDescent="0.25">
      <c r="A75" s="22" t="s">
        <v>937</v>
      </c>
      <c r="B75" s="22" t="s">
        <v>16</v>
      </c>
      <c r="C75" s="22">
        <v>1853786</v>
      </c>
      <c r="D75" s="22" t="s">
        <v>938</v>
      </c>
      <c r="E75" s="23" t="s">
        <v>939</v>
      </c>
      <c r="F75" s="24" t="s">
        <v>17</v>
      </c>
      <c r="G75" s="24" t="s">
        <v>18</v>
      </c>
      <c r="H75" s="24" t="s">
        <v>932</v>
      </c>
      <c r="I75" s="24" t="s">
        <v>940</v>
      </c>
      <c r="J75" s="24" t="s">
        <v>932</v>
      </c>
      <c r="K75" s="24" t="s">
        <v>699</v>
      </c>
      <c r="L75" s="24" t="s">
        <v>700</v>
      </c>
      <c r="M75" s="24" t="s">
        <v>142</v>
      </c>
      <c r="N75" s="24">
        <v>553267</v>
      </c>
      <c r="O75" s="24">
        <v>349723</v>
      </c>
      <c r="P75" s="22">
        <v>1</v>
      </c>
      <c r="Q75" s="27"/>
      <c r="R75" s="2"/>
      <c r="S75" s="3"/>
      <c r="T75" s="25">
        <f t="shared" si="2"/>
        <v>0</v>
      </c>
      <c r="U75" s="26">
        <f t="shared" si="3"/>
        <v>0</v>
      </c>
    </row>
    <row r="76" spans="1:21" s="16" customFormat="1" x14ac:dyDescent="0.25">
      <c r="A76" s="22" t="s">
        <v>941</v>
      </c>
      <c r="B76" s="22" t="s">
        <v>16</v>
      </c>
      <c r="C76" s="22">
        <v>1854088</v>
      </c>
      <c r="D76" s="22" t="s">
        <v>942</v>
      </c>
      <c r="E76" s="23" t="s">
        <v>943</v>
      </c>
      <c r="F76" s="24" t="s">
        <v>17</v>
      </c>
      <c r="G76" s="24" t="s">
        <v>18</v>
      </c>
      <c r="H76" s="24" t="s">
        <v>932</v>
      </c>
      <c r="I76" s="24" t="s">
        <v>944</v>
      </c>
      <c r="J76" s="24" t="s">
        <v>945</v>
      </c>
      <c r="K76" s="24" t="s">
        <v>20</v>
      </c>
      <c r="L76" s="24" t="s">
        <v>21</v>
      </c>
      <c r="M76" s="24" t="s">
        <v>22</v>
      </c>
      <c r="N76" s="24">
        <v>552508</v>
      </c>
      <c r="O76" s="24">
        <v>353091</v>
      </c>
      <c r="P76" s="22">
        <v>1</v>
      </c>
      <c r="Q76" s="27"/>
      <c r="R76" s="2"/>
      <c r="S76" s="3"/>
      <c r="T76" s="25">
        <f t="shared" si="2"/>
        <v>0</v>
      </c>
      <c r="U76" s="26">
        <f t="shared" si="3"/>
        <v>0</v>
      </c>
    </row>
    <row r="77" spans="1:21" s="16" customFormat="1" x14ac:dyDescent="0.25">
      <c r="A77" s="22" t="s">
        <v>2533</v>
      </c>
      <c r="B77" s="22" t="s">
        <v>16</v>
      </c>
      <c r="C77" s="22">
        <v>1848280</v>
      </c>
      <c r="D77" s="22" t="s">
        <v>2534</v>
      </c>
      <c r="E77" s="23" t="s">
        <v>2535</v>
      </c>
      <c r="F77" s="24" t="s">
        <v>17</v>
      </c>
      <c r="G77" s="24" t="s">
        <v>18</v>
      </c>
      <c r="H77" s="24" t="s">
        <v>759</v>
      </c>
      <c r="I77" s="24" t="s">
        <v>2536</v>
      </c>
      <c r="J77" s="24" t="s">
        <v>759</v>
      </c>
      <c r="K77" s="24" t="s">
        <v>67</v>
      </c>
      <c r="L77" s="24" t="s">
        <v>68</v>
      </c>
      <c r="M77" s="24" t="s">
        <v>236</v>
      </c>
      <c r="N77" s="24">
        <v>560454</v>
      </c>
      <c r="O77" s="24">
        <v>358191</v>
      </c>
      <c r="P77" s="22">
        <v>1</v>
      </c>
      <c r="Q77" s="27"/>
      <c r="R77" s="2"/>
      <c r="S77" s="3"/>
      <c r="T77" s="25">
        <f t="shared" si="2"/>
        <v>0</v>
      </c>
      <c r="U77" s="26">
        <f t="shared" si="3"/>
        <v>0</v>
      </c>
    </row>
    <row r="78" spans="1:21" s="16" customFormat="1" x14ac:dyDescent="0.25">
      <c r="A78" s="22" t="s">
        <v>2537</v>
      </c>
      <c r="B78" s="22" t="s">
        <v>16</v>
      </c>
      <c r="C78" s="22">
        <v>1848523</v>
      </c>
      <c r="D78" s="22" t="s">
        <v>2538</v>
      </c>
      <c r="E78" s="23" t="s">
        <v>2539</v>
      </c>
      <c r="F78" s="24" t="s">
        <v>17</v>
      </c>
      <c r="G78" s="24" t="s">
        <v>18</v>
      </c>
      <c r="H78" s="24" t="s">
        <v>759</v>
      </c>
      <c r="I78" s="24" t="s">
        <v>2536</v>
      </c>
      <c r="J78" s="24" t="s">
        <v>759</v>
      </c>
      <c r="K78" s="24" t="s">
        <v>2540</v>
      </c>
      <c r="L78" s="24" t="s">
        <v>2541</v>
      </c>
      <c r="M78" s="24" t="s">
        <v>2542</v>
      </c>
      <c r="N78" s="24">
        <v>561537</v>
      </c>
      <c r="O78" s="24">
        <v>358143</v>
      </c>
      <c r="P78" s="22">
        <v>1</v>
      </c>
      <c r="Q78" s="27"/>
      <c r="R78" s="2"/>
      <c r="S78" s="3"/>
      <c r="T78" s="25">
        <f t="shared" si="2"/>
        <v>0</v>
      </c>
      <c r="U78" s="26">
        <f t="shared" si="3"/>
        <v>0</v>
      </c>
    </row>
    <row r="79" spans="1:21" s="16" customFormat="1" x14ac:dyDescent="0.25">
      <c r="A79" s="22" t="s">
        <v>2543</v>
      </c>
      <c r="B79" s="22" t="s">
        <v>16</v>
      </c>
      <c r="C79" s="22">
        <v>1848547</v>
      </c>
      <c r="D79" s="22" t="s">
        <v>2544</v>
      </c>
      <c r="E79" s="23" t="s">
        <v>2545</v>
      </c>
      <c r="F79" s="24" t="s">
        <v>17</v>
      </c>
      <c r="G79" s="24" t="s">
        <v>18</v>
      </c>
      <c r="H79" s="24" t="s">
        <v>759</v>
      </c>
      <c r="I79" s="24" t="s">
        <v>2536</v>
      </c>
      <c r="J79" s="24" t="s">
        <v>759</v>
      </c>
      <c r="K79" s="24" t="s">
        <v>691</v>
      </c>
      <c r="L79" s="24" t="s">
        <v>692</v>
      </c>
      <c r="M79" s="24" t="s">
        <v>65</v>
      </c>
      <c r="N79" s="24">
        <v>560817</v>
      </c>
      <c r="O79" s="24">
        <v>358518</v>
      </c>
      <c r="P79" s="22">
        <v>1</v>
      </c>
      <c r="Q79" s="27"/>
      <c r="R79" s="2"/>
      <c r="S79" s="3"/>
      <c r="T79" s="25">
        <f t="shared" ref="T79:T80" si="4">S79*0.23</f>
        <v>0</v>
      </c>
      <c r="U79" s="26">
        <f t="shared" ref="U79:U80" si="5">SUM(S79:T79)</f>
        <v>0</v>
      </c>
    </row>
    <row r="80" spans="1:21" s="16" customFormat="1" x14ac:dyDescent="0.25">
      <c r="A80" s="22" t="s">
        <v>2833</v>
      </c>
      <c r="B80" s="22" t="s">
        <v>16</v>
      </c>
      <c r="C80" s="22">
        <v>8317523</v>
      </c>
      <c r="D80" s="22" t="s">
        <v>2834</v>
      </c>
      <c r="E80" s="23" t="s">
        <v>2835</v>
      </c>
      <c r="F80" s="24" t="s">
        <v>17</v>
      </c>
      <c r="G80" s="24" t="s">
        <v>18</v>
      </c>
      <c r="H80" s="24" t="s">
        <v>659</v>
      </c>
      <c r="I80" s="24" t="s">
        <v>2836</v>
      </c>
      <c r="J80" s="24" t="s">
        <v>2837</v>
      </c>
      <c r="K80" s="24" t="s">
        <v>20</v>
      </c>
      <c r="L80" s="24" t="s">
        <v>21</v>
      </c>
      <c r="M80" s="24" t="s">
        <v>76</v>
      </c>
      <c r="N80" s="24">
        <v>537877</v>
      </c>
      <c r="O80" s="24">
        <v>352562</v>
      </c>
      <c r="P80" s="22">
        <v>1</v>
      </c>
      <c r="Q80" s="27"/>
      <c r="R80" s="2"/>
      <c r="S80" s="3"/>
      <c r="T80" s="25">
        <f t="shared" si="4"/>
        <v>0</v>
      </c>
      <c r="U80" s="26">
        <f t="shared" si="5"/>
        <v>0</v>
      </c>
    </row>
    <row r="81" s="16" customFormat="1" x14ac:dyDescent="0.25"/>
  </sheetData>
  <sheetProtection algorithmName="SHA-512" hashValue="U2mFi6ceZwKMos9Uk5wzOmyNm/FRO5dXpg3XuY1h9gaV/LosQuCLXdC1I5G+jqPj+hd1ho5QT7pwUIakrfv6LA==" saltValue="vmoNfURAuUKzY6dnFXV2hA==" spinCount="100000" sheet="1" objects="1" scenarios="1" formatCells="0" formatColumns="0" formatRows="0" sort="0" autoFilter="0"/>
  <autoFilter ref="A13:P80"/>
  <mergeCells count="19">
    <mergeCell ref="A7:E7"/>
    <mergeCell ref="O7:P7"/>
    <mergeCell ref="Q7:U7"/>
    <mergeCell ref="A8:E8"/>
    <mergeCell ref="A4:E4"/>
    <mergeCell ref="O4:P4"/>
    <mergeCell ref="A5:E5"/>
    <mergeCell ref="O5:P5"/>
    <mergeCell ref="Q5:U5"/>
    <mergeCell ref="A6:E6"/>
    <mergeCell ref="O6:P6"/>
    <mergeCell ref="Q6:U6"/>
    <mergeCell ref="F9:I10"/>
    <mergeCell ref="G2:I2"/>
    <mergeCell ref="J2:L2"/>
    <mergeCell ref="J5:L5"/>
    <mergeCell ref="J7:L7"/>
    <mergeCell ref="J8:L8"/>
    <mergeCell ref="J10:R10"/>
  </mergeCells>
  <pageMargins left="0.7" right="0.7" top="0.75" bottom="0.75" header="0.3" footer="0.3"/>
  <pageSetup paperSize="9" scale="40" orientation="portrait" r:id="rId1"/>
  <rowBreaks count="1" manualBreakCount="1">
    <brk id="3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topLeftCell="C10" zoomScaleNormal="100" workbookViewId="0">
      <selection activeCell="N11" sqref="N11"/>
    </sheetView>
  </sheetViews>
  <sheetFormatPr defaultColWidth="8.7109375" defaultRowHeight="15" x14ac:dyDescent="0.25"/>
  <cols>
    <col min="1" max="1" width="14.85546875" style="6" bestFit="1" customWidth="1"/>
    <col min="2" max="2" width="7.28515625" style="6" bestFit="1" customWidth="1"/>
    <col min="3" max="4" width="7" style="6" bestFit="1" customWidth="1"/>
    <col min="5" max="5" width="20.5703125" style="6" bestFit="1" customWidth="1"/>
    <col min="6" max="6" width="15" style="6" customWidth="1"/>
    <col min="7" max="7" width="13.5703125" style="6" bestFit="1" customWidth="1"/>
    <col min="8" max="8" width="17.28515625" style="6" bestFit="1" customWidth="1"/>
    <col min="9" max="9" width="7" style="6" bestFit="1" customWidth="1"/>
    <col min="10" max="10" width="18.42578125" style="6" bestFit="1" customWidth="1"/>
    <col min="11" max="11" width="5.28515625" style="6" bestFit="1" customWidth="1"/>
    <col min="12" max="12" width="15.5703125" style="6" customWidth="1"/>
    <col min="13" max="13" width="7.85546875" style="6" bestFit="1" customWidth="1"/>
    <col min="14" max="15" width="6.140625" style="6" bestFit="1" customWidth="1"/>
    <col min="16" max="16" width="6" style="6" bestFit="1" customWidth="1"/>
    <col min="17" max="17" width="8.7109375" style="6"/>
    <col min="18" max="18" width="15.140625" style="6" customWidth="1"/>
    <col min="19" max="19" width="20" style="6" customWidth="1"/>
    <col min="20" max="20" width="8.7109375" style="6"/>
    <col min="21" max="21" width="15.5703125" style="6" customWidth="1"/>
    <col min="22" max="22" width="15" style="6" customWidth="1"/>
    <col min="23" max="16384" width="8.7109375" style="6"/>
  </cols>
  <sheetData>
    <row r="1" spans="1:21" ht="15.75" thickBot="1" x14ac:dyDescent="0.3">
      <c r="A1" s="4" t="s">
        <v>2849</v>
      </c>
      <c r="B1" s="4" t="s">
        <v>2850</v>
      </c>
      <c r="C1" s="4" t="s">
        <v>2851</v>
      </c>
      <c r="D1" s="4"/>
      <c r="E1" s="4"/>
      <c r="F1" s="4"/>
      <c r="G1" s="4"/>
      <c r="H1" s="4"/>
      <c r="I1" s="5"/>
      <c r="J1" s="5"/>
    </row>
    <row r="2" spans="1:21" ht="15.75" thickTop="1" x14ac:dyDescent="0.25">
      <c r="A2" s="4" t="s">
        <v>2870</v>
      </c>
      <c r="B2" s="4">
        <f>P12</f>
        <v>86</v>
      </c>
      <c r="C2" s="4" t="s">
        <v>2868</v>
      </c>
      <c r="D2" s="4"/>
      <c r="E2" s="4"/>
      <c r="F2" s="4"/>
      <c r="G2" s="48" t="s">
        <v>2882</v>
      </c>
      <c r="H2" s="49"/>
      <c r="I2" s="50"/>
      <c r="J2" s="51" t="s">
        <v>2883</v>
      </c>
      <c r="K2" s="51"/>
      <c r="L2" s="52"/>
    </row>
    <row r="3" spans="1:21" x14ac:dyDescent="0.25">
      <c r="A3" s="4"/>
      <c r="B3" s="4"/>
      <c r="C3" s="4"/>
      <c r="D3" s="4"/>
      <c r="E3" s="4"/>
      <c r="F3" s="7" t="s">
        <v>2852</v>
      </c>
      <c r="G3" s="36" t="s">
        <v>2853</v>
      </c>
      <c r="H3" s="4" t="s">
        <v>2854</v>
      </c>
      <c r="I3" s="37" t="s">
        <v>2855</v>
      </c>
      <c r="J3" s="31" t="str">
        <f>G3</f>
        <v>Netto</v>
      </c>
      <c r="K3" s="29" t="str">
        <f>H3</f>
        <v>VAT</v>
      </c>
      <c r="L3" s="30" t="str">
        <f>I3</f>
        <v>Brutto</v>
      </c>
      <c r="O3" s="8" t="s">
        <v>2856</v>
      </c>
      <c r="P3" s="4"/>
      <c r="Q3" s="4"/>
      <c r="R3" s="4"/>
      <c r="S3" s="4"/>
      <c r="T3" s="4"/>
      <c r="U3" s="4"/>
    </row>
    <row r="4" spans="1:21" ht="42" customHeight="1" x14ac:dyDescent="0.25">
      <c r="A4" s="62" t="s">
        <v>2876</v>
      </c>
      <c r="B4" s="62"/>
      <c r="C4" s="62"/>
      <c r="D4" s="62"/>
      <c r="E4" s="62"/>
      <c r="F4" s="9" t="s">
        <v>2857</v>
      </c>
      <c r="G4" s="38">
        <f>SUM(S14:S99)/$P$12</f>
        <v>0</v>
      </c>
      <c r="H4" s="1">
        <f>G4*0.23</f>
        <v>0</v>
      </c>
      <c r="I4" s="39">
        <f>G4+H4</f>
        <v>0</v>
      </c>
      <c r="J4" s="31">
        <f>G4*P12*60</f>
        <v>0</v>
      </c>
      <c r="K4" s="31">
        <f>J4*0.23</f>
        <v>0</v>
      </c>
      <c r="L4" s="32">
        <f>J4+K4</f>
        <v>0</v>
      </c>
      <c r="O4" s="63" t="s">
        <v>2858</v>
      </c>
      <c r="P4" s="63"/>
      <c r="Q4" s="4" t="s">
        <v>2859</v>
      </c>
      <c r="R4" s="4"/>
      <c r="S4" s="4"/>
      <c r="T4" s="4"/>
      <c r="U4" s="4"/>
    </row>
    <row r="5" spans="1:21" ht="42.95" customHeight="1" x14ac:dyDescent="0.25">
      <c r="A5" s="64" t="s">
        <v>2877</v>
      </c>
      <c r="B5" s="64"/>
      <c r="C5" s="64"/>
      <c r="D5" s="64"/>
      <c r="E5" s="64"/>
      <c r="F5" s="28" t="s">
        <v>2881</v>
      </c>
      <c r="G5" s="40"/>
      <c r="H5" s="1">
        <f t="shared" ref="H5:H8" si="0">G5*0.23</f>
        <v>0</v>
      </c>
      <c r="I5" s="41">
        <f t="shared" ref="I5:I8" si="1">G5+H5</f>
        <v>0</v>
      </c>
      <c r="J5" s="53" t="s">
        <v>2884</v>
      </c>
      <c r="K5" s="53"/>
      <c r="L5" s="54"/>
      <c r="O5" s="61"/>
      <c r="P5" s="61"/>
      <c r="Q5" s="61"/>
      <c r="R5" s="61"/>
      <c r="S5" s="61"/>
      <c r="T5" s="61"/>
      <c r="U5" s="61"/>
    </row>
    <row r="6" spans="1:21" ht="53.45" customHeight="1" x14ac:dyDescent="0.25">
      <c r="A6" s="65" t="s">
        <v>2878</v>
      </c>
      <c r="B6" s="65"/>
      <c r="C6" s="65"/>
      <c r="D6" s="65"/>
      <c r="E6" s="65"/>
      <c r="F6" s="8" t="s">
        <v>2867</v>
      </c>
      <c r="G6" s="40"/>
      <c r="H6" s="1">
        <f t="shared" si="0"/>
        <v>0</v>
      </c>
      <c r="I6" s="41">
        <f t="shared" si="1"/>
        <v>0</v>
      </c>
      <c r="J6" s="31">
        <f>G6*P12</f>
        <v>0</v>
      </c>
      <c r="K6" s="31">
        <f>J6*0.23</f>
        <v>0</v>
      </c>
      <c r="L6" s="33">
        <f>J6+K6</f>
        <v>0</v>
      </c>
      <c r="O6" s="60"/>
      <c r="P6" s="60"/>
      <c r="Q6" s="61"/>
      <c r="R6" s="61"/>
      <c r="S6" s="61"/>
      <c r="T6" s="61"/>
      <c r="U6" s="61"/>
    </row>
    <row r="7" spans="1:21" ht="42.95" customHeight="1" x14ac:dyDescent="0.25">
      <c r="A7" s="59" t="s">
        <v>2879</v>
      </c>
      <c r="B7" s="59"/>
      <c r="C7" s="59"/>
      <c r="D7" s="59"/>
      <c r="E7" s="59"/>
      <c r="F7" s="8" t="s">
        <v>2860</v>
      </c>
      <c r="G7" s="40"/>
      <c r="H7" s="1">
        <f t="shared" si="0"/>
        <v>0</v>
      </c>
      <c r="I7" s="41">
        <f t="shared" si="1"/>
        <v>0</v>
      </c>
      <c r="J7" s="55" t="s">
        <v>2884</v>
      </c>
      <c r="K7" s="55"/>
      <c r="L7" s="56"/>
      <c r="O7" s="60"/>
      <c r="P7" s="60"/>
      <c r="Q7" s="61"/>
      <c r="R7" s="61"/>
      <c r="S7" s="61"/>
      <c r="T7" s="61"/>
      <c r="U7" s="61"/>
    </row>
    <row r="8" spans="1:21" ht="54" customHeight="1" thickBot="1" x14ac:dyDescent="0.3">
      <c r="A8" s="59" t="s">
        <v>2880</v>
      </c>
      <c r="B8" s="59"/>
      <c r="C8" s="59"/>
      <c r="D8" s="59"/>
      <c r="E8" s="59"/>
      <c r="F8" s="8" t="s">
        <v>2861</v>
      </c>
      <c r="G8" s="40"/>
      <c r="H8" s="1">
        <f t="shared" si="0"/>
        <v>0</v>
      </c>
      <c r="I8" s="41">
        <f t="shared" si="1"/>
        <v>0</v>
      </c>
      <c r="J8" s="57" t="s">
        <v>2884</v>
      </c>
      <c r="K8" s="57"/>
      <c r="L8" s="58"/>
    </row>
    <row r="9" spans="1:21" ht="24.6" customHeight="1" thickTop="1" x14ac:dyDescent="0.25">
      <c r="A9" s="10"/>
      <c r="B9" s="10"/>
      <c r="C9" s="10"/>
      <c r="D9" s="10"/>
      <c r="E9" s="10"/>
      <c r="F9" s="42"/>
      <c r="G9" s="43"/>
      <c r="H9" s="43"/>
      <c r="I9" s="44"/>
      <c r="J9" s="34" t="s">
        <v>2885</v>
      </c>
      <c r="K9" s="35"/>
      <c r="L9" s="29"/>
    </row>
    <row r="10" spans="1:21" ht="24" customHeight="1" thickBot="1" x14ac:dyDescent="0.3">
      <c r="A10" s="10"/>
      <c r="B10" s="10"/>
      <c r="C10" s="10"/>
      <c r="D10" s="10"/>
      <c r="E10" s="11" t="s">
        <v>2862</v>
      </c>
      <c r="F10" s="45"/>
      <c r="G10" s="46"/>
      <c r="H10" s="46"/>
      <c r="I10" s="47"/>
      <c r="J10" s="66" t="s">
        <v>2887</v>
      </c>
      <c r="K10" s="67"/>
      <c r="L10" s="67"/>
      <c r="M10" s="67"/>
      <c r="N10" s="67"/>
      <c r="O10" s="67"/>
      <c r="P10" s="67"/>
      <c r="Q10" s="67"/>
      <c r="R10" s="67"/>
    </row>
    <row r="11" spans="1:21" ht="15.75" thickTop="1" x14ac:dyDescent="0.25"/>
    <row r="12" spans="1:21" x14ac:dyDescent="0.25">
      <c r="A12" s="12" t="s">
        <v>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>
        <v>86</v>
      </c>
    </row>
    <row r="13" spans="1:21" ht="74.099999999999994" customHeight="1" x14ac:dyDescent="0.25">
      <c r="A13" s="17" t="s">
        <v>1</v>
      </c>
      <c r="B13" s="17" t="s">
        <v>2</v>
      </c>
      <c r="C13" s="17" t="s">
        <v>3</v>
      </c>
      <c r="D13" s="17" t="s">
        <v>4</v>
      </c>
      <c r="E13" s="17" t="s">
        <v>5</v>
      </c>
      <c r="F13" s="17" t="s">
        <v>6</v>
      </c>
      <c r="G13" s="17" t="s">
        <v>7</v>
      </c>
      <c r="H13" s="17" t="s">
        <v>8</v>
      </c>
      <c r="I13" s="17" t="s">
        <v>9</v>
      </c>
      <c r="J13" s="17" t="s">
        <v>10</v>
      </c>
      <c r="K13" s="17" t="s">
        <v>11</v>
      </c>
      <c r="L13" s="17" t="s">
        <v>12</v>
      </c>
      <c r="M13" s="17" t="s">
        <v>13</v>
      </c>
      <c r="N13" s="17" t="s">
        <v>14</v>
      </c>
      <c r="O13" s="17" t="s">
        <v>15</v>
      </c>
      <c r="P13" s="17" t="s">
        <v>2848</v>
      </c>
      <c r="Q13" s="21" t="s">
        <v>2863</v>
      </c>
      <c r="R13" s="21" t="s">
        <v>2886</v>
      </c>
      <c r="S13" s="21" t="s">
        <v>2864</v>
      </c>
      <c r="T13" s="21" t="s">
        <v>2865</v>
      </c>
      <c r="U13" s="21" t="s">
        <v>2866</v>
      </c>
    </row>
    <row r="14" spans="1:21" x14ac:dyDescent="0.25">
      <c r="A14" s="22" t="s">
        <v>223</v>
      </c>
      <c r="B14" s="22" t="s">
        <v>16</v>
      </c>
      <c r="C14" s="22">
        <v>2025750</v>
      </c>
      <c r="D14" s="22" t="s">
        <v>224</v>
      </c>
      <c r="E14" s="23" t="s">
        <v>225</v>
      </c>
      <c r="F14" s="24" t="s">
        <v>17</v>
      </c>
      <c r="G14" s="24" t="s">
        <v>226</v>
      </c>
      <c r="H14" s="24" t="s">
        <v>227</v>
      </c>
      <c r="I14" s="24" t="s">
        <v>228</v>
      </c>
      <c r="J14" s="24" t="s">
        <v>229</v>
      </c>
      <c r="K14" s="24" t="s">
        <v>20</v>
      </c>
      <c r="L14" s="24" t="s">
        <v>21</v>
      </c>
      <c r="M14" s="24" t="s">
        <v>230</v>
      </c>
      <c r="N14" s="24">
        <v>512841</v>
      </c>
      <c r="O14" s="24">
        <v>439917</v>
      </c>
      <c r="P14" s="6">
        <v>1</v>
      </c>
      <c r="Q14" s="27"/>
      <c r="R14" s="2"/>
      <c r="S14" s="3"/>
      <c r="T14" s="25">
        <f>S14*0.23</f>
        <v>0</v>
      </c>
      <c r="U14" s="26">
        <f>SUM(S14:T14)</f>
        <v>0</v>
      </c>
    </row>
    <row r="15" spans="1:21" x14ac:dyDescent="0.25">
      <c r="A15" s="22" t="s">
        <v>231</v>
      </c>
      <c r="B15" s="22" t="s">
        <v>16</v>
      </c>
      <c r="C15" s="22">
        <v>2028514</v>
      </c>
      <c r="D15" s="22" t="s">
        <v>232</v>
      </c>
      <c r="E15" s="23" t="s">
        <v>233</v>
      </c>
      <c r="F15" s="24" t="s">
        <v>17</v>
      </c>
      <c r="G15" s="24" t="s">
        <v>226</v>
      </c>
      <c r="H15" s="24" t="s">
        <v>227</v>
      </c>
      <c r="I15" s="24" t="s">
        <v>234</v>
      </c>
      <c r="J15" s="24" t="s">
        <v>235</v>
      </c>
      <c r="K15" s="24" t="s">
        <v>20</v>
      </c>
      <c r="L15" s="24" t="s">
        <v>21</v>
      </c>
      <c r="M15" s="24" t="s">
        <v>236</v>
      </c>
      <c r="N15" s="24">
        <v>519383</v>
      </c>
      <c r="O15" s="24">
        <v>440988</v>
      </c>
      <c r="P15" s="6">
        <v>1</v>
      </c>
      <c r="Q15" s="27"/>
      <c r="R15" s="2"/>
      <c r="S15" s="3"/>
      <c r="T15" s="25">
        <f t="shared" ref="T15:T78" si="2">S15*0.23</f>
        <v>0</v>
      </c>
      <c r="U15" s="26">
        <f t="shared" ref="U15:U78" si="3">SUM(S15:T15)</f>
        <v>0</v>
      </c>
    </row>
    <row r="16" spans="1:21" x14ac:dyDescent="0.25">
      <c r="A16" s="22" t="s">
        <v>241</v>
      </c>
      <c r="B16" s="22" t="s">
        <v>16</v>
      </c>
      <c r="C16" s="22">
        <v>1677725</v>
      </c>
      <c r="D16" s="22" t="s">
        <v>242</v>
      </c>
      <c r="E16" s="23" t="s">
        <v>243</v>
      </c>
      <c r="F16" s="24" t="s">
        <v>17</v>
      </c>
      <c r="G16" s="24" t="s">
        <v>237</v>
      </c>
      <c r="H16" s="24" t="s">
        <v>244</v>
      </c>
      <c r="I16" s="24" t="s">
        <v>245</v>
      </c>
      <c r="J16" s="24" t="s">
        <v>246</v>
      </c>
      <c r="K16" s="24" t="s">
        <v>27</v>
      </c>
      <c r="L16" s="24" t="s">
        <v>28</v>
      </c>
      <c r="M16" s="24" t="s">
        <v>247</v>
      </c>
      <c r="N16" s="24">
        <v>546706</v>
      </c>
      <c r="O16" s="24">
        <v>425256</v>
      </c>
      <c r="P16" s="6">
        <v>1</v>
      </c>
      <c r="Q16" s="27"/>
      <c r="R16" s="2"/>
      <c r="S16" s="3"/>
      <c r="T16" s="25">
        <f t="shared" si="2"/>
        <v>0</v>
      </c>
      <c r="U16" s="26">
        <f t="shared" si="3"/>
        <v>0</v>
      </c>
    </row>
    <row r="17" spans="1:21" x14ac:dyDescent="0.25">
      <c r="A17" s="22" t="s">
        <v>248</v>
      </c>
      <c r="B17" s="22" t="s">
        <v>16</v>
      </c>
      <c r="C17" s="22">
        <v>8610252</v>
      </c>
      <c r="D17" s="22" t="s">
        <v>249</v>
      </c>
      <c r="E17" s="23" t="s">
        <v>250</v>
      </c>
      <c r="F17" s="24" t="s">
        <v>17</v>
      </c>
      <c r="G17" s="24" t="s">
        <v>237</v>
      </c>
      <c r="H17" s="24" t="s">
        <v>244</v>
      </c>
      <c r="I17" s="24" t="s">
        <v>251</v>
      </c>
      <c r="J17" s="24" t="s">
        <v>252</v>
      </c>
      <c r="K17" s="24" t="s">
        <v>27</v>
      </c>
      <c r="L17" s="24" t="s">
        <v>28</v>
      </c>
      <c r="M17" s="24" t="s">
        <v>65</v>
      </c>
      <c r="N17" s="24">
        <v>547702</v>
      </c>
      <c r="O17" s="24">
        <v>422244</v>
      </c>
      <c r="P17" s="6">
        <v>1</v>
      </c>
      <c r="Q17" s="27"/>
      <c r="R17" s="2"/>
      <c r="S17" s="3"/>
      <c r="T17" s="25">
        <f t="shared" si="2"/>
        <v>0</v>
      </c>
      <c r="U17" s="26">
        <f t="shared" si="3"/>
        <v>0</v>
      </c>
    </row>
    <row r="18" spans="1:21" x14ac:dyDescent="0.25">
      <c r="A18" s="22" t="s">
        <v>253</v>
      </c>
      <c r="B18" s="22" t="s">
        <v>16</v>
      </c>
      <c r="C18" s="22">
        <v>1679678</v>
      </c>
      <c r="D18" s="22" t="s">
        <v>254</v>
      </c>
      <c r="E18" s="23" t="s">
        <v>255</v>
      </c>
      <c r="F18" s="24" t="s">
        <v>17</v>
      </c>
      <c r="G18" s="24" t="s">
        <v>237</v>
      </c>
      <c r="H18" s="24" t="s">
        <v>244</v>
      </c>
      <c r="I18" s="24" t="s">
        <v>256</v>
      </c>
      <c r="J18" s="24" t="s">
        <v>257</v>
      </c>
      <c r="K18" s="24" t="s">
        <v>27</v>
      </c>
      <c r="L18" s="24" t="s">
        <v>28</v>
      </c>
      <c r="M18" s="24" t="s">
        <v>247</v>
      </c>
      <c r="N18" s="24">
        <v>542279</v>
      </c>
      <c r="O18" s="24">
        <v>423292</v>
      </c>
      <c r="P18" s="6">
        <v>1</v>
      </c>
      <c r="Q18" s="27"/>
      <c r="R18" s="2"/>
      <c r="S18" s="3"/>
      <c r="T18" s="25">
        <f t="shared" si="2"/>
        <v>0</v>
      </c>
      <c r="U18" s="26">
        <f t="shared" si="3"/>
        <v>0</v>
      </c>
    </row>
    <row r="19" spans="1:21" x14ac:dyDescent="0.25">
      <c r="A19" s="22" t="s">
        <v>258</v>
      </c>
      <c r="B19" s="22" t="s">
        <v>16</v>
      </c>
      <c r="C19" s="22">
        <v>2030090</v>
      </c>
      <c r="D19" s="22" t="s">
        <v>259</v>
      </c>
      <c r="E19" s="23" t="s">
        <v>260</v>
      </c>
      <c r="F19" s="24" t="s">
        <v>17</v>
      </c>
      <c r="G19" s="24" t="s">
        <v>226</v>
      </c>
      <c r="H19" s="24" t="s">
        <v>261</v>
      </c>
      <c r="I19" s="24" t="s">
        <v>262</v>
      </c>
      <c r="J19" s="24" t="s">
        <v>263</v>
      </c>
      <c r="K19" s="24" t="s">
        <v>20</v>
      </c>
      <c r="L19" s="24" t="s">
        <v>21</v>
      </c>
      <c r="M19" s="24" t="s">
        <v>264</v>
      </c>
      <c r="N19" s="24">
        <v>554562</v>
      </c>
      <c r="O19" s="24">
        <v>455083</v>
      </c>
      <c r="P19" s="6">
        <v>1</v>
      </c>
      <c r="Q19" s="27"/>
      <c r="R19" s="2"/>
      <c r="S19" s="3"/>
      <c r="T19" s="25">
        <f t="shared" si="2"/>
        <v>0</v>
      </c>
      <c r="U19" s="26">
        <f t="shared" si="3"/>
        <v>0</v>
      </c>
    </row>
    <row r="20" spans="1:21" x14ac:dyDescent="0.25">
      <c r="A20" s="22" t="s">
        <v>265</v>
      </c>
      <c r="B20" s="22" t="s">
        <v>16</v>
      </c>
      <c r="C20" s="22">
        <v>2030265</v>
      </c>
      <c r="D20" s="22" t="s">
        <v>266</v>
      </c>
      <c r="E20" s="23" t="s">
        <v>267</v>
      </c>
      <c r="F20" s="24" t="s">
        <v>17</v>
      </c>
      <c r="G20" s="24" t="s">
        <v>226</v>
      </c>
      <c r="H20" s="24" t="s">
        <v>261</v>
      </c>
      <c r="I20" s="24" t="s">
        <v>268</v>
      </c>
      <c r="J20" s="24" t="s">
        <v>269</v>
      </c>
      <c r="K20" s="24" t="s">
        <v>20</v>
      </c>
      <c r="L20" s="24" t="s">
        <v>21</v>
      </c>
      <c r="M20" s="24" t="s">
        <v>270</v>
      </c>
      <c r="N20" s="24">
        <v>538563</v>
      </c>
      <c r="O20" s="24">
        <v>460251</v>
      </c>
      <c r="P20" s="6">
        <v>1</v>
      </c>
      <c r="Q20" s="27"/>
      <c r="R20" s="2"/>
      <c r="S20" s="3"/>
      <c r="T20" s="25">
        <f t="shared" si="2"/>
        <v>0</v>
      </c>
      <c r="U20" s="26">
        <f t="shared" si="3"/>
        <v>0</v>
      </c>
    </row>
    <row r="21" spans="1:21" x14ac:dyDescent="0.25">
      <c r="A21" s="22" t="s">
        <v>271</v>
      </c>
      <c r="B21" s="22" t="s">
        <v>16</v>
      </c>
      <c r="C21" s="22">
        <v>2030404</v>
      </c>
      <c r="D21" s="22" t="s">
        <v>272</v>
      </c>
      <c r="E21" s="23" t="s">
        <v>273</v>
      </c>
      <c r="F21" s="24" t="s">
        <v>17</v>
      </c>
      <c r="G21" s="24" t="s">
        <v>226</v>
      </c>
      <c r="H21" s="24" t="s">
        <v>261</v>
      </c>
      <c r="I21" s="24" t="s">
        <v>274</v>
      </c>
      <c r="J21" s="24" t="s">
        <v>275</v>
      </c>
      <c r="K21" s="24" t="s">
        <v>20</v>
      </c>
      <c r="L21" s="24" t="s">
        <v>21</v>
      </c>
      <c r="M21" s="24" t="s">
        <v>276</v>
      </c>
      <c r="N21" s="24">
        <v>542746</v>
      </c>
      <c r="O21" s="24">
        <v>459863</v>
      </c>
      <c r="P21" s="6">
        <v>1</v>
      </c>
      <c r="Q21" s="27"/>
      <c r="R21" s="2"/>
      <c r="S21" s="3"/>
      <c r="T21" s="25">
        <f t="shared" si="2"/>
        <v>0</v>
      </c>
      <c r="U21" s="26">
        <f t="shared" si="3"/>
        <v>0</v>
      </c>
    </row>
    <row r="22" spans="1:21" x14ac:dyDescent="0.25">
      <c r="A22" s="22" t="s">
        <v>280</v>
      </c>
      <c r="B22" s="22" t="s">
        <v>16</v>
      </c>
      <c r="C22" s="22">
        <v>1691311</v>
      </c>
      <c r="D22" s="22" t="s">
        <v>281</v>
      </c>
      <c r="E22" s="23" t="s">
        <v>282</v>
      </c>
      <c r="F22" s="24" t="s">
        <v>17</v>
      </c>
      <c r="G22" s="24" t="s">
        <v>237</v>
      </c>
      <c r="H22" s="24" t="s">
        <v>277</v>
      </c>
      <c r="I22" s="24" t="s">
        <v>283</v>
      </c>
      <c r="J22" s="24" t="s">
        <v>284</v>
      </c>
      <c r="K22" s="24" t="s">
        <v>20</v>
      </c>
      <c r="L22" s="24" t="s">
        <v>21</v>
      </c>
      <c r="M22" s="24" t="s">
        <v>285</v>
      </c>
      <c r="N22" s="24">
        <v>542999</v>
      </c>
      <c r="O22" s="24">
        <v>433849</v>
      </c>
      <c r="P22" s="6">
        <v>1</v>
      </c>
      <c r="Q22" s="27"/>
      <c r="R22" s="2"/>
      <c r="S22" s="3"/>
      <c r="T22" s="25">
        <f t="shared" si="2"/>
        <v>0</v>
      </c>
      <c r="U22" s="26">
        <f t="shared" si="3"/>
        <v>0</v>
      </c>
    </row>
    <row r="23" spans="1:21" x14ac:dyDescent="0.25">
      <c r="A23" s="22" t="s">
        <v>286</v>
      </c>
      <c r="B23" s="22" t="s">
        <v>16</v>
      </c>
      <c r="C23" s="22">
        <v>2031888</v>
      </c>
      <c r="D23" s="22" t="s">
        <v>287</v>
      </c>
      <c r="E23" s="23" t="s">
        <v>288</v>
      </c>
      <c r="F23" s="24" t="s">
        <v>17</v>
      </c>
      <c r="G23" s="24" t="s">
        <v>226</v>
      </c>
      <c r="H23" s="24" t="s">
        <v>289</v>
      </c>
      <c r="I23" s="24" t="s">
        <v>290</v>
      </c>
      <c r="J23" s="24" t="s">
        <v>291</v>
      </c>
      <c r="K23" s="24" t="s">
        <v>20</v>
      </c>
      <c r="L23" s="24" t="s">
        <v>21</v>
      </c>
      <c r="M23" s="24" t="s">
        <v>240</v>
      </c>
      <c r="N23" s="24">
        <v>519435</v>
      </c>
      <c r="O23" s="24">
        <v>461967</v>
      </c>
      <c r="P23" s="6">
        <v>1</v>
      </c>
      <c r="Q23" s="27"/>
      <c r="R23" s="2"/>
      <c r="S23" s="3"/>
      <c r="T23" s="25">
        <f t="shared" si="2"/>
        <v>0</v>
      </c>
      <c r="U23" s="26">
        <f t="shared" si="3"/>
        <v>0</v>
      </c>
    </row>
    <row r="24" spans="1:21" x14ac:dyDescent="0.25">
      <c r="A24" s="22" t="s">
        <v>292</v>
      </c>
      <c r="B24" s="22" t="s">
        <v>16</v>
      </c>
      <c r="C24" s="22">
        <v>2032091</v>
      </c>
      <c r="D24" s="22" t="s">
        <v>293</v>
      </c>
      <c r="E24" s="23" t="s">
        <v>294</v>
      </c>
      <c r="F24" s="24" t="s">
        <v>17</v>
      </c>
      <c r="G24" s="24" t="s">
        <v>226</v>
      </c>
      <c r="H24" s="24" t="s">
        <v>289</v>
      </c>
      <c r="I24" s="24" t="s">
        <v>295</v>
      </c>
      <c r="J24" s="24" t="s">
        <v>296</v>
      </c>
      <c r="K24" s="24" t="s">
        <v>20</v>
      </c>
      <c r="L24" s="24" t="s">
        <v>21</v>
      </c>
      <c r="M24" s="24" t="s">
        <v>126</v>
      </c>
      <c r="N24" s="24">
        <v>526115</v>
      </c>
      <c r="O24" s="24">
        <v>456835</v>
      </c>
      <c r="P24" s="6">
        <v>1</v>
      </c>
      <c r="Q24" s="27"/>
      <c r="R24" s="2"/>
      <c r="S24" s="3"/>
      <c r="T24" s="25">
        <f t="shared" si="2"/>
        <v>0</v>
      </c>
      <c r="U24" s="26">
        <f t="shared" si="3"/>
        <v>0</v>
      </c>
    </row>
    <row r="25" spans="1:21" x14ac:dyDescent="0.25">
      <c r="A25" s="22" t="s">
        <v>297</v>
      </c>
      <c r="B25" s="22" t="s">
        <v>16</v>
      </c>
      <c r="C25" s="22">
        <v>2032795</v>
      </c>
      <c r="D25" s="22" t="s">
        <v>298</v>
      </c>
      <c r="E25" s="23" t="s">
        <v>299</v>
      </c>
      <c r="F25" s="24" t="s">
        <v>17</v>
      </c>
      <c r="G25" s="24" t="s">
        <v>226</v>
      </c>
      <c r="H25" s="24" t="s">
        <v>289</v>
      </c>
      <c r="I25" s="24" t="s">
        <v>300</v>
      </c>
      <c r="J25" s="24" t="s">
        <v>301</v>
      </c>
      <c r="K25" s="24" t="s">
        <v>302</v>
      </c>
      <c r="L25" s="24" t="s">
        <v>303</v>
      </c>
      <c r="M25" s="24" t="s">
        <v>304</v>
      </c>
      <c r="N25" s="24">
        <v>524064</v>
      </c>
      <c r="O25" s="24">
        <v>454812</v>
      </c>
      <c r="P25" s="6">
        <v>1</v>
      </c>
      <c r="Q25" s="27"/>
      <c r="R25" s="2"/>
      <c r="S25" s="3"/>
      <c r="T25" s="25">
        <f t="shared" si="2"/>
        <v>0</v>
      </c>
      <c r="U25" s="26">
        <f t="shared" si="3"/>
        <v>0</v>
      </c>
    </row>
    <row r="26" spans="1:21" x14ac:dyDescent="0.25">
      <c r="A26" s="22" t="s">
        <v>305</v>
      </c>
      <c r="B26" s="22" t="s">
        <v>16</v>
      </c>
      <c r="C26" s="22">
        <v>2035365</v>
      </c>
      <c r="D26" s="22" t="s">
        <v>306</v>
      </c>
      <c r="E26" s="23" t="s">
        <v>307</v>
      </c>
      <c r="F26" s="24" t="s">
        <v>17</v>
      </c>
      <c r="G26" s="24" t="s">
        <v>226</v>
      </c>
      <c r="H26" s="24" t="s">
        <v>289</v>
      </c>
      <c r="I26" s="24" t="s">
        <v>308</v>
      </c>
      <c r="J26" s="24" t="s">
        <v>309</v>
      </c>
      <c r="K26" s="24" t="s">
        <v>20</v>
      </c>
      <c r="L26" s="24" t="s">
        <v>21</v>
      </c>
      <c r="M26" s="24" t="s">
        <v>310</v>
      </c>
      <c r="N26" s="24">
        <v>515831</v>
      </c>
      <c r="O26" s="24">
        <v>457920</v>
      </c>
      <c r="P26" s="6">
        <v>1</v>
      </c>
      <c r="Q26" s="27"/>
      <c r="R26" s="2"/>
      <c r="S26" s="3"/>
      <c r="T26" s="25">
        <f t="shared" si="2"/>
        <v>0</v>
      </c>
      <c r="U26" s="26">
        <f t="shared" si="3"/>
        <v>0</v>
      </c>
    </row>
    <row r="27" spans="1:21" x14ac:dyDescent="0.25">
      <c r="A27" s="22" t="s">
        <v>311</v>
      </c>
      <c r="B27" s="22" t="s">
        <v>16</v>
      </c>
      <c r="C27" s="22">
        <v>1750303</v>
      </c>
      <c r="D27" s="22" t="s">
        <v>312</v>
      </c>
      <c r="E27" s="23" t="s">
        <v>313</v>
      </c>
      <c r="F27" s="24" t="s">
        <v>17</v>
      </c>
      <c r="G27" s="24" t="s">
        <v>314</v>
      </c>
      <c r="H27" s="24" t="s">
        <v>315</v>
      </c>
      <c r="I27" s="24" t="s">
        <v>316</v>
      </c>
      <c r="J27" s="24" t="s">
        <v>317</v>
      </c>
      <c r="K27" s="24" t="s">
        <v>20</v>
      </c>
      <c r="L27" s="24" t="s">
        <v>21</v>
      </c>
      <c r="M27" s="24" t="s">
        <v>318</v>
      </c>
      <c r="N27" s="24">
        <v>524909</v>
      </c>
      <c r="O27" s="24">
        <v>419422</v>
      </c>
      <c r="P27" s="6">
        <v>1</v>
      </c>
      <c r="Q27" s="27"/>
      <c r="R27" s="2"/>
      <c r="S27" s="3"/>
      <c r="T27" s="25">
        <f t="shared" si="2"/>
        <v>0</v>
      </c>
      <c r="U27" s="26">
        <f t="shared" si="3"/>
        <v>0</v>
      </c>
    </row>
    <row r="28" spans="1:21" x14ac:dyDescent="0.25">
      <c r="A28" s="22" t="s">
        <v>322</v>
      </c>
      <c r="B28" s="22" t="s">
        <v>16</v>
      </c>
      <c r="C28" s="22">
        <v>1743514</v>
      </c>
      <c r="D28" s="22" t="s">
        <v>323</v>
      </c>
      <c r="E28" s="23" t="s">
        <v>324</v>
      </c>
      <c r="F28" s="24" t="s">
        <v>17</v>
      </c>
      <c r="G28" s="24" t="s">
        <v>314</v>
      </c>
      <c r="H28" s="24" t="s">
        <v>319</v>
      </c>
      <c r="I28" s="24" t="s">
        <v>320</v>
      </c>
      <c r="J28" s="24" t="s">
        <v>319</v>
      </c>
      <c r="K28" s="24" t="s">
        <v>27</v>
      </c>
      <c r="L28" s="24" t="s">
        <v>28</v>
      </c>
      <c r="M28" s="24" t="s">
        <v>83</v>
      </c>
      <c r="N28" s="24">
        <v>526725</v>
      </c>
      <c r="O28" s="24">
        <v>424407</v>
      </c>
      <c r="P28" s="6">
        <v>1</v>
      </c>
      <c r="Q28" s="27"/>
      <c r="R28" s="2"/>
      <c r="S28" s="3"/>
      <c r="T28" s="25">
        <f t="shared" si="2"/>
        <v>0</v>
      </c>
      <c r="U28" s="26">
        <f t="shared" si="3"/>
        <v>0</v>
      </c>
    </row>
    <row r="29" spans="1:21" x14ac:dyDescent="0.25">
      <c r="A29" s="22" t="s">
        <v>325</v>
      </c>
      <c r="B29" s="22" t="s">
        <v>16</v>
      </c>
      <c r="C29" s="22">
        <v>1751768</v>
      </c>
      <c r="D29" s="22" t="s">
        <v>326</v>
      </c>
      <c r="E29" s="23" t="s">
        <v>327</v>
      </c>
      <c r="F29" s="24" t="s">
        <v>17</v>
      </c>
      <c r="G29" s="24" t="s">
        <v>314</v>
      </c>
      <c r="H29" s="24" t="s">
        <v>315</v>
      </c>
      <c r="I29" s="24" t="s">
        <v>328</v>
      </c>
      <c r="J29" s="24" t="s">
        <v>329</v>
      </c>
      <c r="K29" s="24" t="s">
        <v>20</v>
      </c>
      <c r="L29" s="24" t="s">
        <v>21</v>
      </c>
      <c r="M29" s="24" t="s">
        <v>330</v>
      </c>
      <c r="N29" s="24">
        <v>524271</v>
      </c>
      <c r="O29" s="24">
        <v>415511</v>
      </c>
      <c r="P29" s="6">
        <v>1</v>
      </c>
      <c r="Q29" s="27"/>
      <c r="R29" s="2"/>
      <c r="S29" s="3"/>
      <c r="T29" s="25">
        <f t="shared" si="2"/>
        <v>0</v>
      </c>
      <c r="U29" s="26">
        <f t="shared" si="3"/>
        <v>0</v>
      </c>
    </row>
    <row r="30" spans="1:21" x14ac:dyDescent="0.25">
      <c r="A30" s="22" t="s">
        <v>331</v>
      </c>
      <c r="B30" s="22" t="s">
        <v>16</v>
      </c>
      <c r="C30" s="22">
        <v>1752482</v>
      </c>
      <c r="D30" s="22" t="s">
        <v>332</v>
      </c>
      <c r="E30" s="23" t="s">
        <v>333</v>
      </c>
      <c r="F30" s="24" t="s">
        <v>17</v>
      </c>
      <c r="G30" s="24" t="s">
        <v>314</v>
      </c>
      <c r="H30" s="24" t="s">
        <v>315</v>
      </c>
      <c r="I30" s="24" t="s">
        <v>334</v>
      </c>
      <c r="J30" s="24" t="s">
        <v>335</v>
      </c>
      <c r="K30" s="24" t="s">
        <v>20</v>
      </c>
      <c r="L30" s="24" t="s">
        <v>21</v>
      </c>
      <c r="M30" s="24" t="s">
        <v>336</v>
      </c>
      <c r="N30" s="24">
        <v>520302</v>
      </c>
      <c r="O30" s="24">
        <v>423598</v>
      </c>
      <c r="P30" s="6">
        <v>1</v>
      </c>
      <c r="Q30" s="27"/>
      <c r="R30" s="2"/>
      <c r="S30" s="3"/>
      <c r="T30" s="25">
        <f t="shared" si="2"/>
        <v>0</v>
      </c>
      <c r="U30" s="26">
        <f t="shared" si="3"/>
        <v>0</v>
      </c>
    </row>
    <row r="31" spans="1:21" x14ac:dyDescent="0.25">
      <c r="A31" s="22" t="s">
        <v>337</v>
      </c>
      <c r="B31" s="22" t="s">
        <v>16</v>
      </c>
      <c r="C31" s="22">
        <v>1745917</v>
      </c>
      <c r="D31" s="22" t="s">
        <v>338</v>
      </c>
      <c r="E31" s="23" t="s">
        <v>339</v>
      </c>
      <c r="F31" s="24" t="s">
        <v>17</v>
      </c>
      <c r="G31" s="24" t="s">
        <v>314</v>
      </c>
      <c r="H31" s="24" t="s">
        <v>319</v>
      </c>
      <c r="I31" s="24" t="s">
        <v>340</v>
      </c>
      <c r="J31" s="24" t="s">
        <v>341</v>
      </c>
      <c r="K31" s="24" t="s">
        <v>342</v>
      </c>
      <c r="L31" s="24" t="s">
        <v>343</v>
      </c>
      <c r="M31" s="24" t="s">
        <v>153</v>
      </c>
      <c r="N31" s="24">
        <v>528938</v>
      </c>
      <c r="O31" s="24">
        <v>421882</v>
      </c>
      <c r="P31" s="6">
        <v>1</v>
      </c>
      <c r="Q31" s="27"/>
      <c r="R31" s="2"/>
      <c r="S31" s="3"/>
      <c r="T31" s="25">
        <f t="shared" si="2"/>
        <v>0</v>
      </c>
      <c r="U31" s="26">
        <f t="shared" si="3"/>
        <v>0</v>
      </c>
    </row>
    <row r="32" spans="1:21" x14ac:dyDescent="0.25">
      <c r="A32" s="22" t="s">
        <v>344</v>
      </c>
      <c r="B32" s="22" t="s">
        <v>16</v>
      </c>
      <c r="C32" s="22">
        <v>2035676</v>
      </c>
      <c r="D32" s="22" t="s">
        <v>345</v>
      </c>
      <c r="E32" s="23" t="s">
        <v>346</v>
      </c>
      <c r="F32" s="24" t="s">
        <v>17</v>
      </c>
      <c r="G32" s="24" t="s">
        <v>226</v>
      </c>
      <c r="H32" s="24" t="s">
        <v>347</v>
      </c>
      <c r="I32" s="24" t="s">
        <v>348</v>
      </c>
      <c r="J32" s="24" t="s">
        <v>349</v>
      </c>
      <c r="K32" s="24" t="s">
        <v>20</v>
      </c>
      <c r="L32" s="24" t="s">
        <v>21</v>
      </c>
      <c r="M32" s="24" t="s">
        <v>350</v>
      </c>
      <c r="N32" s="24">
        <v>517341</v>
      </c>
      <c r="O32" s="24">
        <v>450862</v>
      </c>
      <c r="P32" s="6">
        <v>1</v>
      </c>
      <c r="Q32" s="27"/>
      <c r="R32" s="2"/>
      <c r="S32" s="3"/>
      <c r="T32" s="25">
        <f t="shared" si="2"/>
        <v>0</v>
      </c>
      <c r="U32" s="26">
        <f t="shared" si="3"/>
        <v>0</v>
      </c>
    </row>
    <row r="33" spans="1:21" x14ac:dyDescent="0.25">
      <c r="A33" s="22" t="s">
        <v>351</v>
      </c>
      <c r="B33" s="22" t="s">
        <v>16</v>
      </c>
      <c r="C33" s="22">
        <v>2036864</v>
      </c>
      <c r="D33" s="22" t="s">
        <v>352</v>
      </c>
      <c r="E33" s="23" t="s">
        <v>353</v>
      </c>
      <c r="F33" s="24" t="s">
        <v>17</v>
      </c>
      <c r="G33" s="24" t="s">
        <v>226</v>
      </c>
      <c r="H33" s="24" t="s">
        <v>347</v>
      </c>
      <c r="I33" s="24" t="s">
        <v>354</v>
      </c>
      <c r="J33" s="24" t="s">
        <v>347</v>
      </c>
      <c r="K33" s="24" t="s">
        <v>355</v>
      </c>
      <c r="L33" s="24" t="s">
        <v>356</v>
      </c>
      <c r="M33" s="24" t="s">
        <v>357</v>
      </c>
      <c r="N33" s="24">
        <v>514074</v>
      </c>
      <c r="O33" s="24">
        <v>452962</v>
      </c>
      <c r="P33" s="6">
        <v>1</v>
      </c>
      <c r="Q33" s="27"/>
      <c r="R33" s="2"/>
      <c r="S33" s="3"/>
      <c r="T33" s="25">
        <f t="shared" si="2"/>
        <v>0</v>
      </c>
      <c r="U33" s="26">
        <f t="shared" si="3"/>
        <v>0</v>
      </c>
    </row>
    <row r="34" spans="1:21" x14ac:dyDescent="0.25">
      <c r="A34" s="22" t="s">
        <v>358</v>
      </c>
      <c r="B34" s="22" t="s">
        <v>16</v>
      </c>
      <c r="C34" s="22">
        <v>2036866</v>
      </c>
      <c r="D34" s="22" t="s">
        <v>359</v>
      </c>
      <c r="E34" s="23" t="s">
        <v>360</v>
      </c>
      <c r="F34" s="24" t="s">
        <v>17</v>
      </c>
      <c r="G34" s="24" t="s">
        <v>226</v>
      </c>
      <c r="H34" s="24" t="s">
        <v>347</v>
      </c>
      <c r="I34" s="24" t="s">
        <v>354</v>
      </c>
      <c r="J34" s="24" t="s">
        <v>347</v>
      </c>
      <c r="K34" s="24" t="s">
        <v>361</v>
      </c>
      <c r="L34" s="24" t="s">
        <v>362</v>
      </c>
      <c r="M34" s="24" t="s">
        <v>65</v>
      </c>
      <c r="N34" s="24">
        <v>514111</v>
      </c>
      <c r="O34" s="24">
        <v>453170</v>
      </c>
      <c r="P34" s="6">
        <v>1</v>
      </c>
      <c r="Q34" s="27"/>
      <c r="R34" s="2"/>
      <c r="S34" s="3"/>
      <c r="T34" s="25">
        <f t="shared" si="2"/>
        <v>0</v>
      </c>
      <c r="U34" s="26">
        <f t="shared" si="3"/>
        <v>0</v>
      </c>
    </row>
    <row r="35" spans="1:21" x14ac:dyDescent="0.25">
      <c r="A35" s="22" t="s">
        <v>363</v>
      </c>
      <c r="B35" s="22" t="s">
        <v>16</v>
      </c>
      <c r="C35" s="22">
        <v>1693711</v>
      </c>
      <c r="D35" s="22" t="s">
        <v>364</v>
      </c>
      <c r="E35" s="23" t="s">
        <v>365</v>
      </c>
      <c r="F35" s="24" t="s">
        <v>17</v>
      </c>
      <c r="G35" s="24" t="s">
        <v>237</v>
      </c>
      <c r="H35" s="24" t="s">
        <v>366</v>
      </c>
      <c r="I35" s="24" t="s">
        <v>367</v>
      </c>
      <c r="J35" s="24" t="s">
        <v>368</v>
      </c>
      <c r="K35" s="24" t="s">
        <v>369</v>
      </c>
      <c r="L35" s="24" t="s">
        <v>370</v>
      </c>
      <c r="M35" s="24" t="s">
        <v>357</v>
      </c>
      <c r="N35" s="24">
        <v>531749</v>
      </c>
      <c r="O35" s="24">
        <v>419588</v>
      </c>
      <c r="P35" s="6">
        <v>1</v>
      </c>
      <c r="Q35" s="27"/>
      <c r="R35" s="2"/>
      <c r="S35" s="3"/>
      <c r="T35" s="25">
        <f t="shared" si="2"/>
        <v>0</v>
      </c>
      <c r="U35" s="26">
        <f t="shared" si="3"/>
        <v>0</v>
      </c>
    </row>
    <row r="36" spans="1:21" x14ac:dyDescent="0.25">
      <c r="A36" s="22" t="s">
        <v>371</v>
      </c>
      <c r="B36" s="22" t="s">
        <v>16</v>
      </c>
      <c r="C36" s="22">
        <v>1693934</v>
      </c>
      <c r="D36" s="22" t="s">
        <v>372</v>
      </c>
      <c r="E36" s="23" t="s">
        <v>373</v>
      </c>
      <c r="F36" s="24" t="s">
        <v>17</v>
      </c>
      <c r="G36" s="24" t="s">
        <v>237</v>
      </c>
      <c r="H36" s="24" t="s">
        <v>366</v>
      </c>
      <c r="I36" s="24" t="s">
        <v>374</v>
      </c>
      <c r="J36" s="24" t="s">
        <v>375</v>
      </c>
      <c r="K36" s="24" t="s">
        <v>20</v>
      </c>
      <c r="L36" s="24" t="s">
        <v>21</v>
      </c>
      <c r="M36" s="24" t="s">
        <v>376</v>
      </c>
      <c r="N36" s="24">
        <v>538476</v>
      </c>
      <c r="O36" s="24">
        <v>423402</v>
      </c>
      <c r="P36" s="6">
        <v>1</v>
      </c>
      <c r="Q36" s="27"/>
      <c r="R36" s="2"/>
      <c r="S36" s="3"/>
      <c r="T36" s="25">
        <f t="shared" si="2"/>
        <v>0</v>
      </c>
      <c r="U36" s="26">
        <f t="shared" si="3"/>
        <v>0</v>
      </c>
    </row>
    <row r="37" spans="1:21" x14ac:dyDescent="0.25">
      <c r="A37" s="22" t="s">
        <v>377</v>
      </c>
      <c r="B37" s="22" t="s">
        <v>16</v>
      </c>
      <c r="C37" s="22">
        <v>1692871</v>
      </c>
      <c r="D37" s="22" t="s">
        <v>378</v>
      </c>
      <c r="E37" s="23" t="s">
        <v>379</v>
      </c>
      <c r="F37" s="24" t="s">
        <v>17</v>
      </c>
      <c r="G37" s="24" t="s">
        <v>237</v>
      </c>
      <c r="H37" s="24" t="s">
        <v>366</v>
      </c>
      <c r="I37" s="24" t="s">
        <v>380</v>
      </c>
      <c r="J37" s="24" t="s">
        <v>366</v>
      </c>
      <c r="K37" s="24" t="s">
        <v>27</v>
      </c>
      <c r="L37" s="24" t="s">
        <v>28</v>
      </c>
      <c r="M37" s="24" t="s">
        <v>247</v>
      </c>
      <c r="N37" s="24">
        <v>534280</v>
      </c>
      <c r="O37" s="24">
        <v>421661</v>
      </c>
      <c r="P37" s="6">
        <v>1</v>
      </c>
      <c r="Q37" s="27"/>
      <c r="R37" s="2"/>
      <c r="S37" s="3"/>
      <c r="T37" s="25">
        <f t="shared" si="2"/>
        <v>0</v>
      </c>
      <c r="U37" s="26">
        <f t="shared" si="3"/>
        <v>0</v>
      </c>
    </row>
    <row r="38" spans="1:21" x14ac:dyDescent="0.25">
      <c r="A38" s="22" t="s">
        <v>381</v>
      </c>
      <c r="B38" s="22" t="s">
        <v>16</v>
      </c>
      <c r="C38" s="22">
        <v>2038997</v>
      </c>
      <c r="D38" s="22" t="s">
        <v>382</v>
      </c>
      <c r="E38" s="23" t="s">
        <v>383</v>
      </c>
      <c r="F38" s="24" t="s">
        <v>17</v>
      </c>
      <c r="G38" s="24" t="s">
        <v>226</v>
      </c>
      <c r="H38" s="24" t="s">
        <v>384</v>
      </c>
      <c r="I38" s="24" t="s">
        <v>385</v>
      </c>
      <c r="J38" s="24" t="s">
        <v>386</v>
      </c>
      <c r="K38" s="24" t="s">
        <v>238</v>
      </c>
      <c r="L38" s="24" t="s">
        <v>239</v>
      </c>
      <c r="M38" s="24" t="s">
        <v>22</v>
      </c>
      <c r="N38" s="24">
        <v>544359</v>
      </c>
      <c r="O38" s="24">
        <v>451207</v>
      </c>
      <c r="P38" s="6">
        <v>1</v>
      </c>
      <c r="Q38" s="27"/>
      <c r="R38" s="2"/>
      <c r="S38" s="3"/>
      <c r="T38" s="25">
        <f t="shared" si="2"/>
        <v>0</v>
      </c>
      <c r="U38" s="26">
        <f t="shared" si="3"/>
        <v>0</v>
      </c>
    </row>
    <row r="39" spans="1:21" x14ac:dyDescent="0.25">
      <c r="A39" s="22" t="s">
        <v>387</v>
      </c>
      <c r="B39" s="22" t="s">
        <v>16</v>
      </c>
      <c r="C39" s="22">
        <v>2039028</v>
      </c>
      <c r="D39" s="22" t="s">
        <v>388</v>
      </c>
      <c r="E39" s="23" t="s">
        <v>389</v>
      </c>
      <c r="F39" s="24" t="s">
        <v>17</v>
      </c>
      <c r="G39" s="24" t="s">
        <v>226</v>
      </c>
      <c r="H39" s="24" t="s">
        <v>384</v>
      </c>
      <c r="I39" s="24" t="s">
        <v>385</v>
      </c>
      <c r="J39" s="24" t="s">
        <v>386</v>
      </c>
      <c r="K39" s="24" t="s">
        <v>390</v>
      </c>
      <c r="L39" s="24" t="s">
        <v>391</v>
      </c>
      <c r="M39" s="24" t="s">
        <v>278</v>
      </c>
      <c r="N39" s="24">
        <v>544896</v>
      </c>
      <c r="O39" s="24">
        <v>451838</v>
      </c>
      <c r="P39" s="6">
        <v>1</v>
      </c>
      <c r="Q39" s="27"/>
      <c r="R39" s="2"/>
      <c r="S39" s="3"/>
      <c r="T39" s="25">
        <f t="shared" si="2"/>
        <v>0</v>
      </c>
      <c r="U39" s="26">
        <f t="shared" si="3"/>
        <v>0</v>
      </c>
    </row>
    <row r="40" spans="1:21" x14ac:dyDescent="0.25">
      <c r="A40" s="22" t="s">
        <v>392</v>
      </c>
      <c r="B40" s="22" t="s">
        <v>16</v>
      </c>
      <c r="C40" s="22">
        <v>2039337</v>
      </c>
      <c r="D40" s="22" t="s">
        <v>393</v>
      </c>
      <c r="E40" s="23" t="s">
        <v>394</v>
      </c>
      <c r="F40" s="24" t="s">
        <v>17</v>
      </c>
      <c r="G40" s="24" t="s">
        <v>226</v>
      </c>
      <c r="H40" s="24" t="s">
        <v>384</v>
      </c>
      <c r="I40" s="24" t="s">
        <v>395</v>
      </c>
      <c r="J40" s="24" t="s">
        <v>396</v>
      </c>
      <c r="K40" s="24" t="s">
        <v>397</v>
      </c>
      <c r="L40" s="24" t="s">
        <v>398</v>
      </c>
      <c r="M40" s="24" t="s">
        <v>168</v>
      </c>
      <c r="N40" s="24">
        <v>538471</v>
      </c>
      <c r="O40" s="24">
        <v>445011</v>
      </c>
      <c r="P40" s="6">
        <v>1</v>
      </c>
      <c r="Q40" s="27"/>
      <c r="R40" s="2"/>
      <c r="S40" s="3"/>
      <c r="T40" s="25">
        <f t="shared" si="2"/>
        <v>0</v>
      </c>
      <c r="U40" s="26">
        <f t="shared" si="3"/>
        <v>0</v>
      </c>
    </row>
    <row r="41" spans="1:21" x14ac:dyDescent="0.25">
      <c r="A41" s="22" t="s">
        <v>399</v>
      </c>
      <c r="B41" s="22" t="s">
        <v>16</v>
      </c>
      <c r="C41" s="22">
        <v>2039864</v>
      </c>
      <c r="D41" s="22" t="s">
        <v>400</v>
      </c>
      <c r="E41" s="23" t="s">
        <v>401</v>
      </c>
      <c r="F41" s="24" t="s">
        <v>17</v>
      </c>
      <c r="G41" s="24" t="s">
        <v>226</v>
      </c>
      <c r="H41" s="24" t="s">
        <v>384</v>
      </c>
      <c r="I41" s="24" t="s">
        <v>402</v>
      </c>
      <c r="J41" s="24" t="s">
        <v>403</v>
      </c>
      <c r="K41" s="24" t="s">
        <v>20</v>
      </c>
      <c r="L41" s="24" t="s">
        <v>21</v>
      </c>
      <c r="M41" s="24" t="s">
        <v>404</v>
      </c>
      <c r="N41" s="24">
        <v>540499</v>
      </c>
      <c r="O41" s="24">
        <v>452566</v>
      </c>
      <c r="P41" s="6">
        <v>1</v>
      </c>
      <c r="Q41" s="27"/>
      <c r="R41" s="2"/>
      <c r="S41" s="3"/>
      <c r="T41" s="25">
        <f t="shared" si="2"/>
        <v>0</v>
      </c>
      <c r="U41" s="26">
        <f t="shared" si="3"/>
        <v>0</v>
      </c>
    </row>
    <row r="42" spans="1:21" x14ac:dyDescent="0.25">
      <c r="A42" s="22" t="s">
        <v>405</v>
      </c>
      <c r="B42" s="22" t="s">
        <v>16</v>
      </c>
      <c r="C42" s="22">
        <v>2040108</v>
      </c>
      <c r="D42" s="22" t="s">
        <v>406</v>
      </c>
      <c r="E42" s="23" t="s">
        <v>407</v>
      </c>
      <c r="F42" s="24" t="s">
        <v>17</v>
      </c>
      <c r="G42" s="24" t="s">
        <v>226</v>
      </c>
      <c r="H42" s="24" t="s">
        <v>384</v>
      </c>
      <c r="I42" s="24" t="s">
        <v>408</v>
      </c>
      <c r="J42" s="24" t="s">
        <v>409</v>
      </c>
      <c r="K42" s="24" t="s">
        <v>20</v>
      </c>
      <c r="L42" s="24" t="s">
        <v>21</v>
      </c>
      <c r="M42" s="24" t="s">
        <v>410</v>
      </c>
      <c r="N42" s="24">
        <v>540780</v>
      </c>
      <c r="O42" s="24">
        <v>442919</v>
      </c>
      <c r="P42" s="6">
        <v>1</v>
      </c>
      <c r="Q42" s="27"/>
      <c r="R42" s="2"/>
      <c r="S42" s="3"/>
      <c r="T42" s="25">
        <f t="shared" si="2"/>
        <v>0</v>
      </c>
      <c r="U42" s="26">
        <f t="shared" si="3"/>
        <v>0</v>
      </c>
    </row>
    <row r="43" spans="1:21" x14ac:dyDescent="0.25">
      <c r="A43" s="22" t="s">
        <v>411</v>
      </c>
      <c r="B43" s="22" t="s">
        <v>16</v>
      </c>
      <c r="C43" s="22">
        <v>2040287</v>
      </c>
      <c r="D43" s="22" t="s">
        <v>412</v>
      </c>
      <c r="E43" s="23" t="s">
        <v>413</v>
      </c>
      <c r="F43" s="24" t="s">
        <v>17</v>
      </c>
      <c r="G43" s="24" t="s">
        <v>226</v>
      </c>
      <c r="H43" s="24" t="s">
        <v>384</v>
      </c>
      <c r="I43" s="24" t="s">
        <v>414</v>
      </c>
      <c r="J43" s="24" t="s">
        <v>415</v>
      </c>
      <c r="K43" s="24" t="s">
        <v>20</v>
      </c>
      <c r="L43" s="24" t="s">
        <v>21</v>
      </c>
      <c r="M43" s="24" t="s">
        <v>119</v>
      </c>
      <c r="N43" s="24">
        <v>545912</v>
      </c>
      <c r="O43" s="24">
        <v>447068</v>
      </c>
      <c r="P43" s="6">
        <v>1</v>
      </c>
      <c r="Q43" s="27"/>
      <c r="R43" s="2"/>
      <c r="S43" s="3"/>
      <c r="T43" s="25">
        <f t="shared" si="2"/>
        <v>0</v>
      </c>
      <c r="U43" s="26">
        <f t="shared" si="3"/>
        <v>0</v>
      </c>
    </row>
    <row r="44" spans="1:21" x14ac:dyDescent="0.25">
      <c r="A44" s="22" t="s">
        <v>416</v>
      </c>
      <c r="B44" s="22" t="s">
        <v>16</v>
      </c>
      <c r="C44" s="22">
        <v>2042680</v>
      </c>
      <c r="D44" s="22" t="s">
        <v>417</v>
      </c>
      <c r="E44" s="23" t="s">
        <v>418</v>
      </c>
      <c r="F44" s="24" t="s">
        <v>17</v>
      </c>
      <c r="G44" s="24" t="s">
        <v>226</v>
      </c>
      <c r="H44" s="24" t="s">
        <v>419</v>
      </c>
      <c r="I44" s="24" t="s">
        <v>420</v>
      </c>
      <c r="J44" s="24" t="s">
        <v>421</v>
      </c>
      <c r="K44" s="24" t="s">
        <v>20</v>
      </c>
      <c r="L44" s="24" t="s">
        <v>21</v>
      </c>
      <c r="M44" s="24" t="s">
        <v>422</v>
      </c>
      <c r="N44" s="24">
        <v>533710</v>
      </c>
      <c r="O44" s="24">
        <v>454243</v>
      </c>
      <c r="P44" s="6">
        <v>1</v>
      </c>
      <c r="Q44" s="27"/>
      <c r="R44" s="2"/>
      <c r="S44" s="3"/>
      <c r="T44" s="25">
        <f t="shared" si="2"/>
        <v>0</v>
      </c>
      <c r="U44" s="26">
        <f t="shared" si="3"/>
        <v>0</v>
      </c>
    </row>
    <row r="45" spans="1:21" x14ac:dyDescent="0.25">
      <c r="A45" s="22" t="s">
        <v>423</v>
      </c>
      <c r="B45" s="22" t="s">
        <v>16</v>
      </c>
      <c r="C45" s="22">
        <v>2042874</v>
      </c>
      <c r="D45" s="22" t="s">
        <v>424</v>
      </c>
      <c r="E45" s="23" t="s">
        <v>425</v>
      </c>
      <c r="F45" s="24" t="s">
        <v>17</v>
      </c>
      <c r="G45" s="24" t="s">
        <v>226</v>
      </c>
      <c r="H45" s="24" t="s">
        <v>419</v>
      </c>
      <c r="I45" s="24" t="s">
        <v>426</v>
      </c>
      <c r="J45" s="24" t="s">
        <v>427</v>
      </c>
      <c r="K45" s="24" t="s">
        <v>428</v>
      </c>
      <c r="L45" s="24" t="s">
        <v>429</v>
      </c>
      <c r="M45" s="24" t="s">
        <v>30</v>
      </c>
      <c r="N45" s="24">
        <v>530695</v>
      </c>
      <c r="O45" s="24">
        <v>451570</v>
      </c>
      <c r="P45" s="6">
        <v>1</v>
      </c>
      <c r="Q45" s="27"/>
      <c r="R45" s="2"/>
      <c r="S45" s="3"/>
      <c r="T45" s="25">
        <f t="shared" si="2"/>
        <v>0</v>
      </c>
      <c r="U45" s="26">
        <f t="shared" si="3"/>
        <v>0</v>
      </c>
    </row>
    <row r="46" spans="1:21" x14ac:dyDescent="0.25">
      <c r="A46" s="22" t="s">
        <v>430</v>
      </c>
      <c r="B46" s="22" t="s">
        <v>16</v>
      </c>
      <c r="C46" s="22">
        <v>2044333</v>
      </c>
      <c r="D46" s="22" t="s">
        <v>431</v>
      </c>
      <c r="E46" s="23" t="s">
        <v>432</v>
      </c>
      <c r="F46" s="24" t="s">
        <v>17</v>
      </c>
      <c r="G46" s="24" t="s">
        <v>226</v>
      </c>
      <c r="H46" s="24" t="s">
        <v>419</v>
      </c>
      <c r="I46" s="24" t="s">
        <v>433</v>
      </c>
      <c r="J46" s="24" t="s">
        <v>434</v>
      </c>
      <c r="K46" s="24" t="s">
        <v>435</v>
      </c>
      <c r="L46" s="24" t="s">
        <v>436</v>
      </c>
      <c r="M46" s="24" t="s">
        <v>103</v>
      </c>
      <c r="N46" s="24">
        <v>529335</v>
      </c>
      <c r="O46" s="24">
        <v>447305</v>
      </c>
      <c r="P46" s="6">
        <v>1</v>
      </c>
      <c r="Q46" s="27"/>
      <c r="R46" s="2"/>
      <c r="S46" s="3"/>
      <c r="T46" s="25">
        <f t="shared" si="2"/>
        <v>0</v>
      </c>
      <c r="U46" s="26">
        <f t="shared" si="3"/>
        <v>0</v>
      </c>
    </row>
    <row r="47" spans="1:21" x14ac:dyDescent="0.25">
      <c r="A47" s="22" t="s">
        <v>437</v>
      </c>
      <c r="B47" s="22" t="s">
        <v>16</v>
      </c>
      <c r="C47" s="22">
        <v>2045088</v>
      </c>
      <c r="D47" s="22" t="s">
        <v>438</v>
      </c>
      <c r="E47" s="23" t="s">
        <v>439</v>
      </c>
      <c r="F47" s="24" t="s">
        <v>17</v>
      </c>
      <c r="G47" s="24" t="s">
        <v>226</v>
      </c>
      <c r="H47" s="24" t="s">
        <v>419</v>
      </c>
      <c r="I47" s="24" t="s">
        <v>440</v>
      </c>
      <c r="J47" s="24" t="s">
        <v>441</v>
      </c>
      <c r="K47" s="24" t="s">
        <v>27</v>
      </c>
      <c r="L47" s="24" t="s">
        <v>28</v>
      </c>
      <c r="M47" s="24" t="s">
        <v>76</v>
      </c>
      <c r="N47" s="24">
        <v>530954</v>
      </c>
      <c r="O47" s="24">
        <v>458731</v>
      </c>
      <c r="P47" s="6">
        <v>1</v>
      </c>
      <c r="Q47" s="27"/>
      <c r="R47" s="2"/>
      <c r="S47" s="3"/>
      <c r="T47" s="25">
        <f t="shared" si="2"/>
        <v>0</v>
      </c>
      <c r="U47" s="26">
        <f t="shared" si="3"/>
        <v>0</v>
      </c>
    </row>
    <row r="48" spans="1:21" x14ac:dyDescent="0.25">
      <c r="A48" s="22" t="s">
        <v>442</v>
      </c>
      <c r="B48" s="22" t="s">
        <v>16</v>
      </c>
      <c r="C48" s="22">
        <v>2045763</v>
      </c>
      <c r="D48" s="22" t="s">
        <v>443</v>
      </c>
      <c r="E48" s="23" t="s">
        <v>444</v>
      </c>
      <c r="F48" s="24" t="s">
        <v>17</v>
      </c>
      <c r="G48" s="24" t="s">
        <v>226</v>
      </c>
      <c r="H48" s="24" t="s">
        <v>419</v>
      </c>
      <c r="I48" s="24" t="s">
        <v>445</v>
      </c>
      <c r="J48" s="24" t="s">
        <v>446</v>
      </c>
      <c r="K48" s="24" t="s">
        <v>447</v>
      </c>
      <c r="L48" s="24" t="s">
        <v>448</v>
      </c>
      <c r="M48" s="24" t="s">
        <v>30</v>
      </c>
      <c r="N48" s="24">
        <v>521448</v>
      </c>
      <c r="O48" s="24">
        <v>447452</v>
      </c>
      <c r="P48" s="6">
        <v>1</v>
      </c>
      <c r="Q48" s="27"/>
      <c r="R48" s="2"/>
      <c r="S48" s="3"/>
      <c r="T48" s="25">
        <f t="shared" si="2"/>
        <v>0</v>
      </c>
      <c r="U48" s="26">
        <f t="shared" si="3"/>
        <v>0</v>
      </c>
    </row>
    <row r="49" spans="1:21" x14ac:dyDescent="0.25">
      <c r="A49" s="22" t="s">
        <v>449</v>
      </c>
      <c r="B49" s="22" t="s">
        <v>16</v>
      </c>
      <c r="C49" s="22">
        <v>2052480</v>
      </c>
      <c r="D49" s="22" t="s">
        <v>450</v>
      </c>
      <c r="E49" s="23" t="s">
        <v>451</v>
      </c>
      <c r="F49" s="24" t="s">
        <v>17</v>
      </c>
      <c r="G49" s="24" t="s">
        <v>226</v>
      </c>
      <c r="H49" s="24" t="s">
        <v>419</v>
      </c>
      <c r="I49" s="24" t="s">
        <v>452</v>
      </c>
      <c r="J49" s="24" t="s">
        <v>453</v>
      </c>
      <c r="K49" s="24" t="s">
        <v>454</v>
      </c>
      <c r="L49" s="24" t="s">
        <v>455</v>
      </c>
      <c r="M49" s="24" t="s">
        <v>456</v>
      </c>
      <c r="N49" s="24">
        <v>524216</v>
      </c>
      <c r="O49" s="24">
        <v>451532</v>
      </c>
      <c r="P49" s="6">
        <v>1</v>
      </c>
      <c r="Q49" s="27"/>
      <c r="R49" s="2"/>
      <c r="S49" s="3"/>
      <c r="T49" s="25">
        <f t="shared" si="2"/>
        <v>0</v>
      </c>
      <c r="U49" s="26">
        <f t="shared" si="3"/>
        <v>0</v>
      </c>
    </row>
    <row r="50" spans="1:21" x14ac:dyDescent="0.25">
      <c r="A50" s="22" t="s">
        <v>457</v>
      </c>
      <c r="B50" s="22" t="s">
        <v>16</v>
      </c>
      <c r="C50" s="22">
        <v>2053020</v>
      </c>
      <c r="D50" s="22" t="s">
        <v>458</v>
      </c>
      <c r="E50" s="23" t="s">
        <v>459</v>
      </c>
      <c r="F50" s="24" t="s">
        <v>17</v>
      </c>
      <c r="G50" s="24" t="s">
        <v>226</v>
      </c>
      <c r="H50" s="24" t="s">
        <v>419</v>
      </c>
      <c r="I50" s="24" t="s">
        <v>460</v>
      </c>
      <c r="J50" s="24" t="s">
        <v>461</v>
      </c>
      <c r="K50" s="24" t="s">
        <v>428</v>
      </c>
      <c r="L50" s="24" t="s">
        <v>429</v>
      </c>
      <c r="M50" s="24" t="s">
        <v>462</v>
      </c>
      <c r="N50" s="24">
        <v>533512</v>
      </c>
      <c r="O50" s="24">
        <v>448307</v>
      </c>
      <c r="P50" s="6">
        <v>1</v>
      </c>
      <c r="Q50" s="27"/>
      <c r="R50" s="2"/>
      <c r="S50" s="3"/>
      <c r="T50" s="25">
        <f t="shared" si="2"/>
        <v>0</v>
      </c>
      <c r="U50" s="26">
        <f t="shared" si="3"/>
        <v>0</v>
      </c>
    </row>
    <row r="51" spans="1:21" x14ac:dyDescent="0.25">
      <c r="A51" s="22" t="s">
        <v>530</v>
      </c>
      <c r="B51" s="22" t="s">
        <v>16</v>
      </c>
      <c r="C51" s="22">
        <v>1738988</v>
      </c>
      <c r="D51" s="22" t="s">
        <v>531</v>
      </c>
      <c r="E51" s="23" t="s">
        <v>532</v>
      </c>
      <c r="F51" s="24" t="s">
        <v>17</v>
      </c>
      <c r="G51" s="24" t="s">
        <v>314</v>
      </c>
      <c r="H51" s="24" t="s">
        <v>533</v>
      </c>
      <c r="I51" s="24" t="s">
        <v>534</v>
      </c>
      <c r="J51" s="24" t="s">
        <v>533</v>
      </c>
      <c r="K51" s="24" t="s">
        <v>435</v>
      </c>
      <c r="L51" s="24" t="s">
        <v>436</v>
      </c>
      <c r="M51" s="24" t="s">
        <v>142</v>
      </c>
      <c r="N51" s="24">
        <v>527348</v>
      </c>
      <c r="O51" s="24">
        <v>410114</v>
      </c>
      <c r="P51" s="6">
        <v>1</v>
      </c>
      <c r="Q51" s="27"/>
      <c r="R51" s="2"/>
      <c r="S51" s="3"/>
      <c r="T51" s="25">
        <f t="shared" si="2"/>
        <v>0</v>
      </c>
      <c r="U51" s="26">
        <f t="shared" si="3"/>
        <v>0</v>
      </c>
    </row>
    <row r="52" spans="1:21" x14ac:dyDescent="0.25">
      <c r="A52" s="22" t="s">
        <v>668</v>
      </c>
      <c r="B52" s="22" t="s">
        <v>16</v>
      </c>
      <c r="C52" s="22">
        <v>1683519</v>
      </c>
      <c r="D52" s="22" t="s">
        <v>669</v>
      </c>
      <c r="E52" s="23" t="s">
        <v>670</v>
      </c>
      <c r="F52" s="24" t="s">
        <v>17</v>
      </c>
      <c r="G52" s="24" t="s">
        <v>237</v>
      </c>
      <c r="H52" s="24" t="s">
        <v>671</v>
      </c>
      <c r="I52" s="24" t="s">
        <v>672</v>
      </c>
      <c r="J52" s="24" t="s">
        <v>673</v>
      </c>
      <c r="K52" s="24" t="s">
        <v>27</v>
      </c>
      <c r="L52" s="24" t="s">
        <v>28</v>
      </c>
      <c r="M52" s="24" t="s">
        <v>160</v>
      </c>
      <c r="N52" s="24">
        <v>555163</v>
      </c>
      <c r="O52" s="24">
        <v>427364</v>
      </c>
      <c r="P52" s="6">
        <v>1</v>
      </c>
      <c r="Q52" s="27"/>
      <c r="R52" s="2"/>
      <c r="S52" s="3"/>
      <c r="T52" s="25">
        <f t="shared" si="2"/>
        <v>0</v>
      </c>
      <c r="U52" s="26">
        <f t="shared" si="3"/>
        <v>0</v>
      </c>
    </row>
    <row r="53" spans="1:21" x14ac:dyDescent="0.25">
      <c r="A53" s="22" t="s">
        <v>674</v>
      </c>
      <c r="B53" s="22" t="s">
        <v>16</v>
      </c>
      <c r="C53" s="22">
        <v>1684194</v>
      </c>
      <c r="D53" s="22" t="s">
        <v>675</v>
      </c>
      <c r="E53" s="23" t="s">
        <v>676</v>
      </c>
      <c r="F53" s="24" t="s">
        <v>17</v>
      </c>
      <c r="G53" s="24" t="s">
        <v>237</v>
      </c>
      <c r="H53" s="24" t="s">
        <v>671</v>
      </c>
      <c r="I53" s="24" t="s">
        <v>677</v>
      </c>
      <c r="J53" s="24" t="s">
        <v>678</v>
      </c>
      <c r="K53" s="24" t="s">
        <v>20</v>
      </c>
      <c r="L53" s="24" t="s">
        <v>21</v>
      </c>
      <c r="M53" s="24" t="s">
        <v>30</v>
      </c>
      <c r="N53" s="24">
        <v>559538</v>
      </c>
      <c r="O53" s="24">
        <v>431870</v>
      </c>
      <c r="P53" s="6">
        <v>1</v>
      </c>
      <c r="Q53" s="27"/>
      <c r="R53" s="2"/>
      <c r="S53" s="3"/>
      <c r="T53" s="25">
        <f t="shared" si="2"/>
        <v>0</v>
      </c>
      <c r="U53" s="26">
        <f t="shared" si="3"/>
        <v>0</v>
      </c>
    </row>
    <row r="54" spans="1:21" x14ac:dyDescent="0.25">
      <c r="A54" s="22" t="s">
        <v>679</v>
      </c>
      <c r="B54" s="22" t="s">
        <v>16</v>
      </c>
      <c r="C54" s="22">
        <v>1684612</v>
      </c>
      <c r="D54" s="22" t="s">
        <v>680</v>
      </c>
      <c r="E54" s="23" t="s">
        <v>681</v>
      </c>
      <c r="F54" s="24" t="s">
        <v>17</v>
      </c>
      <c r="G54" s="24" t="s">
        <v>237</v>
      </c>
      <c r="H54" s="24" t="s">
        <v>671</v>
      </c>
      <c r="I54" s="24" t="s">
        <v>682</v>
      </c>
      <c r="J54" s="24" t="s">
        <v>683</v>
      </c>
      <c r="K54" s="24" t="s">
        <v>684</v>
      </c>
      <c r="L54" s="24" t="s">
        <v>685</v>
      </c>
      <c r="M54" s="24" t="s">
        <v>278</v>
      </c>
      <c r="N54" s="24">
        <v>550024</v>
      </c>
      <c r="O54" s="24">
        <v>429949</v>
      </c>
      <c r="P54" s="6">
        <v>1</v>
      </c>
      <c r="Q54" s="27"/>
      <c r="R54" s="2"/>
      <c r="S54" s="3"/>
      <c r="T54" s="25">
        <f t="shared" si="2"/>
        <v>0</v>
      </c>
      <c r="U54" s="26">
        <f t="shared" si="3"/>
        <v>0</v>
      </c>
    </row>
    <row r="55" spans="1:21" x14ac:dyDescent="0.25">
      <c r="A55" s="22" t="s">
        <v>686</v>
      </c>
      <c r="B55" s="22" t="s">
        <v>16</v>
      </c>
      <c r="C55" s="22">
        <v>1687160</v>
      </c>
      <c r="D55" s="22" t="s">
        <v>687</v>
      </c>
      <c r="E55" s="23" t="s">
        <v>688</v>
      </c>
      <c r="F55" s="24" t="s">
        <v>17</v>
      </c>
      <c r="G55" s="24" t="s">
        <v>237</v>
      </c>
      <c r="H55" s="24" t="s">
        <v>671</v>
      </c>
      <c r="I55" s="24" t="s">
        <v>689</v>
      </c>
      <c r="J55" s="24" t="s">
        <v>690</v>
      </c>
      <c r="K55" s="24" t="s">
        <v>691</v>
      </c>
      <c r="L55" s="24" t="s">
        <v>692</v>
      </c>
      <c r="M55" s="24" t="s">
        <v>515</v>
      </c>
      <c r="N55" s="24">
        <v>554598</v>
      </c>
      <c r="O55" s="24">
        <v>429948</v>
      </c>
      <c r="P55" s="6">
        <v>1</v>
      </c>
      <c r="Q55" s="27"/>
      <c r="R55" s="2"/>
      <c r="S55" s="3"/>
      <c r="T55" s="25">
        <f t="shared" si="2"/>
        <v>0</v>
      </c>
      <c r="U55" s="26">
        <f t="shared" si="3"/>
        <v>0</v>
      </c>
    </row>
    <row r="56" spans="1:21" x14ac:dyDescent="0.25">
      <c r="A56" s="22" t="s">
        <v>924</v>
      </c>
      <c r="B56" s="22" t="s">
        <v>16</v>
      </c>
      <c r="C56" s="22">
        <v>1700720</v>
      </c>
      <c r="D56" s="22" t="s">
        <v>925</v>
      </c>
      <c r="E56" s="23" t="s">
        <v>926</v>
      </c>
      <c r="F56" s="24" t="s">
        <v>17</v>
      </c>
      <c r="G56" s="24" t="s">
        <v>237</v>
      </c>
      <c r="H56" s="24" t="s">
        <v>923</v>
      </c>
      <c r="I56" s="24" t="s">
        <v>927</v>
      </c>
      <c r="J56" s="24" t="s">
        <v>928</v>
      </c>
      <c r="K56" s="24" t="s">
        <v>27</v>
      </c>
      <c r="L56" s="24" t="s">
        <v>28</v>
      </c>
      <c r="M56" s="24" t="s">
        <v>65</v>
      </c>
      <c r="N56" s="24">
        <v>540346</v>
      </c>
      <c r="O56" s="24">
        <v>408224</v>
      </c>
      <c r="P56" s="6">
        <v>1</v>
      </c>
      <c r="Q56" s="27"/>
      <c r="R56" s="2"/>
      <c r="S56" s="3"/>
      <c r="T56" s="25">
        <f t="shared" si="2"/>
        <v>0</v>
      </c>
      <c r="U56" s="26">
        <f t="shared" si="3"/>
        <v>0</v>
      </c>
    </row>
    <row r="57" spans="1:21" x14ac:dyDescent="0.25">
      <c r="A57" s="22" t="s">
        <v>1386</v>
      </c>
      <c r="B57" s="22" t="s">
        <v>16</v>
      </c>
      <c r="C57" s="22">
        <v>1740901</v>
      </c>
      <c r="D57" s="22" t="s">
        <v>1387</v>
      </c>
      <c r="E57" s="23" t="s">
        <v>1388</v>
      </c>
      <c r="F57" s="24" t="s">
        <v>17</v>
      </c>
      <c r="G57" s="24" t="s">
        <v>314</v>
      </c>
      <c r="H57" s="24" t="s">
        <v>1389</v>
      </c>
      <c r="I57" s="24" t="s">
        <v>1390</v>
      </c>
      <c r="J57" s="24" t="s">
        <v>1391</v>
      </c>
      <c r="K57" s="24" t="s">
        <v>1392</v>
      </c>
      <c r="L57" s="24" t="s">
        <v>1393</v>
      </c>
      <c r="M57" s="24" t="s">
        <v>65</v>
      </c>
      <c r="N57" s="24">
        <v>519822</v>
      </c>
      <c r="O57" s="24">
        <v>419788</v>
      </c>
      <c r="P57" s="6">
        <v>1</v>
      </c>
      <c r="Q57" s="27"/>
      <c r="R57" s="2"/>
      <c r="S57" s="3"/>
      <c r="T57" s="25">
        <f t="shared" si="2"/>
        <v>0</v>
      </c>
      <c r="U57" s="26">
        <f t="shared" si="3"/>
        <v>0</v>
      </c>
    </row>
    <row r="58" spans="1:21" x14ac:dyDescent="0.25">
      <c r="A58" s="22" t="s">
        <v>1467</v>
      </c>
      <c r="B58" s="22" t="s">
        <v>16</v>
      </c>
      <c r="C58" s="22">
        <v>1747279</v>
      </c>
      <c r="D58" s="22" t="s">
        <v>1468</v>
      </c>
      <c r="E58" s="23" t="s">
        <v>1469</v>
      </c>
      <c r="F58" s="24" t="s">
        <v>17</v>
      </c>
      <c r="G58" s="24" t="s">
        <v>314</v>
      </c>
      <c r="H58" s="24" t="s">
        <v>1470</v>
      </c>
      <c r="I58" s="24" t="s">
        <v>1471</v>
      </c>
      <c r="J58" s="24" t="s">
        <v>1472</v>
      </c>
      <c r="K58" s="24" t="s">
        <v>804</v>
      </c>
      <c r="L58" s="24" t="s">
        <v>805</v>
      </c>
      <c r="M58" s="24" t="s">
        <v>598</v>
      </c>
      <c r="N58" s="24">
        <v>514671</v>
      </c>
      <c r="O58" s="24">
        <v>433676</v>
      </c>
      <c r="P58" s="6">
        <v>1</v>
      </c>
      <c r="Q58" s="27"/>
      <c r="R58" s="2"/>
      <c r="S58" s="3"/>
      <c r="T58" s="25">
        <f t="shared" si="2"/>
        <v>0</v>
      </c>
      <c r="U58" s="26">
        <f t="shared" si="3"/>
        <v>0</v>
      </c>
    </row>
    <row r="59" spans="1:21" x14ac:dyDescent="0.25">
      <c r="A59" s="22" t="s">
        <v>1473</v>
      </c>
      <c r="B59" s="22" t="s">
        <v>16</v>
      </c>
      <c r="C59" s="22">
        <v>1748121</v>
      </c>
      <c r="D59" s="22" t="s">
        <v>1474</v>
      </c>
      <c r="E59" s="23" t="s">
        <v>1475</v>
      </c>
      <c r="F59" s="24" t="s">
        <v>17</v>
      </c>
      <c r="G59" s="24" t="s">
        <v>314</v>
      </c>
      <c r="H59" s="24" t="s">
        <v>1470</v>
      </c>
      <c r="I59" s="24" t="s">
        <v>1476</v>
      </c>
      <c r="J59" s="24" t="s">
        <v>1470</v>
      </c>
      <c r="K59" s="24" t="s">
        <v>1477</v>
      </c>
      <c r="L59" s="24" t="s">
        <v>1478</v>
      </c>
      <c r="M59" s="24" t="s">
        <v>247</v>
      </c>
      <c r="N59" s="24">
        <v>515093</v>
      </c>
      <c r="O59" s="24">
        <v>432141</v>
      </c>
      <c r="P59" s="6">
        <v>1</v>
      </c>
      <c r="Q59" s="27"/>
      <c r="R59" s="2"/>
      <c r="S59" s="3"/>
      <c r="T59" s="25">
        <f t="shared" si="2"/>
        <v>0</v>
      </c>
      <c r="U59" s="26">
        <f t="shared" si="3"/>
        <v>0</v>
      </c>
    </row>
    <row r="60" spans="1:21" x14ac:dyDescent="0.25">
      <c r="A60" s="22" t="s">
        <v>1479</v>
      </c>
      <c r="B60" s="22" t="s">
        <v>16</v>
      </c>
      <c r="C60" s="22">
        <v>9633043</v>
      </c>
      <c r="D60" s="22" t="s">
        <v>1480</v>
      </c>
      <c r="E60" s="23" t="s">
        <v>1481</v>
      </c>
      <c r="F60" s="24" t="s">
        <v>17</v>
      </c>
      <c r="G60" s="24" t="s">
        <v>314</v>
      </c>
      <c r="H60" s="24" t="s">
        <v>1470</v>
      </c>
      <c r="I60" s="24" t="s">
        <v>1476</v>
      </c>
      <c r="J60" s="24" t="s">
        <v>1470</v>
      </c>
      <c r="K60" s="24" t="s">
        <v>1482</v>
      </c>
      <c r="L60" s="24" t="s">
        <v>1483</v>
      </c>
      <c r="M60" s="24" t="s">
        <v>65</v>
      </c>
      <c r="N60" s="24">
        <v>515078</v>
      </c>
      <c r="O60" s="24">
        <v>431539</v>
      </c>
      <c r="P60" s="6">
        <v>1</v>
      </c>
      <c r="Q60" s="27"/>
      <c r="R60" s="2"/>
      <c r="S60" s="3"/>
      <c r="T60" s="25">
        <f t="shared" si="2"/>
        <v>0</v>
      </c>
      <c r="U60" s="26">
        <f t="shared" si="3"/>
        <v>0</v>
      </c>
    </row>
    <row r="61" spans="1:21" x14ac:dyDescent="0.25">
      <c r="A61" s="22" t="s">
        <v>1484</v>
      </c>
      <c r="B61" s="22" t="s">
        <v>16</v>
      </c>
      <c r="C61" s="22">
        <v>1749044</v>
      </c>
      <c r="D61" s="22" t="s">
        <v>1485</v>
      </c>
      <c r="E61" s="23" t="s">
        <v>1486</v>
      </c>
      <c r="F61" s="24" t="s">
        <v>17</v>
      </c>
      <c r="G61" s="24" t="s">
        <v>314</v>
      </c>
      <c r="H61" s="24" t="s">
        <v>1470</v>
      </c>
      <c r="I61" s="24" t="s">
        <v>1487</v>
      </c>
      <c r="J61" s="24" t="s">
        <v>603</v>
      </c>
      <c r="K61" s="24" t="s">
        <v>20</v>
      </c>
      <c r="L61" s="24" t="s">
        <v>21</v>
      </c>
      <c r="M61" s="24" t="s">
        <v>65</v>
      </c>
      <c r="N61" s="24">
        <v>508578</v>
      </c>
      <c r="O61" s="24">
        <v>436001</v>
      </c>
      <c r="P61" s="6">
        <v>1</v>
      </c>
      <c r="Q61" s="27"/>
      <c r="R61" s="2"/>
      <c r="S61" s="3"/>
      <c r="T61" s="25">
        <f t="shared" si="2"/>
        <v>0</v>
      </c>
      <c r="U61" s="26">
        <f t="shared" si="3"/>
        <v>0</v>
      </c>
    </row>
    <row r="62" spans="1:21" x14ac:dyDescent="0.25">
      <c r="A62" s="22" t="s">
        <v>2041</v>
      </c>
      <c r="B62" s="22" t="s">
        <v>16</v>
      </c>
      <c r="C62" s="22">
        <v>2057370</v>
      </c>
      <c r="D62" s="22" t="s">
        <v>2042</v>
      </c>
      <c r="E62" s="23" t="s">
        <v>2043</v>
      </c>
      <c r="F62" s="24" t="s">
        <v>17</v>
      </c>
      <c r="G62" s="24" t="s">
        <v>2044</v>
      </c>
      <c r="H62" s="24" t="s">
        <v>2045</v>
      </c>
      <c r="I62" s="24" t="s">
        <v>2046</v>
      </c>
      <c r="J62" s="24" t="s">
        <v>2047</v>
      </c>
      <c r="K62" s="24" t="s">
        <v>20</v>
      </c>
      <c r="L62" s="24" t="s">
        <v>21</v>
      </c>
      <c r="M62" s="24" t="s">
        <v>113</v>
      </c>
      <c r="N62" s="24">
        <v>550114</v>
      </c>
      <c r="O62" s="24">
        <v>443090</v>
      </c>
      <c r="P62" s="6">
        <v>1</v>
      </c>
      <c r="Q62" s="27"/>
      <c r="R62" s="2"/>
      <c r="S62" s="3"/>
      <c r="T62" s="25">
        <f t="shared" si="2"/>
        <v>0</v>
      </c>
      <c r="U62" s="26">
        <f t="shared" si="3"/>
        <v>0</v>
      </c>
    </row>
    <row r="63" spans="1:21" x14ac:dyDescent="0.25">
      <c r="A63" s="22" t="s">
        <v>2048</v>
      </c>
      <c r="B63" s="22" t="s">
        <v>16</v>
      </c>
      <c r="C63" s="22">
        <v>2058972</v>
      </c>
      <c r="D63" s="22" t="s">
        <v>2049</v>
      </c>
      <c r="E63" s="23" t="s">
        <v>2050</v>
      </c>
      <c r="F63" s="24" t="s">
        <v>17</v>
      </c>
      <c r="G63" s="24" t="s">
        <v>2044</v>
      </c>
      <c r="H63" s="24" t="s">
        <v>2045</v>
      </c>
      <c r="I63" s="24" t="s">
        <v>2051</v>
      </c>
      <c r="J63" s="24" t="s">
        <v>2052</v>
      </c>
      <c r="K63" s="24" t="s">
        <v>20</v>
      </c>
      <c r="L63" s="24" t="s">
        <v>21</v>
      </c>
      <c r="M63" s="24" t="s">
        <v>204</v>
      </c>
      <c r="N63" s="24">
        <v>553317</v>
      </c>
      <c r="O63" s="24">
        <v>433855</v>
      </c>
      <c r="P63" s="6">
        <v>1</v>
      </c>
      <c r="Q63" s="27"/>
      <c r="R63" s="2"/>
      <c r="S63" s="3"/>
      <c r="T63" s="25">
        <f t="shared" si="2"/>
        <v>0</v>
      </c>
      <c r="U63" s="26">
        <f t="shared" si="3"/>
        <v>0</v>
      </c>
    </row>
    <row r="64" spans="1:21" x14ac:dyDescent="0.25">
      <c r="A64" s="22" t="s">
        <v>2063</v>
      </c>
      <c r="B64" s="22" t="s">
        <v>16</v>
      </c>
      <c r="C64" s="22">
        <v>2059107</v>
      </c>
      <c r="D64" s="22" t="s">
        <v>2064</v>
      </c>
      <c r="E64" s="23" t="s">
        <v>2065</v>
      </c>
      <c r="F64" s="24" t="s">
        <v>17</v>
      </c>
      <c r="G64" s="24" t="s">
        <v>2044</v>
      </c>
      <c r="H64" s="24" t="s">
        <v>2066</v>
      </c>
      <c r="I64" s="24" t="s">
        <v>2067</v>
      </c>
      <c r="J64" s="24" t="s">
        <v>2066</v>
      </c>
      <c r="K64" s="24" t="s">
        <v>20</v>
      </c>
      <c r="L64" s="24" t="s">
        <v>21</v>
      </c>
      <c r="M64" s="24" t="s">
        <v>65</v>
      </c>
      <c r="N64" s="24">
        <v>551743</v>
      </c>
      <c r="O64" s="24">
        <v>451357</v>
      </c>
      <c r="P64" s="6">
        <v>1</v>
      </c>
      <c r="Q64" s="27"/>
      <c r="R64" s="2"/>
      <c r="S64" s="3"/>
      <c r="T64" s="25">
        <f t="shared" si="2"/>
        <v>0</v>
      </c>
      <c r="U64" s="26">
        <f t="shared" si="3"/>
        <v>0</v>
      </c>
    </row>
    <row r="65" spans="1:21" x14ac:dyDescent="0.25">
      <c r="A65" s="22" t="s">
        <v>2068</v>
      </c>
      <c r="B65" s="22" t="s">
        <v>16</v>
      </c>
      <c r="C65" s="22">
        <v>2059629</v>
      </c>
      <c r="D65" s="22" t="s">
        <v>2069</v>
      </c>
      <c r="E65" s="23" t="s">
        <v>2070</v>
      </c>
      <c r="F65" s="24" t="s">
        <v>17</v>
      </c>
      <c r="G65" s="24" t="s">
        <v>2044</v>
      </c>
      <c r="H65" s="24" t="s">
        <v>2066</v>
      </c>
      <c r="I65" s="24" t="s">
        <v>2071</v>
      </c>
      <c r="J65" s="24" t="s">
        <v>2072</v>
      </c>
      <c r="K65" s="24" t="s">
        <v>20</v>
      </c>
      <c r="L65" s="24" t="s">
        <v>21</v>
      </c>
      <c r="M65" s="24" t="s">
        <v>985</v>
      </c>
      <c r="N65" s="24">
        <v>556423</v>
      </c>
      <c r="O65" s="24">
        <v>443317</v>
      </c>
      <c r="P65" s="6">
        <v>1</v>
      </c>
      <c r="Q65" s="27"/>
      <c r="R65" s="2"/>
      <c r="S65" s="3"/>
      <c r="T65" s="25">
        <f t="shared" si="2"/>
        <v>0</v>
      </c>
      <c r="U65" s="26">
        <f t="shared" si="3"/>
        <v>0</v>
      </c>
    </row>
    <row r="66" spans="1:21" x14ac:dyDescent="0.25">
      <c r="A66" s="22" t="s">
        <v>2073</v>
      </c>
      <c r="B66" s="22" t="s">
        <v>16</v>
      </c>
      <c r="C66" s="22">
        <v>8945106</v>
      </c>
      <c r="D66" s="22" t="s">
        <v>2074</v>
      </c>
      <c r="E66" s="23" t="s">
        <v>2075</v>
      </c>
      <c r="F66" s="24" t="s">
        <v>17</v>
      </c>
      <c r="G66" s="24" t="s">
        <v>2044</v>
      </c>
      <c r="H66" s="24" t="s">
        <v>2066</v>
      </c>
      <c r="I66" s="24" t="s">
        <v>2076</v>
      </c>
      <c r="J66" s="24" t="s">
        <v>2077</v>
      </c>
      <c r="K66" s="24" t="s">
        <v>20</v>
      </c>
      <c r="L66" s="24" t="s">
        <v>21</v>
      </c>
      <c r="M66" s="24" t="s">
        <v>2078</v>
      </c>
      <c r="N66" s="24">
        <v>552761</v>
      </c>
      <c r="O66" s="24">
        <v>445964</v>
      </c>
      <c r="P66" s="6">
        <v>1</v>
      </c>
      <c r="Q66" s="27"/>
      <c r="R66" s="2"/>
      <c r="S66" s="3"/>
      <c r="T66" s="25">
        <f t="shared" si="2"/>
        <v>0</v>
      </c>
      <c r="U66" s="26">
        <f t="shared" si="3"/>
        <v>0</v>
      </c>
    </row>
    <row r="67" spans="1:21" x14ac:dyDescent="0.25">
      <c r="A67" s="22" t="s">
        <v>2284</v>
      </c>
      <c r="B67" s="22" t="s">
        <v>16</v>
      </c>
      <c r="C67" s="22">
        <v>2062781</v>
      </c>
      <c r="D67" s="22" t="s">
        <v>2285</v>
      </c>
      <c r="E67" s="23" t="s">
        <v>2286</v>
      </c>
      <c r="F67" s="24" t="s">
        <v>17</v>
      </c>
      <c r="G67" s="24" t="s">
        <v>2044</v>
      </c>
      <c r="H67" s="24" t="s">
        <v>2283</v>
      </c>
      <c r="I67" s="24" t="s">
        <v>2287</v>
      </c>
      <c r="J67" s="24" t="s">
        <v>2288</v>
      </c>
      <c r="K67" s="24" t="s">
        <v>20</v>
      </c>
      <c r="L67" s="24" t="s">
        <v>21</v>
      </c>
      <c r="M67" s="24" t="s">
        <v>103</v>
      </c>
      <c r="N67" s="24">
        <v>562143</v>
      </c>
      <c r="O67" s="24">
        <v>442221</v>
      </c>
      <c r="P67" s="6">
        <v>1</v>
      </c>
      <c r="Q67" s="27"/>
      <c r="R67" s="2"/>
      <c r="S67" s="3"/>
      <c r="T67" s="25">
        <f t="shared" si="2"/>
        <v>0</v>
      </c>
      <c r="U67" s="26">
        <f t="shared" si="3"/>
        <v>0</v>
      </c>
    </row>
    <row r="68" spans="1:21" x14ac:dyDescent="0.25">
      <c r="A68" s="22" t="s">
        <v>2371</v>
      </c>
      <c r="B68" s="22" t="s">
        <v>16</v>
      </c>
      <c r="C68" s="22">
        <v>2074616</v>
      </c>
      <c r="D68" s="22" t="s">
        <v>2372</v>
      </c>
      <c r="E68" s="23" t="s">
        <v>2373</v>
      </c>
      <c r="F68" s="24" t="s">
        <v>17</v>
      </c>
      <c r="G68" s="24" t="s">
        <v>2369</v>
      </c>
      <c r="H68" s="24" t="s">
        <v>2369</v>
      </c>
      <c r="I68" s="24" t="s">
        <v>2370</v>
      </c>
      <c r="J68" s="24" t="s">
        <v>2369</v>
      </c>
      <c r="K68" s="24" t="s">
        <v>2374</v>
      </c>
      <c r="L68" s="24" t="s">
        <v>2375</v>
      </c>
      <c r="M68" s="24" t="s">
        <v>2376</v>
      </c>
      <c r="N68" s="24">
        <v>529764</v>
      </c>
      <c r="O68" s="24">
        <v>435127</v>
      </c>
      <c r="P68" s="6">
        <v>1</v>
      </c>
      <c r="Q68" s="27"/>
      <c r="R68" s="2"/>
      <c r="S68" s="3"/>
      <c r="T68" s="25">
        <f t="shared" si="2"/>
        <v>0</v>
      </c>
      <c r="U68" s="26">
        <f t="shared" si="3"/>
        <v>0</v>
      </c>
    </row>
    <row r="69" spans="1:21" x14ac:dyDescent="0.25">
      <c r="A69" s="22" t="s">
        <v>2379</v>
      </c>
      <c r="B69" s="22" t="s">
        <v>16</v>
      </c>
      <c r="C69" s="22">
        <v>2110524</v>
      </c>
      <c r="D69" s="22" t="s">
        <v>2380</v>
      </c>
      <c r="E69" s="23" t="s">
        <v>2381</v>
      </c>
      <c r="F69" s="24" t="s">
        <v>17</v>
      </c>
      <c r="G69" s="24" t="s">
        <v>2369</v>
      </c>
      <c r="H69" s="24" t="s">
        <v>2369</v>
      </c>
      <c r="I69" s="24" t="s">
        <v>2370</v>
      </c>
      <c r="J69" s="24" t="s">
        <v>2369</v>
      </c>
      <c r="K69" s="24" t="s">
        <v>2382</v>
      </c>
      <c r="L69" s="24" t="s">
        <v>2383</v>
      </c>
      <c r="M69" s="24" t="s">
        <v>754</v>
      </c>
      <c r="N69" s="24">
        <v>529126</v>
      </c>
      <c r="O69" s="24">
        <v>439432</v>
      </c>
      <c r="P69" s="6">
        <v>1</v>
      </c>
      <c r="Q69" s="27"/>
      <c r="R69" s="2"/>
      <c r="S69" s="3"/>
      <c r="T69" s="25">
        <f t="shared" si="2"/>
        <v>0</v>
      </c>
      <c r="U69" s="26">
        <f t="shared" si="3"/>
        <v>0</v>
      </c>
    </row>
    <row r="70" spans="1:21" x14ac:dyDescent="0.25">
      <c r="A70" s="22" t="s">
        <v>2384</v>
      </c>
      <c r="B70" s="22" t="s">
        <v>16</v>
      </c>
      <c r="C70" s="22">
        <v>7990872</v>
      </c>
      <c r="D70" s="22" t="s">
        <v>2385</v>
      </c>
      <c r="E70" s="23" t="s">
        <v>2386</v>
      </c>
      <c r="F70" s="24" t="s">
        <v>17</v>
      </c>
      <c r="G70" s="24" t="s">
        <v>2369</v>
      </c>
      <c r="H70" s="24" t="s">
        <v>2369</v>
      </c>
      <c r="I70" s="24" t="s">
        <v>2370</v>
      </c>
      <c r="J70" s="24" t="s">
        <v>2369</v>
      </c>
      <c r="K70" s="24" t="s">
        <v>2387</v>
      </c>
      <c r="L70" s="24" t="s">
        <v>2388</v>
      </c>
      <c r="M70" s="24" t="s">
        <v>2389</v>
      </c>
      <c r="N70" s="24">
        <v>537626</v>
      </c>
      <c r="O70" s="24">
        <v>432818</v>
      </c>
      <c r="P70" s="6">
        <v>1</v>
      </c>
      <c r="Q70" s="27"/>
      <c r="R70" s="2"/>
      <c r="S70" s="3"/>
      <c r="T70" s="25">
        <f t="shared" si="2"/>
        <v>0</v>
      </c>
      <c r="U70" s="26">
        <f t="shared" si="3"/>
        <v>0</v>
      </c>
    </row>
    <row r="71" spans="1:21" x14ac:dyDescent="0.25">
      <c r="A71" s="22" t="s">
        <v>2395</v>
      </c>
      <c r="B71" s="22" t="s">
        <v>16</v>
      </c>
      <c r="C71" s="22">
        <v>2113989</v>
      </c>
      <c r="D71" s="22" t="s">
        <v>2396</v>
      </c>
      <c r="E71" s="23" t="s">
        <v>2397</v>
      </c>
      <c r="F71" s="24" t="s">
        <v>17</v>
      </c>
      <c r="G71" s="24" t="s">
        <v>2369</v>
      </c>
      <c r="H71" s="24" t="s">
        <v>2369</v>
      </c>
      <c r="I71" s="24" t="s">
        <v>2370</v>
      </c>
      <c r="J71" s="24" t="s">
        <v>2369</v>
      </c>
      <c r="K71" s="24" t="s">
        <v>2398</v>
      </c>
      <c r="L71" s="24" t="s">
        <v>2399</v>
      </c>
      <c r="M71" s="24" t="s">
        <v>2400</v>
      </c>
      <c r="N71" s="24">
        <v>526540</v>
      </c>
      <c r="O71" s="24">
        <v>434867</v>
      </c>
      <c r="P71" s="6">
        <v>1</v>
      </c>
      <c r="Q71" s="27"/>
      <c r="R71" s="2"/>
      <c r="S71" s="3"/>
      <c r="T71" s="25">
        <f t="shared" si="2"/>
        <v>0</v>
      </c>
      <c r="U71" s="26">
        <f t="shared" si="3"/>
        <v>0</v>
      </c>
    </row>
    <row r="72" spans="1:21" x14ac:dyDescent="0.25">
      <c r="A72" s="22" t="s">
        <v>2407</v>
      </c>
      <c r="B72" s="22" t="s">
        <v>16</v>
      </c>
      <c r="C72" s="22">
        <v>2119566</v>
      </c>
      <c r="D72" s="22" t="s">
        <v>2408</v>
      </c>
      <c r="E72" s="23" t="s">
        <v>2409</v>
      </c>
      <c r="F72" s="24" t="s">
        <v>17</v>
      </c>
      <c r="G72" s="24" t="s">
        <v>2369</v>
      </c>
      <c r="H72" s="24" t="s">
        <v>2369</v>
      </c>
      <c r="I72" s="24" t="s">
        <v>2370</v>
      </c>
      <c r="J72" s="24" t="s">
        <v>2369</v>
      </c>
      <c r="K72" s="24" t="s">
        <v>2410</v>
      </c>
      <c r="L72" s="24" t="s">
        <v>2411</v>
      </c>
      <c r="M72" s="24" t="s">
        <v>52</v>
      </c>
      <c r="N72" s="24">
        <v>529132</v>
      </c>
      <c r="O72" s="24">
        <v>437520</v>
      </c>
      <c r="P72" s="6">
        <v>1</v>
      </c>
      <c r="Q72" s="27"/>
      <c r="R72" s="2"/>
      <c r="S72" s="3"/>
      <c r="T72" s="25">
        <f t="shared" si="2"/>
        <v>0</v>
      </c>
      <c r="U72" s="26">
        <f t="shared" si="3"/>
        <v>0</v>
      </c>
    </row>
    <row r="73" spans="1:21" x14ac:dyDescent="0.25">
      <c r="A73" s="22" t="s">
        <v>2413</v>
      </c>
      <c r="B73" s="22" t="s">
        <v>16</v>
      </c>
      <c r="C73" s="22">
        <v>2024760</v>
      </c>
      <c r="D73" s="22" t="s">
        <v>2414</v>
      </c>
      <c r="E73" s="23" t="s">
        <v>2415</v>
      </c>
      <c r="F73" s="24" t="s">
        <v>17</v>
      </c>
      <c r="G73" s="24" t="s">
        <v>226</v>
      </c>
      <c r="H73" s="24" t="s">
        <v>227</v>
      </c>
      <c r="I73" s="24" t="s">
        <v>2412</v>
      </c>
      <c r="J73" s="24" t="s">
        <v>227</v>
      </c>
      <c r="K73" s="24" t="s">
        <v>2377</v>
      </c>
      <c r="L73" s="24" t="s">
        <v>2378</v>
      </c>
      <c r="M73" s="24" t="s">
        <v>2416</v>
      </c>
      <c r="N73" s="24">
        <v>520137</v>
      </c>
      <c r="O73" s="24">
        <v>438249</v>
      </c>
      <c r="P73" s="6">
        <v>1</v>
      </c>
      <c r="Q73" s="27"/>
      <c r="R73" s="2"/>
      <c r="S73" s="3"/>
      <c r="T73" s="25">
        <f t="shared" si="2"/>
        <v>0</v>
      </c>
      <c r="U73" s="26">
        <f t="shared" si="3"/>
        <v>0</v>
      </c>
    </row>
    <row r="74" spans="1:21" x14ac:dyDescent="0.25">
      <c r="A74" s="22" t="s">
        <v>2417</v>
      </c>
      <c r="B74" s="22" t="s">
        <v>16</v>
      </c>
      <c r="C74" s="22">
        <v>2024891</v>
      </c>
      <c r="D74" s="22" t="s">
        <v>2418</v>
      </c>
      <c r="E74" s="23" t="s">
        <v>2419</v>
      </c>
      <c r="F74" s="24" t="s">
        <v>17</v>
      </c>
      <c r="G74" s="24" t="s">
        <v>226</v>
      </c>
      <c r="H74" s="24" t="s">
        <v>227</v>
      </c>
      <c r="I74" s="24" t="s">
        <v>2412</v>
      </c>
      <c r="J74" s="24" t="s">
        <v>227</v>
      </c>
      <c r="K74" s="24" t="s">
        <v>1380</v>
      </c>
      <c r="L74" s="24" t="s">
        <v>1381</v>
      </c>
      <c r="M74" s="24" t="s">
        <v>65</v>
      </c>
      <c r="N74" s="24">
        <v>520805</v>
      </c>
      <c r="O74" s="24">
        <v>439527</v>
      </c>
      <c r="P74" s="6">
        <v>1</v>
      </c>
      <c r="Q74" s="27"/>
      <c r="R74" s="2"/>
      <c r="S74" s="3"/>
      <c r="T74" s="25">
        <f t="shared" si="2"/>
        <v>0</v>
      </c>
      <c r="U74" s="26">
        <f t="shared" si="3"/>
        <v>0</v>
      </c>
    </row>
    <row r="75" spans="1:21" x14ac:dyDescent="0.25">
      <c r="A75" s="22" t="s">
        <v>2420</v>
      </c>
      <c r="B75" s="22" t="s">
        <v>16</v>
      </c>
      <c r="C75" s="22">
        <v>2025132</v>
      </c>
      <c r="D75" s="22" t="s">
        <v>2421</v>
      </c>
      <c r="E75" s="23" t="s">
        <v>2422</v>
      </c>
      <c r="F75" s="24" t="s">
        <v>17</v>
      </c>
      <c r="G75" s="24" t="s">
        <v>226</v>
      </c>
      <c r="H75" s="24" t="s">
        <v>227</v>
      </c>
      <c r="I75" s="24" t="s">
        <v>2412</v>
      </c>
      <c r="J75" s="24" t="s">
        <v>227</v>
      </c>
      <c r="K75" s="24" t="s">
        <v>2423</v>
      </c>
      <c r="L75" s="24" t="s">
        <v>2424</v>
      </c>
      <c r="M75" s="24" t="s">
        <v>2425</v>
      </c>
      <c r="N75" s="24">
        <v>521433</v>
      </c>
      <c r="O75" s="24">
        <v>438823</v>
      </c>
      <c r="P75" s="6">
        <v>1</v>
      </c>
      <c r="Q75" s="27"/>
      <c r="R75" s="2"/>
      <c r="S75" s="3"/>
      <c r="T75" s="25">
        <f t="shared" si="2"/>
        <v>0</v>
      </c>
      <c r="U75" s="26">
        <f t="shared" si="3"/>
        <v>0</v>
      </c>
    </row>
    <row r="76" spans="1:21" x14ac:dyDescent="0.25">
      <c r="A76" s="22" t="s">
        <v>2426</v>
      </c>
      <c r="B76" s="22" t="s">
        <v>16</v>
      </c>
      <c r="C76" s="22">
        <v>2003365</v>
      </c>
      <c r="D76" s="22" t="s">
        <v>2427</v>
      </c>
      <c r="E76" s="23" t="s">
        <v>2428</v>
      </c>
      <c r="F76" s="24" t="s">
        <v>17</v>
      </c>
      <c r="G76" s="24" t="s">
        <v>226</v>
      </c>
      <c r="H76" s="24" t="s">
        <v>261</v>
      </c>
      <c r="I76" s="24" t="s">
        <v>2429</v>
      </c>
      <c r="J76" s="24" t="s">
        <v>261</v>
      </c>
      <c r="K76" s="24" t="s">
        <v>2430</v>
      </c>
      <c r="L76" s="24" t="s">
        <v>2431</v>
      </c>
      <c r="M76" s="24" t="s">
        <v>230</v>
      </c>
      <c r="N76" s="24">
        <v>549428</v>
      </c>
      <c r="O76" s="24">
        <v>454507</v>
      </c>
      <c r="P76" s="6">
        <v>1</v>
      </c>
      <c r="Q76" s="27"/>
      <c r="R76" s="2"/>
      <c r="S76" s="3"/>
      <c r="T76" s="25">
        <f t="shared" si="2"/>
        <v>0</v>
      </c>
      <c r="U76" s="26">
        <f t="shared" si="3"/>
        <v>0</v>
      </c>
    </row>
    <row r="77" spans="1:21" x14ac:dyDescent="0.25">
      <c r="A77" s="22" t="s">
        <v>2432</v>
      </c>
      <c r="B77" s="22" t="s">
        <v>16</v>
      </c>
      <c r="C77" s="22">
        <v>2000932</v>
      </c>
      <c r="D77" s="22" t="s">
        <v>2433</v>
      </c>
      <c r="E77" s="23" t="s">
        <v>2434</v>
      </c>
      <c r="F77" s="24" t="s">
        <v>17</v>
      </c>
      <c r="G77" s="24" t="s">
        <v>226</v>
      </c>
      <c r="H77" s="24" t="s">
        <v>261</v>
      </c>
      <c r="I77" s="24" t="s">
        <v>2429</v>
      </c>
      <c r="J77" s="24" t="s">
        <v>261</v>
      </c>
      <c r="K77" s="24" t="s">
        <v>2435</v>
      </c>
      <c r="L77" s="24" t="s">
        <v>2436</v>
      </c>
      <c r="M77" s="24" t="s">
        <v>199</v>
      </c>
      <c r="N77" s="24">
        <v>547610</v>
      </c>
      <c r="O77" s="24">
        <v>455323</v>
      </c>
      <c r="P77" s="6">
        <v>1</v>
      </c>
      <c r="Q77" s="27"/>
      <c r="R77" s="2"/>
      <c r="S77" s="3"/>
      <c r="T77" s="25">
        <f t="shared" si="2"/>
        <v>0</v>
      </c>
      <c r="U77" s="26">
        <f t="shared" si="3"/>
        <v>0</v>
      </c>
    </row>
    <row r="78" spans="1:21" x14ac:dyDescent="0.25">
      <c r="A78" s="22" t="s">
        <v>2437</v>
      </c>
      <c r="B78" s="22" t="s">
        <v>16</v>
      </c>
      <c r="C78" s="22">
        <v>2003807</v>
      </c>
      <c r="D78" s="22" t="s">
        <v>2438</v>
      </c>
      <c r="E78" s="23" t="s">
        <v>2439</v>
      </c>
      <c r="F78" s="24" t="s">
        <v>17</v>
      </c>
      <c r="G78" s="24" t="s">
        <v>226</v>
      </c>
      <c r="H78" s="24" t="s">
        <v>261</v>
      </c>
      <c r="I78" s="24" t="s">
        <v>2429</v>
      </c>
      <c r="J78" s="24" t="s">
        <v>261</v>
      </c>
      <c r="K78" s="24" t="s">
        <v>1477</v>
      </c>
      <c r="L78" s="24" t="s">
        <v>1478</v>
      </c>
      <c r="M78" s="24" t="s">
        <v>376</v>
      </c>
      <c r="N78" s="24">
        <v>550124</v>
      </c>
      <c r="O78" s="24">
        <v>454721</v>
      </c>
      <c r="P78" s="6">
        <v>1</v>
      </c>
      <c r="Q78" s="27"/>
      <c r="R78" s="2"/>
      <c r="S78" s="3"/>
      <c r="T78" s="25">
        <f t="shared" si="2"/>
        <v>0</v>
      </c>
      <c r="U78" s="26">
        <f t="shared" si="3"/>
        <v>0</v>
      </c>
    </row>
    <row r="79" spans="1:21" x14ac:dyDescent="0.25">
      <c r="A79" s="22" t="s">
        <v>2440</v>
      </c>
      <c r="B79" s="22" t="s">
        <v>16</v>
      </c>
      <c r="C79" s="22">
        <v>2002727</v>
      </c>
      <c r="D79" s="22" t="s">
        <v>2441</v>
      </c>
      <c r="E79" s="23" t="s">
        <v>2442</v>
      </c>
      <c r="F79" s="24" t="s">
        <v>17</v>
      </c>
      <c r="G79" s="24" t="s">
        <v>226</v>
      </c>
      <c r="H79" s="24" t="s">
        <v>261</v>
      </c>
      <c r="I79" s="24" t="s">
        <v>2429</v>
      </c>
      <c r="J79" s="24" t="s">
        <v>261</v>
      </c>
      <c r="K79" s="24" t="s">
        <v>1477</v>
      </c>
      <c r="L79" s="24" t="s">
        <v>1478</v>
      </c>
      <c r="M79" s="24" t="s">
        <v>1047</v>
      </c>
      <c r="N79" s="24">
        <v>550141</v>
      </c>
      <c r="O79" s="24">
        <v>454628</v>
      </c>
      <c r="P79" s="6">
        <v>1</v>
      </c>
      <c r="Q79" s="27"/>
      <c r="R79" s="2"/>
      <c r="S79" s="3"/>
      <c r="T79" s="25">
        <f t="shared" ref="T79:T99" si="4">S79*0.23</f>
        <v>0</v>
      </c>
      <c r="U79" s="26">
        <f t="shared" ref="U79:U99" si="5">SUM(S79:T79)</f>
        <v>0</v>
      </c>
    </row>
    <row r="80" spans="1:21" x14ac:dyDescent="0.25">
      <c r="A80" s="22" t="s">
        <v>2443</v>
      </c>
      <c r="B80" s="22" t="s">
        <v>16</v>
      </c>
      <c r="C80" s="22">
        <v>2003841</v>
      </c>
      <c r="D80" s="22" t="s">
        <v>2444</v>
      </c>
      <c r="E80" s="23" t="s">
        <v>2445</v>
      </c>
      <c r="F80" s="24" t="s">
        <v>17</v>
      </c>
      <c r="G80" s="24" t="s">
        <v>226</v>
      </c>
      <c r="H80" s="24" t="s">
        <v>261</v>
      </c>
      <c r="I80" s="24" t="s">
        <v>2429</v>
      </c>
      <c r="J80" s="24" t="s">
        <v>261</v>
      </c>
      <c r="K80" s="24" t="s">
        <v>971</v>
      </c>
      <c r="L80" s="24" t="s">
        <v>972</v>
      </c>
      <c r="M80" s="24" t="s">
        <v>160</v>
      </c>
      <c r="N80" s="24">
        <v>550234</v>
      </c>
      <c r="O80" s="24">
        <v>455105</v>
      </c>
      <c r="P80" s="6">
        <v>1</v>
      </c>
      <c r="Q80" s="27"/>
      <c r="R80" s="2"/>
      <c r="S80" s="3"/>
      <c r="T80" s="25">
        <f t="shared" si="4"/>
        <v>0</v>
      </c>
      <c r="U80" s="26">
        <f t="shared" si="5"/>
        <v>0</v>
      </c>
    </row>
    <row r="81" spans="1:21" x14ac:dyDescent="0.25">
      <c r="A81" s="22" t="s">
        <v>2446</v>
      </c>
      <c r="B81" s="22" t="s">
        <v>16</v>
      </c>
      <c r="C81" s="22">
        <v>2003844</v>
      </c>
      <c r="D81" s="22" t="s">
        <v>2447</v>
      </c>
      <c r="E81" s="23" t="s">
        <v>2448</v>
      </c>
      <c r="F81" s="24" t="s">
        <v>17</v>
      </c>
      <c r="G81" s="24" t="s">
        <v>226</v>
      </c>
      <c r="H81" s="24" t="s">
        <v>261</v>
      </c>
      <c r="I81" s="24" t="s">
        <v>2429</v>
      </c>
      <c r="J81" s="24" t="s">
        <v>261</v>
      </c>
      <c r="K81" s="24" t="s">
        <v>971</v>
      </c>
      <c r="L81" s="24" t="s">
        <v>972</v>
      </c>
      <c r="M81" s="24" t="s">
        <v>515</v>
      </c>
      <c r="N81" s="24">
        <v>550214</v>
      </c>
      <c r="O81" s="24">
        <v>455070</v>
      </c>
      <c r="P81" s="6">
        <v>1</v>
      </c>
      <c r="Q81" s="27"/>
      <c r="R81" s="2"/>
      <c r="S81" s="3"/>
      <c r="T81" s="25">
        <f t="shared" si="4"/>
        <v>0</v>
      </c>
      <c r="U81" s="26">
        <f t="shared" si="5"/>
        <v>0</v>
      </c>
    </row>
    <row r="82" spans="1:21" x14ac:dyDescent="0.25">
      <c r="A82" s="22" t="s">
        <v>2449</v>
      </c>
      <c r="B82" s="22" t="s">
        <v>16</v>
      </c>
      <c r="C82" s="22">
        <v>7945772</v>
      </c>
      <c r="D82" s="22" t="s">
        <v>2450</v>
      </c>
      <c r="E82" s="23" t="s">
        <v>2451</v>
      </c>
      <c r="F82" s="24" t="s">
        <v>17</v>
      </c>
      <c r="G82" s="24" t="s">
        <v>226</v>
      </c>
      <c r="H82" s="24" t="s">
        <v>261</v>
      </c>
      <c r="I82" s="24" t="s">
        <v>2429</v>
      </c>
      <c r="J82" s="24" t="s">
        <v>261</v>
      </c>
      <c r="K82" s="24" t="s">
        <v>2452</v>
      </c>
      <c r="L82" s="24" t="s">
        <v>2453</v>
      </c>
      <c r="M82" s="24" t="s">
        <v>76</v>
      </c>
      <c r="N82" s="24">
        <v>549653</v>
      </c>
      <c r="O82" s="24">
        <v>456165</v>
      </c>
      <c r="P82" s="6">
        <v>1</v>
      </c>
      <c r="Q82" s="27"/>
      <c r="R82" s="2"/>
      <c r="S82" s="3"/>
      <c r="T82" s="25">
        <f t="shared" si="4"/>
        <v>0</v>
      </c>
      <c r="U82" s="26">
        <f t="shared" si="5"/>
        <v>0</v>
      </c>
    </row>
    <row r="83" spans="1:21" x14ac:dyDescent="0.25">
      <c r="A83" s="22" t="s">
        <v>2454</v>
      </c>
      <c r="B83" s="22" t="s">
        <v>16</v>
      </c>
      <c r="C83" s="22">
        <v>2005464</v>
      </c>
      <c r="D83" s="22" t="s">
        <v>2455</v>
      </c>
      <c r="E83" s="23" t="s">
        <v>2456</v>
      </c>
      <c r="F83" s="24" t="s">
        <v>17</v>
      </c>
      <c r="G83" s="24" t="s">
        <v>226</v>
      </c>
      <c r="H83" s="24" t="s">
        <v>261</v>
      </c>
      <c r="I83" s="24" t="s">
        <v>2429</v>
      </c>
      <c r="J83" s="24" t="s">
        <v>261</v>
      </c>
      <c r="K83" s="24" t="s">
        <v>2457</v>
      </c>
      <c r="L83" s="24" t="s">
        <v>2458</v>
      </c>
      <c r="M83" s="24" t="s">
        <v>65</v>
      </c>
      <c r="N83" s="24">
        <v>549834</v>
      </c>
      <c r="O83" s="24">
        <v>453598</v>
      </c>
      <c r="P83" s="6">
        <v>1</v>
      </c>
      <c r="Q83" s="27"/>
      <c r="R83" s="2"/>
      <c r="S83" s="3"/>
      <c r="T83" s="25">
        <f t="shared" si="4"/>
        <v>0</v>
      </c>
      <c r="U83" s="26">
        <f t="shared" si="5"/>
        <v>0</v>
      </c>
    </row>
    <row r="84" spans="1:21" x14ac:dyDescent="0.25">
      <c r="A84" s="22" t="s">
        <v>2459</v>
      </c>
      <c r="B84" s="22" t="s">
        <v>16</v>
      </c>
      <c r="C84" s="22">
        <v>1725961</v>
      </c>
      <c r="D84" s="22" t="s">
        <v>2460</v>
      </c>
      <c r="E84" s="23" t="s">
        <v>2461</v>
      </c>
      <c r="F84" s="24" t="s">
        <v>17</v>
      </c>
      <c r="G84" s="24" t="s">
        <v>314</v>
      </c>
      <c r="H84" s="24" t="s">
        <v>2462</v>
      </c>
      <c r="I84" s="24" t="s">
        <v>2463</v>
      </c>
      <c r="J84" s="24" t="s">
        <v>2462</v>
      </c>
      <c r="K84" s="24" t="s">
        <v>2464</v>
      </c>
      <c r="L84" s="24" t="s">
        <v>2465</v>
      </c>
      <c r="M84" s="24" t="s">
        <v>142</v>
      </c>
      <c r="N84" s="24">
        <v>518471</v>
      </c>
      <c r="O84" s="24">
        <v>432720</v>
      </c>
      <c r="P84" s="6">
        <v>1</v>
      </c>
      <c r="Q84" s="27"/>
      <c r="R84" s="2"/>
      <c r="S84" s="3"/>
      <c r="T84" s="25">
        <f t="shared" si="4"/>
        <v>0</v>
      </c>
      <c r="U84" s="26">
        <f t="shared" si="5"/>
        <v>0</v>
      </c>
    </row>
    <row r="85" spans="1:21" x14ac:dyDescent="0.25">
      <c r="A85" s="22" t="s">
        <v>2466</v>
      </c>
      <c r="B85" s="22" t="s">
        <v>16</v>
      </c>
      <c r="C85" s="22">
        <v>1729112</v>
      </c>
      <c r="D85" s="22" t="s">
        <v>2467</v>
      </c>
      <c r="E85" s="23" t="s">
        <v>2468</v>
      </c>
      <c r="F85" s="24" t="s">
        <v>17</v>
      </c>
      <c r="G85" s="24" t="s">
        <v>314</v>
      </c>
      <c r="H85" s="24" t="s">
        <v>2462</v>
      </c>
      <c r="I85" s="24" t="s">
        <v>2463</v>
      </c>
      <c r="J85" s="24" t="s">
        <v>2462</v>
      </c>
      <c r="K85" s="24" t="s">
        <v>2390</v>
      </c>
      <c r="L85" s="24" t="s">
        <v>2391</v>
      </c>
      <c r="M85" s="24" t="s">
        <v>753</v>
      </c>
      <c r="N85" s="24">
        <v>521686</v>
      </c>
      <c r="O85" s="24">
        <v>431333</v>
      </c>
      <c r="P85" s="6">
        <v>1</v>
      </c>
      <c r="Q85" s="27"/>
      <c r="R85" s="2"/>
      <c r="S85" s="3"/>
      <c r="T85" s="25">
        <f t="shared" si="4"/>
        <v>0</v>
      </c>
      <c r="U85" s="26">
        <f t="shared" si="5"/>
        <v>0</v>
      </c>
    </row>
    <row r="86" spans="1:21" x14ac:dyDescent="0.25">
      <c r="A86" s="22" t="s">
        <v>2469</v>
      </c>
      <c r="B86" s="22" t="s">
        <v>16</v>
      </c>
      <c r="C86" s="22">
        <v>1729261</v>
      </c>
      <c r="D86" s="22" t="s">
        <v>2470</v>
      </c>
      <c r="E86" s="23" t="s">
        <v>2471</v>
      </c>
      <c r="F86" s="24" t="s">
        <v>17</v>
      </c>
      <c r="G86" s="24" t="s">
        <v>314</v>
      </c>
      <c r="H86" s="24" t="s">
        <v>2462</v>
      </c>
      <c r="I86" s="24" t="s">
        <v>2463</v>
      </c>
      <c r="J86" s="24" t="s">
        <v>2462</v>
      </c>
      <c r="K86" s="24" t="s">
        <v>2472</v>
      </c>
      <c r="L86" s="24" t="s">
        <v>2473</v>
      </c>
      <c r="M86" s="24" t="s">
        <v>30</v>
      </c>
      <c r="N86" s="24">
        <v>521202</v>
      </c>
      <c r="O86" s="24">
        <v>431681</v>
      </c>
      <c r="P86" s="6">
        <v>1</v>
      </c>
      <c r="Q86" s="27"/>
      <c r="R86" s="2"/>
      <c r="S86" s="3"/>
      <c r="T86" s="25">
        <f t="shared" si="4"/>
        <v>0</v>
      </c>
      <c r="U86" s="26">
        <f t="shared" si="5"/>
        <v>0</v>
      </c>
    </row>
    <row r="87" spans="1:21" x14ac:dyDescent="0.25">
      <c r="A87" s="22" t="s">
        <v>2474</v>
      </c>
      <c r="B87" s="22" t="s">
        <v>16</v>
      </c>
      <c r="C87" s="22">
        <v>1729288</v>
      </c>
      <c r="D87" s="22" t="s">
        <v>2475</v>
      </c>
      <c r="E87" s="23" t="s">
        <v>2476</v>
      </c>
      <c r="F87" s="24" t="s">
        <v>17</v>
      </c>
      <c r="G87" s="24" t="s">
        <v>314</v>
      </c>
      <c r="H87" s="24" t="s">
        <v>2462</v>
      </c>
      <c r="I87" s="24" t="s">
        <v>2463</v>
      </c>
      <c r="J87" s="24" t="s">
        <v>2462</v>
      </c>
      <c r="K87" s="24" t="s">
        <v>238</v>
      </c>
      <c r="L87" s="24" t="s">
        <v>239</v>
      </c>
      <c r="M87" s="24" t="s">
        <v>2404</v>
      </c>
      <c r="N87" s="24">
        <v>524443</v>
      </c>
      <c r="O87" s="24">
        <v>431371</v>
      </c>
      <c r="P87" s="6">
        <v>1</v>
      </c>
      <c r="Q87" s="27"/>
      <c r="R87" s="2"/>
      <c r="S87" s="3"/>
      <c r="T87" s="25">
        <f t="shared" si="4"/>
        <v>0</v>
      </c>
      <c r="U87" s="26">
        <f t="shared" si="5"/>
        <v>0</v>
      </c>
    </row>
    <row r="88" spans="1:21" x14ac:dyDescent="0.25">
      <c r="A88" s="22" t="s">
        <v>2477</v>
      </c>
      <c r="B88" s="22" t="s">
        <v>16</v>
      </c>
      <c r="C88" s="22">
        <v>1729306</v>
      </c>
      <c r="D88" s="22" t="s">
        <v>2478</v>
      </c>
      <c r="E88" s="23" t="s">
        <v>2479</v>
      </c>
      <c r="F88" s="24" t="s">
        <v>17</v>
      </c>
      <c r="G88" s="24" t="s">
        <v>314</v>
      </c>
      <c r="H88" s="24" t="s">
        <v>2462</v>
      </c>
      <c r="I88" s="24" t="s">
        <v>2463</v>
      </c>
      <c r="J88" s="24" t="s">
        <v>2462</v>
      </c>
      <c r="K88" s="24" t="s">
        <v>238</v>
      </c>
      <c r="L88" s="24" t="s">
        <v>239</v>
      </c>
      <c r="M88" s="24" t="s">
        <v>204</v>
      </c>
      <c r="N88" s="24">
        <v>522591</v>
      </c>
      <c r="O88" s="24">
        <v>431213</v>
      </c>
      <c r="P88" s="6">
        <v>1</v>
      </c>
      <c r="Q88" s="27"/>
      <c r="R88" s="2"/>
      <c r="S88" s="3"/>
      <c r="T88" s="25">
        <f t="shared" si="4"/>
        <v>0</v>
      </c>
      <c r="U88" s="26">
        <f t="shared" si="5"/>
        <v>0</v>
      </c>
    </row>
    <row r="89" spans="1:21" x14ac:dyDescent="0.25">
      <c r="A89" s="22" t="s">
        <v>2480</v>
      </c>
      <c r="B89" s="22" t="s">
        <v>16</v>
      </c>
      <c r="C89" s="22">
        <v>8130429</v>
      </c>
      <c r="D89" s="22" t="s">
        <v>2481</v>
      </c>
      <c r="E89" s="23" t="s">
        <v>2482</v>
      </c>
      <c r="F89" s="24" t="s">
        <v>17</v>
      </c>
      <c r="G89" s="24" t="s">
        <v>314</v>
      </c>
      <c r="H89" s="24" t="s">
        <v>2462</v>
      </c>
      <c r="I89" s="24" t="s">
        <v>2463</v>
      </c>
      <c r="J89" s="24" t="s">
        <v>2462</v>
      </c>
      <c r="K89" s="24" t="s">
        <v>2483</v>
      </c>
      <c r="L89" s="24" t="s">
        <v>2484</v>
      </c>
      <c r="M89" s="24" t="s">
        <v>2406</v>
      </c>
      <c r="N89" s="24">
        <v>522267</v>
      </c>
      <c r="O89" s="24">
        <v>431700</v>
      </c>
      <c r="P89" s="6">
        <v>1</v>
      </c>
      <c r="Q89" s="27"/>
      <c r="R89" s="2"/>
      <c r="S89" s="3"/>
      <c r="T89" s="25">
        <f t="shared" si="4"/>
        <v>0</v>
      </c>
      <c r="U89" s="26">
        <f t="shared" si="5"/>
        <v>0</v>
      </c>
    </row>
    <row r="90" spans="1:21" x14ac:dyDescent="0.25">
      <c r="A90" s="22" t="s">
        <v>2485</v>
      </c>
      <c r="B90" s="22" t="s">
        <v>16</v>
      </c>
      <c r="C90" s="22">
        <v>1729675</v>
      </c>
      <c r="D90" s="22" t="s">
        <v>2486</v>
      </c>
      <c r="E90" s="23" t="s">
        <v>2487</v>
      </c>
      <c r="F90" s="24" t="s">
        <v>17</v>
      </c>
      <c r="G90" s="24" t="s">
        <v>314</v>
      </c>
      <c r="H90" s="24" t="s">
        <v>2462</v>
      </c>
      <c r="I90" s="24" t="s">
        <v>2463</v>
      </c>
      <c r="J90" s="24" t="s">
        <v>2462</v>
      </c>
      <c r="K90" s="24" t="s">
        <v>2488</v>
      </c>
      <c r="L90" s="24" t="s">
        <v>2489</v>
      </c>
      <c r="M90" s="24" t="s">
        <v>160</v>
      </c>
      <c r="N90" s="24">
        <v>522518</v>
      </c>
      <c r="O90" s="24">
        <v>431501</v>
      </c>
      <c r="P90" s="6">
        <v>1</v>
      </c>
      <c r="Q90" s="27"/>
      <c r="R90" s="2"/>
      <c r="S90" s="3"/>
      <c r="T90" s="25">
        <f t="shared" si="4"/>
        <v>0</v>
      </c>
      <c r="U90" s="26">
        <f t="shared" si="5"/>
        <v>0</v>
      </c>
    </row>
    <row r="91" spans="1:21" x14ac:dyDescent="0.25">
      <c r="A91" s="22" t="s">
        <v>2492</v>
      </c>
      <c r="B91" s="22" t="s">
        <v>16</v>
      </c>
      <c r="C91" s="22">
        <v>2038262</v>
      </c>
      <c r="D91" s="22" t="s">
        <v>2493</v>
      </c>
      <c r="E91" s="23" t="s">
        <v>2494</v>
      </c>
      <c r="F91" s="24" t="s">
        <v>17</v>
      </c>
      <c r="G91" s="24" t="s">
        <v>226</v>
      </c>
      <c r="H91" s="24" t="s">
        <v>384</v>
      </c>
      <c r="I91" s="24" t="s">
        <v>2495</v>
      </c>
      <c r="J91" s="24" t="s">
        <v>384</v>
      </c>
      <c r="K91" s="24" t="s">
        <v>2367</v>
      </c>
      <c r="L91" s="24" t="s">
        <v>2368</v>
      </c>
      <c r="M91" s="24" t="s">
        <v>462</v>
      </c>
      <c r="N91" s="24">
        <v>541583</v>
      </c>
      <c r="O91" s="24">
        <v>448059</v>
      </c>
      <c r="P91" s="6">
        <v>1</v>
      </c>
      <c r="Q91" s="27"/>
      <c r="R91" s="2"/>
      <c r="S91" s="3"/>
      <c r="T91" s="25">
        <f t="shared" si="4"/>
        <v>0</v>
      </c>
      <c r="U91" s="26">
        <f t="shared" si="5"/>
        <v>0</v>
      </c>
    </row>
    <row r="92" spans="1:21" x14ac:dyDescent="0.25">
      <c r="A92" s="22" t="s">
        <v>2496</v>
      </c>
      <c r="B92" s="22" t="s">
        <v>16</v>
      </c>
      <c r="C92" s="22">
        <v>2038281</v>
      </c>
      <c r="D92" s="22" t="s">
        <v>2497</v>
      </c>
      <c r="E92" s="23" t="s">
        <v>2498</v>
      </c>
      <c r="F92" s="24" t="s">
        <v>17</v>
      </c>
      <c r="G92" s="24" t="s">
        <v>226</v>
      </c>
      <c r="H92" s="24" t="s">
        <v>384</v>
      </c>
      <c r="I92" s="24" t="s">
        <v>2495</v>
      </c>
      <c r="J92" s="24" t="s">
        <v>384</v>
      </c>
      <c r="K92" s="24" t="s">
        <v>2026</v>
      </c>
      <c r="L92" s="24" t="s">
        <v>2027</v>
      </c>
      <c r="M92" s="24" t="s">
        <v>710</v>
      </c>
      <c r="N92" s="24">
        <v>541555</v>
      </c>
      <c r="O92" s="24">
        <v>448556</v>
      </c>
      <c r="P92" s="6">
        <v>1</v>
      </c>
      <c r="Q92" s="27"/>
      <c r="R92" s="2"/>
      <c r="S92" s="3"/>
      <c r="T92" s="25">
        <f t="shared" si="4"/>
        <v>0</v>
      </c>
      <c r="U92" s="26">
        <f t="shared" si="5"/>
        <v>0</v>
      </c>
    </row>
    <row r="93" spans="1:21" x14ac:dyDescent="0.25">
      <c r="A93" s="22" t="s">
        <v>2552</v>
      </c>
      <c r="B93" s="22" t="s">
        <v>16</v>
      </c>
      <c r="C93" s="22">
        <v>1698019</v>
      </c>
      <c r="D93" s="22" t="s">
        <v>2553</v>
      </c>
      <c r="E93" s="23" t="s">
        <v>2554</v>
      </c>
      <c r="F93" s="24" t="s">
        <v>17</v>
      </c>
      <c r="G93" s="24" t="s">
        <v>237</v>
      </c>
      <c r="H93" s="24" t="s">
        <v>923</v>
      </c>
      <c r="I93" s="24" t="s">
        <v>2555</v>
      </c>
      <c r="J93" s="24" t="s">
        <v>923</v>
      </c>
      <c r="K93" s="24" t="s">
        <v>691</v>
      </c>
      <c r="L93" s="24" t="s">
        <v>692</v>
      </c>
      <c r="M93" s="24" t="s">
        <v>318</v>
      </c>
      <c r="N93" s="24">
        <v>537868</v>
      </c>
      <c r="O93" s="24">
        <v>415098</v>
      </c>
      <c r="P93" s="6">
        <v>1</v>
      </c>
      <c r="Q93" s="27"/>
      <c r="R93" s="2"/>
      <c r="S93" s="3"/>
      <c r="T93" s="25">
        <f t="shared" si="4"/>
        <v>0</v>
      </c>
      <c r="U93" s="26">
        <f t="shared" si="5"/>
        <v>0</v>
      </c>
    </row>
    <row r="94" spans="1:21" x14ac:dyDescent="0.25">
      <c r="A94" s="22" t="s">
        <v>2556</v>
      </c>
      <c r="B94" s="22" t="s">
        <v>16</v>
      </c>
      <c r="C94" s="22">
        <v>1698020</v>
      </c>
      <c r="D94" s="22" t="s">
        <v>2557</v>
      </c>
      <c r="E94" s="23" t="s">
        <v>2558</v>
      </c>
      <c r="F94" s="24" t="s">
        <v>17</v>
      </c>
      <c r="G94" s="24" t="s">
        <v>237</v>
      </c>
      <c r="H94" s="24" t="s">
        <v>923</v>
      </c>
      <c r="I94" s="24" t="s">
        <v>2555</v>
      </c>
      <c r="J94" s="24" t="s">
        <v>923</v>
      </c>
      <c r="K94" s="24" t="s">
        <v>691</v>
      </c>
      <c r="L94" s="24" t="s">
        <v>692</v>
      </c>
      <c r="M94" s="24" t="s">
        <v>141</v>
      </c>
      <c r="N94" s="24">
        <v>537853</v>
      </c>
      <c r="O94" s="24">
        <v>415062</v>
      </c>
      <c r="P94" s="6">
        <v>1</v>
      </c>
      <c r="Q94" s="27"/>
      <c r="R94" s="2"/>
      <c r="S94" s="3"/>
      <c r="T94" s="25">
        <f t="shared" si="4"/>
        <v>0</v>
      </c>
      <c r="U94" s="26">
        <f t="shared" si="5"/>
        <v>0</v>
      </c>
    </row>
    <row r="95" spans="1:21" x14ac:dyDescent="0.25">
      <c r="A95" s="22" t="s">
        <v>2559</v>
      </c>
      <c r="B95" s="22" t="s">
        <v>16</v>
      </c>
      <c r="C95" s="22">
        <v>1698386</v>
      </c>
      <c r="D95" s="22" t="s">
        <v>2560</v>
      </c>
      <c r="E95" s="23" t="s">
        <v>2561</v>
      </c>
      <c r="F95" s="24" t="s">
        <v>17</v>
      </c>
      <c r="G95" s="24" t="s">
        <v>237</v>
      </c>
      <c r="H95" s="24" t="s">
        <v>923</v>
      </c>
      <c r="I95" s="24" t="s">
        <v>2555</v>
      </c>
      <c r="J95" s="24" t="s">
        <v>923</v>
      </c>
      <c r="K95" s="24" t="s">
        <v>2403</v>
      </c>
      <c r="L95" s="24" t="s">
        <v>2532</v>
      </c>
      <c r="M95" s="24" t="s">
        <v>966</v>
      </c>
      <c r="N95" s="24">
        <v>538119</v>
      </c>
      <c r="O95" s="24">
        <v>415243</v>
      </c>
      <c r="P95" s="6">
        <v>1</v>
      </c>
      <c r="Q95" s="27"/>
      <c r="R95" s="2"/>
      <c r="S95" s="3"/>
      <c r="T95" s="25">
        <f t="shared" si="4"/>
        <v>0</v>
      </c>
      <c r="U95" s="26">
        <f t="shared" si="5"/>
        <v>0</v>
      </c>
    </row>
    <row r="96" spans="1:21" x14ac:dyDescent="0.25">
      <c r="A96" s="22" t="s">
        <v>2798</v>
      </c>
      <c r="B96" s="22" t="s">
        <v>16</v>
      </c>
      <c r="C96" s="22">
        <v>2056264</v>
      </c>
      <c r="D96" s="22" t="s">
        <v>2799</v>
      </c>
      <c r="E96" s="23" t="s">
        <v>2800</v>
      </c>
      <c r="F96" s="24" t="s">
        <v>17</v>
      </c>
      <c r="G96" s="24" t="s">
        <v>2044</v>
      </c>
      <c r="H96" s="24" t="s">
        <v>2045</v>
      </c>
      <c r="I96" s="24" t="s">
        <v>2801</v>
      </c>
      <c r="J96" s="24" t="s">
        <v>2045</v>
      </c>
      <c r="K96" s="24" t="s">
        <v>2802</v>
      </c>
      <c r="L96" s="24" t="s">
        <v>2803</v>
      </c>
      <c r="M96" s="24" t="s">
        <v>321</v>
      </c>
      <c r="N96" s="24">
        <v>551868</v>
      </c>
      <c r="O96" s="24">
        <v>437019</v>
      </c>
      <c r="P96" s="6">
        <v>1</v>
      </c>
      <c r="Q96" s="27"/>
      <c r="R96" s="2"/>
      <c r="S96" s="3"/>
      <c r="T96" s="25">
        <f t="shared" si="4"/>
        <v>0</v>
      </c>
      <c r="U96" s="26">
        <f t="shared" si="5"/>
        <v>0</v>
      </c>
    </row>
    <row r="97" spans="1:21" x14ac:dyDescent="0.25">
      <c r="A97" s="22" t="s">
        <v>2820</v>
      </c>
      <c r="B97" s="22" t="s">
        <v>16</v>
      </c>
      <c r="C97" s="22">
        <v>1743446</v>
      </c>
      <c r="D97" s="22" t="s">
        <v>2821</v>
      </c>
      <c r="E97" s="23" t="s">
        <v>2822</v>
      </c>
      <c r="F97" s="24" t="s">
        <v>17</v>
      </c>
      <c r="G97" s="24" t="s">
        <v>314</v>
      </c>
      <c r="H97" s="24" t="s">
        <v>1389</v>
      </c>
      <c r="I97" s="24" t="s">
        <v>2823</v>
      </c>
      <c r="J97" s="24" t="s">
        <v>1389</v>
      </c>
      <c r="K97" s="24" t="s">
        <v>2517</v>
      </c>
      <c r="L97" s="24" t="s">
        <v>2518</v>
      </c>
      <c r="M97" s="24" t="s">
        <v>710</v>
      </c>
      <c r="N97" s="24">
        <v>516940</v>
      </c>
      <c r="O97" s="24">
        <v>418749</v>
      </c>
      <c r="P97" s="6">
        <v>1</v>
      </c>
      <c r="Q97" s="27"/>
      <c r="R97" s="2"/>
      <c r="S97" s="3"/>
      <c r="T97" s="25">
        <f t="shared" si="4"/>
        <v>0</v>
      </c>
      <c r="U97" s="26">
        <f t="shared" si="5"/>
        <v>0</v>
      </c>
    </row>
    <row r="98" spans="1:21" x14ac:dyDescent="0.25">
      <c r="A98" s="22" t="s">
        <v>2824</v>
      </c>
      <c r="B98" s="22" t="s">
        <v>16</v>
      </c>
      <c r="C98" s="22">
        <v>1742912</v>
      </c>
      <c r="D98" s="22" t="s">
        <v>2825</v>
      </c>
      <c r="E98" s="23" t="s">
        <v>2826</v>
      </c>
      <c r="F98" s="24" t="s">
        <v>17</v>
      </c>
      <c r="G98" s="24" t="s">
        <v>314</v>
      </c>
      <c r="H98" s="24" t="s">
        <v>1389</v>
      </c>
      <c r="I98" s="24" t="s">
        <v>2823</v>
      </c>
      <c r="J98" s="24" t="s">
        <v>1389</v>
      </c>
      <c r="K98" s="24" t="s">
        <v>2827</v>
      </c>
      <c r="L98" s="24" t="s">
        <v>2828</v>
      </c>
      <c r="M98" s="24" t="s">
        <v>65</v>
      </c>
      <c r="N98" s="24">
        <v>516600</v>
      </c>
      <c r="O98" s="24">
        <v>418810</v>
      </c>
      <c r="P98" s="6">
        <v>1</v>
      </c>
      <c r="Q98" s="27"/>
      <c r="R98" s="2"/>
      <c r="S98" s="3"/>
      <c r="T98" s="25">
        <f t="shared" si="4"/>
        <v>0</v>
      </c>
      <c r="U98" s="26">
        <f t="shared" si="5"/>
        <v>0</v>
      </c>
    </row>
    <row r="99" spans="1:21" x14ac:dyDescent="0.25">
      <c r="A99" s="22" t="s">
        <v>2829</v>
      </c>
      <c r="B99" s="22" t="s">
        <v>16</v>
      </c>
      <c r="C99" s="22">
        <v>9633126</v>
      </c>
      <c r="D99" s="22" t="s">
        <v>2830</v>
      </c>
      <c r="E99" s="23" t="s">
        <v>2831</v>
      </c>
      <c r="F99" s="24" t="s">
        <v>17</v>
      </c>
      <c r="G99" s="24" t="s">
        <v>314</v>
      </c>
      <c r="H99" s="24" t="s">
        <v>533</v>
      </c>
      <c r="I99" s="24" t="s">
        <v>2832</v>
      </c>
      <c r="J99" s="24" t="s">
        <v>533</v>
      </c>
      <c r="K99" s="24" t="s">
        <v>20</v>
      </c>
      <c r="L99" s="24" t="s">
        <v>21</v>
      </c>
      <c r="M99" s="24" t="s">
        <v>142</v>
      </c>
      <c r="N99" s="24">
        <v>527377</v>
      </c>
      <c r="O99" s="24">
        <v>410107</v>
      </c>
      <c r="P99" s="6">
        <v>1</v>
      </c>
      <c r="Q99" s="27"/>
      <c r="R99" s="2"/>
      <c r="S99" s="3"/>
      <c r="T99" s="25">
        <f t="shared" si="4"/>
        <v>0</v>
      </c>
      <c r="U99" s="26">
        <f t="shared" si="5"/>
        <v>0</v>
      </c>
    </row>
  </sheetData>
  <sheetProtection algorithmName="SHA-512" hashValue="l3dT/UW04aRknUsp8OZdycZitEelSKJBd60rtmjhTeOEcZSbNyXejfhhwe2vDBUPM979Hl4K/vNm5JKHjfFaTg==" saltValue="xIMZFbbsDXphDd6jZXocqw==" spinCount="100000" sheet="1" objects="1" scenarios="1" formatCells="0" formatColumns="0" formatRows="0" sort="0" autoFilter="0"/>
  <mergeCells count="19">
    <mergeCell ref="A7:E7"/>
    <mergeCell ref="O7:P7"/>
    <mergeCell ref="Q7:U7"/>
    <mergeCell ref="A8:E8"/>
    <mergeCell ref="A4:E4"/>
    <mergeCell ref="O4:P4"/>
    <mergeCell ref="A5:E5"/>
    <mergeCell ref="O5:P5"/>
    <mergeCell ref="Q5:U5"/>
    <mergeCell ref="A6:E6"/>
    <mergeCell ref="O6:P6"/>
    <mergeCell ref="Q6:U6"/>
    <mergeCell ref="F9:I10"/>
    <mergeCell ref="G2:I2"/>
    <mergeCell ref="J2:L2"/>
    <mergeCell ref="J5:L5"/>
    <mergeCell ref="J7:L7"/>
    <mergeCell ref="J8:L8"/>
    <mergeCell ref="J10:R10"/>
  </mergeCells>
  <pageMargins left="0.7" right="0.7" top="0.75" bottom="0.75" header="0.3" footer="0.3"/>
  <pageSetup paperSize="9" scale="34" orientation="portrait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6P</vt:lpstr>
      <vt:lpstr>7P</vt:lpstr>
      <vt:lpstr>8P</vt:lpstr>
      <vt:lpstr>9P</vt:lpstr>
      <vt:lpstr>10P</vt:lpstr>
      <vt:lpstr>11P</vt:lpstr>
      <vt:lpstr>12P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Żytecki Paweł</dc:creator>
  <cp:lastModifiedBy>Żytecki Paweł</cp:lastModifiedBy>
  <dcterms:created xsi:type="dcterms:W3CDTF">2018-02-28T08:25:17Z</dcterms:created>
  <dcterms:modified xsi:type="dcterms:W3CDTF">2018-03-15T11:40:45Z</dcterms:modified>
</cp:coreProperties>
</file>