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 codeName="Ten_skoroszyt"/>
  <xr:revisionPtr revIDLastSave="0" documentId="13_ncr:1_{18706B86-3D1B-433C-98B2-164EDD95C3D1}" xr6:coauthVersionLast="43" xr6:coauthVersionMax="43" xr10:uidLastSave="{00000000-0000-0000-0000-000000000000}"/>
  <bookViews>
    <workbookView xWindow="28680" yWindow="-120" windowWidth="29040" windowHeight="15840" activeTab="8" xr2:uid="{00000000-000D-0000-FFFF-FFFF00000000}"/>
  </bookViews>
  <sheets>
    <sheet name="1" sheetId="6" r:id="rId1"/>
    <sheet name="2" sheetId="2" r:id="rId2"/>
    <sheet name="3" sheetId="5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</sheets>
  <definedNames>
    <definedName name="_xlnm.Print_Area" localSheetId="0">'1'!$A$1:$Q$19</definedName>
    <definedName name="_xlnm.Print_Area" localSheetId="1">'2'!$A$1:$Q$19</definedName>
    <definedName name="_xlnm.Print_Area" localSheetId="2">'3'!$A$1:$Q$19</definedName>
    <definedName name="_xlnm.Print_Area" localSheetId="3">'4'!$A$1:$Q$19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8" i="12" l="1"/>
  <c r="O18" i="12"/>
  <c r="M18" i="12"/>
  <c r="N18" i="12" s="1"/>
  <c r="Q18" i="12" s="1"/>
  <c r="G18" i="12"/>
  <c r="F12" i="12"/>
  <c r="F12" i="11"/>
  <c r="O18" i="11"/>
  <c r="M18" i="11"/>
  <c r="P18" i="11" s="1"/>
  <c r="G18" i="11"/>
  <c r="G12" i="12" l="1"/>
  <c r="H12" i="12" s="1"/>
  <c r="G12" i="11"/>
  <c r="H12" i="11"/>
  <c r="N18" i="11"/>
  <c r="Q18" i="11" s="1"/>
  <c r="O19" i="10"/>
  <c r="N19" i="10"/>
  <c r="Q19" i="10" s="1"/>
  <c r="M19" i="10"/>
  <c r="P19" i="10" s="1"/>
  <c r="J19" i="10"/>
  <c r="F19" i="10"/>
  <c r="G19" i="10" s="1"/>
  <c r="E19" i="10"/>
  <c r="O18" i="10"/>
  <c r="N18" i="10"/>
  <c r="Q18" i="10" s="1"/>
  <c r="M18" i="10"/>
  <c r="P18" i="10" s="1"/>
  <c r="G18" i="10"/>
  <c r="H12" i="10"/>
  <c r="G12" i="10"/>
  <c r="F12" i="10"/>
  <c r="O19" i="9"/>
  <c r="M19" i="9"/>
  <c r="P19" i="9" s="1"/>
  <c r="J19" i="9"/>
  <c r="F19" i="9"/>
  <c r="G19" i="9" s="1"/>
  <c r="E19" i="9"/>
  <c r="O18" i="9"/>
  <c r="M18" i="9"/>
  <c r="P18" i="9" s="1"/>
  <c r="G18" i="9"/>
  <c r="F12" i="9"/>
  <c r="N18" i="9" l="1"/>
  <c r="Q18" i="9" s="1"/>
  <c r="G12" i="9"/>
  <c r="H12" i="9" s="1"/>
  <c r="N19" i="9"/>
  <c r="Q19" i="9" s="1"/>
  <c r="O19" i="8"/>
  <c r="M19" i="8"/>
  <c r="P19" i="8" s="1"/>
  <c r="J19" i="8"/>
  <c r="F19" i="8"/>
  <c r="G19" i="8" s="1"/>
  <c r="E19" i="8"/>
  <c r="O18" i="8"/>
  <c r="M18" i="8"/>
  <c r="P18" i="8" s="1"/>
  <c r="G18" i="8"/>
  <c r="F12" i="8"/>
  <c r="G12" i="8" l="1"/>
  <c r="H12" i="8" s="1"/>
  <c r="N18" i="8"/>
  <c r="Q18" i="8" s="1"/>
  <c r="N19" i="8"/>
  <c r="Q19" i="8" s="1"/>
  <c r="O19" i="7"/>
  <c r="M19" i="7"/>
  <c r="P19" i="7" s="1"/>
  <c r="J19" i="7"/>
  <c r="F19" i="7"/>
  <c r="G19" i="7" s="1"/>
  <c r="E19" i="7"/>
  <c r="O18" i="7"/>
  <c r="M18" i="7"/>
  <c r="P18" i="7" s="1"/>
  <c r="G18" i="7"/>
  <c r="F12" i="7"/>
  <c r="G12" i="7" l="1"/>
  <c r="H12" i="7" s="1"/>
  <c r="N18" i="7"/>
  <c r="Q18" i="7" s="1"/>
  <c r="N19" i="7"/>
  <c r="Q19" i="7" s="1"/>
  <c r="O19" i="6" l="1"/>
  <c r="M19" i="6"/>
  <c r="P19" i="6" s="1"/>
  <c r="J19" i="6"/>
  <c r="F19" i="6"/>
  <c r="G19" i="6" s="1"/>
  <c r="E19" i="6"/>
  <c r="O18" i="6"/>
  <c r="M18" i="6"/>
  <c r="P18" i="6" s="1"/>
  <c r="G18" i="6"/>
  <c r="F12" i="6"/>
  <c r="O19" i="5"/>
  <c r="M19" i="5"/>
  <c r="P19" i="5" s="1"/>
  <c r="J19" i="5"/>
  <c r="F19" i="5"/>
  <c r="G19" i="5" s="1"/>
  <c r="E19" i="5"/>
  <c r="O18" i="5"/>
  <c r="M18" i="5"/>
  <c r="G18" i="5"/>
  <c r="F12" i="5"/>
  <c r="O19" i="2"/>
  <c r="M19" i="2"/>
  <c r="P19" i="2" s="1"/>
  <c r="O18" i="2"/>
  <c r="M18" i="2"/>
  <c r="N18" i="2" s="1"/>
  <c r="F12" i="2"/>
  <c r="J19" i="2"/>
  <c r="G18" i="2"/>
  <c r="F19" i="2"/>
  <c r="G19" i="2" s="1"/>
  <c r="E19" i="2"/>
  <c r="G12" i="5" l="1"/>
  <c r="H12" i="5" s="1"/>
  <c r="P18" i="5"/>
  <c r="N19" i="6"/>
  <c r="Q19" i="6" s="1"/>
  <c r="N18" i="5"/>
  <c r="Q18" i="5" s="1"/>
  <c r="N18" i="6"/>
  <c r="Q18" i="6" s="1"/>
  <c r="G12" i="6"/>
  <c r="H12" i="6" s="1"/>
  <c r="N19" i="5"/>
  <c r="Q19" i="5" s="1"/>
  <c r="N19" i="2"/>
  <c r="Q19" i="2" s="1"/>
  <c r="G12" i="2"/>
  <c r="H12" i="2" s="1"/>
  <c r="Q18" i="2"/>
  <c r="P18" i="2"/>
</calcChain>
</file>

<file path=xl/sharedStrings.xml><?xml version="1.0" encoding="utf-8"?>
<sst xmlns="http://schemas.openxmlformats.org/spreadsheetml/2006/main" count="336" uniqueCount="46">
  <si>
    <t>Formularz cenowy</t>
  </si>
  <si>
    <t xml:space="preserve">WYKONAWCA: </t>
  </si>
  <si>
    <t xml:space="preserve">ZAMAWIAJĄCY: </t>
  </si>
  <si>
    <t>interfejs (port) Usługi</t>
  </si>
  <si>
    <t>Pasmo podstawowe</t>
  </si>
  <si>
    <t>Termin Uruchomienia</t>
  </si>
  <si>
    <t>Termin zakończenia usługi</t>
  </si>
  <si>
    <t>10Gbit/s</t>
  </si>
  <si>
    <t>numer części</t>
  </si>
  <si>
    <t>Pasmo dodatkowe (zwiększenie) - gradient</t>
  </si>
  <si>
    <t>Maksymalne Pasmo dodatkowe</t>
  </si>
  <si>
    <t>liczba miesięcy świadczenia usługi Pasmo podstawowe</t>
  </si>
  <si>
    <t>Wartość podatku VAT</t>
  </si>
  <si>
    <t>Wartość brutto Abonamentu miesięcznego za świadczenie Usługi pasmo podstawowe</t>
  </si>
  <si>
    <t>Wartość dla całego okresu obowiązywania umowy - Pasmo Podstawowe</t>
  </si>
  <si>
    <t>brutto</t>
  </si>
  <si>
    <t>netto</t>
  </si>
  <si>
    <t>VAT</t>
  </si>
  <si>
    <t>Abonament miesięczny netto za pasmo podstawowe</t>
  </si>
  <si>
    <t>Abonament miesięczny netto za zwiększenie Pasma podstawowego o 10Gbit/s (za każde Pasmo dodatkowe)</t>
  </si>
  <si>
    <t>Wartość brutto Abonementu miesięcznego za świadczenie Usługi Pasmo dodatkowe 10Gbit/s</t>
  </si>
  <si>
    <t xml:space="preserve">Naukowa i Akademicka Sieć Komputerowa Państwowy Instytut Badawczy
 ul. Kolska 12, 01-045 Warszawa </t>
  </si>
  <si>
    <t>podpis:</t>
  </si>
  <si>
    <t xml:space="preserve">Wykonawca musi wydrukować i podpisać niniejszy formularz. 
Wszystkie pola oznaczone kolorem powinny zostać wypełnione. </t>
  </si>
  <si>
    <t>Numer części:</t>
  </si>
  <si>
    <t>Węzeł Regionalny</t>
  </si>
  <si>
    <t>Węzeł Centralny</t>
  </si>
  <si>
    <t>10GbE</t>
  </si>
  <si>
    <t>40Gbit/s</t>
  </si>
  <si>
    <t>UWAGA: kwotę znajdującą się na polu oznaczonym kolorem szarym, należy przenieść do odpowiedniej pozycji Formularza OFERTA</t>
  </si>
  <si>
    <t>LP</t>
  </si>
  <si>
    <r>
      <t xml:space="preserve">Formularz Cenowy - </t>
    </r>
    <r>
      <rPr>
        <b/>
        <i/>
        <sz val="10"/>
        <color theme="1"/>
        <rFont val="Calibri"/>
        <family val="2"/>
        <charset val="238"/>
        <scheme val="minor"/>
      </rPr>
      <t>„Usługi transmisji danych 10Gbit/s  pomiędzy Węzłami Centralnymi i Regionalnymi  OSE”</t>
    </r>
  </si>
  <si>
    <r>
      <t>Formularz Cenowy -</t>
    </r>
    <r>
      <rPr>
        <b/>
        <i/>
        <sz val="10"/>
        <color theme="1"/>
        <rFont val="Calibri"/>
        <family val="2"/>
        <charset val="238"/>
        <scheme val="minor"/>
      </rPr>
      <t xml:space="preserve">  „Usługi transmisji danych 10Gbit/s  pomiędzy Węzłami Centralnymi i Regionalnymi  OSE”</t>
    </r>
  </si>
  <si>
    <t>T-Mobile
ul.Wersalska 50
91-212 Łódź</t>
  </si>
  <si>
    <t>Sinersio Polska
ul.Inżynierska 8
67-100 Nowa Sól</t>
  </si>
  <si>
    <t>Park Naukowo-Technologiczny 
w Opolu
ul.Technologiczna 2
45-839 Opole</t>
  </si>
  <si>
    <t>T-Mobile
ul.Europejska 29
71-069 Szczecin</t>
  </si>
  <si>
    <t>Safe Center
ul.Tomasza Zana 32a
20-601 Lublin</t>
  </si>
  <si>
    <t>Gmina Kielce
Kielecki Park Technologiczny
ul. Karola Olszewskiego 6
25-663 Kielce</t>
  </si>
  <si>
    <t xml:space="preserve">Sprint S.A.
ul. Jagiellończyka 26
10-062 Olsztyn </t>
  </si>
  <si>
    <t>CPD 3S
ul. Gospodarcza 12
40-032 Katowice</t>
  </si>
  <si>
    <t>CPD NASK
ul. 11 listopada 23
03-446 Warszawa</t>
  </si>
  <si>
    <t>CPD Inea
Wysogotowo, ul. Wierzbowa 84
62-081 Przeźmierowo</t>
  </si>
  <si>
    <t>CPD Inea
Wysogotowo, ul. Wierzbowa 84 
62-081 Przeźmierowo</t>
  </si>
  <si>
    <t>CPD 3S
ul. Gospodarcza 12 
40-032 Katowice</t>
  </si>
  <si>
    <t xml:space="preserve">CPD Inea
Wysogotowo, ul. Wierzbowa 84
62-081 Przeźmierowo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</si>
</sst>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49DA"/>
      </left>
      <right/>
      <top style="thick">
        <color rgb="FF0049DA"/>
      </top>
      <bottom/>
      <diagonal/>
    </border>
    <border>
      <left/>
      <right/>
      <top style="thick">
        <color rgb="FF0049DA"/>
      </top>
      <bottom/>
      <diagonal/>
    </border>
    <border>
      <left/>
      <right style="thick">
        <color rgb="FF0049DA"/>
      </right>
      <top style="thick">
        <color rgb="FF0049DA"/>
      </top>
      <bottom/>
      <diagonal/>
    </border>
    <border>
      <left style="thick">
        <color rgb="FF0049DA"/>
      </left>
      <right/>
      <top/>
      <bottom/>
      <diagonal/>
    </border>
    <border>
      <left/>
      <right style="thick">
        <color rgb="FF0049DA"/>
      </right>
      <top/>
      <bottom/>
      <diagonal/>
    </border>
    <border>
      <left style="thick">
        <color rgb="FF0049DA"/>
      </left>
      <right/>
      <top style="medium">
        <color indexed="64"/>
      </top>
      <bottom/>
      <diagonal/>
    </border>
    <border>
      <left/>
      <right style="thick">
        <color rgb="FF0049DA"/>
      </right>
      <top style="medium">
        <color indexed="64"/>
      </top>
      <bottom/>
      <diagonal/>
    </border>
    <border>
      <left style="thick">
        <color rgb="FF0049DA"/>
      </left>
      <right/>
      <top/>
      <bottom style="medium">
        <color indexed="64"/>
      </bottom>
      <diagonal/>
    </border>
    <border>
      <left/>
      <right style="thick">
        <color rgb="FF0049DA"/>
      </right>
      <top/>
      <bottom style="medium">
        <color indexed="64"/>
      </bottom>
      <diagonal/>
    </border>
    <border>
      <left style="thick">
        <color rgb="FF0049DA"/>
      </left>
      <right/>
      <top style="medium">
        <color indexed="64"/>
      </top>
      <bottom style="medium">
        <color indexed="64"/>
      </bottom>
      <diagonal/>
    </border>
    <border>
      <left style="thick">
        <color rgb="FF0049DA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0049DA"/>
      </right>
      <top style="medium">
        <color indexed="64"/>
      </top>
      <bottom style="medium">
        <color indexed="64"/>
      </bottom>
      <diagonal/>
    </border>
    <border>
      <left style="thick">
        <color rgb="FF0049DA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0049DA"/>
      </right>
      <top/>
      <bottom style="thin">
        <color indexed="64"/>
      </bottom>
      <diagonal/>
    </border>
    <border>
      <left style="thick">
        <color rgb="FF0049DA"/>
      </left>
      <right style="thin">
        <color indexed="64"/>
      </right>
      <top style="thin">
        <color indexed="64"/>
      </top>
      <bottom style="thick">
        <color rgb="FF0049D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49DA"/>
      </bottom>
      <diagonal/>
    </border>
    <border>
      <left style="thin">
        <color indexed="64"/>
      </left>
      <right/>
      <top style="thin">
        <color indexed="64"/>
      </top>
      <bottom style="thick">
        <color rgb="FF0049DA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0049DA"/>
      </bottom>
      <diagonal/>
    </border>
    <border>
      <left/>
      <right style="thin">
        <color indexed="64"/>
      </right>
      <top style="thin">
        <color indexed="64"/>
      </top>
      <bottom style="thick">
        <color rgb="FF0049DA"/>
      </bottom>
      <diagonal/>
    </border>
    <border>
      <left style="thin">
        <color indexed="64"/>
      </left>
      <right style="thick">
        <color rgb="FF0049DA"/>
      </right>
      <top style="thin">
        <color indexed="64"/>
      </top>
      <bottom style="thick">
        <color rgb="FF0049DA"/>
      </bottom>
      <diagonal/>
    </border>
    <border>
      <left style="thin">
        <color indexed="64"/>
      </left>
      <right style="thin">
        <color indexed="64"/>
      </right>
      <top/>
      <bottom style="thick">
        <color rgb="FF0049DA"/>
      </bottom>
      <diagonal/>
    </border>
    <border>
      <left style="thick">
        <color rgb="FF0049DA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rgb="FF0049DA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4" fillId="0" borderId="0" xfId="0" applyFont="1" applyAlignment="1">
      <alignment horizontal="left" wrapText="1"/>
    </xf>
    <xf numFmtId="4" fontId="0" fillId="0" borderId="0" xfId="0" applyNumberForma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23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2" borderId="25" xfId="0" applyNumberFormat="1" applyFill="1" applyBorder="1" applyAlignment="1" applyProtection="1">
      <alignment vertical="center"/>
      <protection locked="0"/>
    </xf>
    <xf numFmtId="4" fontId="0" fillId="2" borderId="26" xfId="0" applyNumberForma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0" fillId="4" borderId="0" xfId="0" applyFill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1" xfId="0" applyBorder="1"/>
    <xf numFmtId="0" fontId="1" fillId="0" borderId="30" xfId="0" applyFont="1" applyBorder="1" applyAlignment="1">
      <alignment vertical="center"/>
    </xf>
    <xf numFmtId="0" fontId="0" fillId="0" borderId="30" xfId="0" applyBorder="1"/>
    <xf numFmtId="0" fontId="4" fillId="0" borderId="30" xfId="0" applyFont="1" applyBorder="1" applyAlignment="1">
      <alignment horizontal="left" wrapText="1"/>
    </xf>
    <xf numFmtId="0" fontId="9" fillId="0" borderId="30" xfId="0" applyFont="1" applyBorder="1" applyAlignment="1">
      <alignment horizontal="left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4" fontId="0" fillId="0" borderId="40" xfId="0" applyNumberFormat="1" applyBorder="1" applyAlignment="1">
      <alignment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14" fontId="8" fillId="0" borderId="42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4" fontId="0" fillId="2" borderId="44" xfId="0" applyNumberFormat="1" applyFill="1" applyBorder="1" applyAlignment="1" applyProtection="1">
      <alignment vertical="center"/>
      <protection locked="0"/>
    </xf>
    <xf numFmtId="4" fontId="0" fillId="0" borderId="45" xfId="0" applyNumberFormat="1" applyBorder="1" applyAlignment="1">
      <alignment vertical="center"/>
    </xf>
    <xf numFmtId="4" fontId="0" fillId="0" borderId="42" xfId="0" applyNumberFormat="1" applyBorder="1" applyAlignment="1">
      <alignment vertical="center"/>
    </xf>
    <xf numFmtId="4" fontId="0" fillId="0" borderId="46" xfId="0" applyNumberFormat="1" applyBorder="1" applyAlignment="1">
      <alignment vertical="center"/>
    </xf>
    <xf numFmtId="0" fontId="0" fillId="5" borderId="0" xfId="0" applyFill="1"/>
    <xf numFmtId="0" fontId="8" fillId="0" borderId="4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14" fontId="8" fillId="0" borderId="42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" fontId="0" fillId="2" borderId="42" xfId="0" applyNumberFormat="1" applyFill="1" applyBorder="1" applyAlignment="1" applyProtection="1">
      <alignment vertical="center"/>
      <protection locked="0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164" fontId="10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36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164" fontId="10" fillId="0" borderId="0" xfId="0" applyNumberFormat="1" applyFont="1" applyBorder="1" applyAlignment="1">
      <alignment horizontal="left" wrapText="1"/>
    </xf>
    <xf numFmtId="0" fontId="5" fillId="0" borderId="3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left"/>
    </xf>
    <xf numFmtId="0" fontId="0" fillId="0" borderId="35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49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22F58-1FC9-4BD2-8BF3-40260CA35EF9}">
  <sheetPr codeName="Arkusz1">
    <pageSetUpPr fitToPage="1"/>
  </sheetPr>
  <dimension ref="A2:Q19"/>
  <sheetViews>
    <sheetView view="pageBreakPreview" zoomScaleNormal="100" zoomScaleSheetLayoutView="100" workbookViewId="0"/>
  </sheetViews>
  <sheetFormatPr defaultRowHeight="14.5" x14ac:dyDescent="0.35"/>
  <cols>
    <col min="1" max="1" width="7.81640625" customWidth="1"/>
    <col min="2" max="2" width="5.7265625" customWidth="1"/>
    <col min="3" max="3" width="28.26953125" customWidth="1"/>
    <col min="4" max="4" width="26" customWidth="1"/>
    <col min="6" max="6" width="11.453125" customWidth="1"/>
    <col min="7" max="7" width="13.81640625" customWidth="1"/>
    <col min="8" max="8" width="12" customWidth="1"/>
    <col min="9" max="9" width="12.1796875" customWidth="1"/>
    <col min="10" max="10" width="16.1796875" customWidth="1"/>
    <col min="11" max="11" width="14.7265625" customWidth="1"/>
    <col min="12" max="12" width="14.26953125" customWidth="1"/>
    <col min="13" max="13" width="9.26953125" customWidth="1"/>
    <col min="14" max="14" width="16.26953125" customWidth="1"/>
    <col min="15" max="15" width="16.54296875" customWidth="1"/>
    <col min="16" max="16" width="9.1796875" customWidth="1"/>
    <col min="17" max="17" width="16.81640625" customWidth="1"/>
  </cols>
  <sheetData>
    <row r="2" spans="1:17" ht="15.75" customHeight="1" x14ac:dyDescent="0.35">
      <c r="A2" s="84" t="s">
        <v>32</v>
      </c>
      <c r="B2" s="84"/>
      <c r="C2" s="84"/>
      <c r="D2" s="84"/>
      <c r="E2" s="84"/>
      <c r="F2" s="84"/>
      <c r="G2" s="84"/>
      <c r="H2" s="84"/>
      <c r="I2" s="84"/>
    </row>
    <row r="3" spans="1:17" ht="18.75" customHeight="1" x14ac:dyDescent="0.35">
      <c r="A3" s="84"/>
      <c r="B3" s="84"/>
      <c r="C3" s="84"/>
      <c r="D3" s="84"/>
      <c r="E3" s="84"/>
      <c r="F3" s="84"/>
      <c r="G3" s="84"/>
      <c r="H3" s="84"/>
      <c r="I3" s="84"/>
    </row>
    <row r="4" spans="1:17" ht="18.75" customHeight="1" x14ac:dyDescent="0.35">
      <c r="A4" s="85" t="s">
        <v>24</v>
      </c>
      <c r="B4" s="85"/>
      <c r="C4" s="2">
        <v>1</v>
      </c>
      <c r="D4" s="2"/>
      <c r="E4" s="2"/>
      <c r="F4" s="2"/>
      <c r="G4" s="2"/>
      <c r="H4" s="2"/>
      <c r="I4" s="2"/>
    </row>
    <row r="5" spans="1:17" ht="23.5" x14ac:dyDescent="0.35">
      <c r="A5" s="86" t="s">
        <v>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ht="22.5" customHeight="1" thickBot="1" x14ac:dyDescent="0.4">
      <c r="A6" s="87" t="s">
        <v>1</v>
      </c>
      <c r="B6" s="87"/>
      <c r="K6" s="88" t="s">
        <v>2</v>
      </c>
      <c r="L6" s="89"/>
      <c r="M6" s="89"/>
      <c r="N6" s="89"/>
      <c r="O6" s="89"/>
    </row>
    <row r="7" spans="1:17" x14ac:dyDescent="0.35">
      <c r="A7" s="90"/>
      <c r="B7" s="91"/>
      <c r="C7" s="91"/>
      <c r="D7" s="91"/>
      <c r="E7" s="91"/>
      <c r="F7" s="91"/>
      <c r="G7" s="92"/>
      <c r="H7" s="3"/>
      <c r="I7" s="3"/>
      <c r="K7" s="96" t="s">
        <v>21</v>
      </c>
      <c r="L7" s="97"/>
      <c r="M7" s="97"/>
      <c r="N7" s="97"/>
      <c r="O7" s="97"/>
      <c r="P7" s="97"/>
      <c r="Q7" s="98"/>
    </row>
    <row r="8" spans="1:17" ht="15" thickBot="1" x14ac:dyDescent="0.4">
      <c r="A8" s="93"/>
      <c r="B8" s="94"/>
      <c r="C8" s="94"/>
      <c r="D8" s="94"/>
      <c r="E8" s="94"/>
      <c r="F8" s="94"/>
      <c r="G8" s="95"/>
      <c r="H8" s="3"/>
      <c r="I8" s="3"/>
      <c r="K8" s="99"/>
      <c r="L8" s="100"/>
      <c r="M8" s="100"/>
      <c r="N8" s="100"/>
      <c r="O8" s="100"/>
      <c r="P8" s="100"/>
      <c r="Q8" s="101"/>
    </row>
    <row r="9" spans="1:17" x14ac:dyDescent="0.35">
      <c r="A9" s="1"/>
    </row>
    <row r="10" spans="1:17" ht="15" thickBot="1" x14ac:dyDescent="0.4"/>
    <row r="11" spans="1:17" ht="15" thickBot="1" x14ac:dyDescent="0.4">
      <c r="F11" s="4" t="s">
        <v>16</v>
      </c>
      <c r="G11" s="5" t="s">
        <v>17</v>
      </c>
      <c r="H11" s="6" t="s">
        <v>15</v>
      </c>
    </row>
    <row r="12" spans="1:17" ht="23.25" customHeight="1" thickBot="1" x14ac:dyDescent="0.4">
      <c r="A12" s="74" t="s">
        <v>14</v>
      </c>
      <c r="B12" s="75"/>
      <c r="C12" s="75"/>
      <c r="D12" s="75"/>
      <c r="E12" s="75"/>
      <c r="F12" s="7">
        <f>K18*ROUND(L18,2)+K19*ROUND(L19,2)</f>
        <v>0</v>
      </c>
      <c r="G12" s="7">
        <f>K18*M18+K19*M19</f>
        <v>0</v>
      </c>
      <c r="H12" s="8">
        <f>ROUND(F12+G12,2)</f>
        <v>0</v>
      </c>
      <c r="I12" s="82" t="s">
        <v>29</v>
      </c>
      <c r="J12" s="82"/>
      <c r="K12" s="82"/>
      <c r="L12" s="82"/>
      <c r="M12" s="82"/>
      <c r="N12" s="82"/>
      <c r="O12" s="82"/>
      <c r="P12" s="82"/>
    </row>
    <row r="13" spans="1:17" ht="23.25" customHeight="1" thickBot="1" x14ac:dyDescent="0.4">
      <c r="A13" s="18"/>
      <c r="B13" s="18"/>
      <c r="C13" s="18"/>
      <c r="D13" s="18"/>
      <c r="E13" s="18"/>
      <c r="F13" s="19"/>
      <c r="G13" s="19"/>
      <c r="H13" s="19"/>
    </row>
    <row r="14" spans="1:17" ht="23.25" customHeight="1" thickTop="1" x14ac:dyDescent="0.35">
      <c r="A14" s="20"/>
      <c r="E14" s="76"/>
      <c r="F14" s="77"/>
      <c r="G14" s="77"/>
      <c r="H14" s="78"/>
      <c r="I14" s="22"/>
    </row>
    <row r="15" spans="1:17" ht="23.25" customHeight="1" thickBot="1" x14ac:dyDescent="0.4">
      <c r="D15" s="21" t="s">
        <v>22</v>
      </c>
      <c r="E15" s="79"/>
      <c r="F15" s="80"/>
      <c r="G15" s="80"/>
      <c r="H15" s="81"/>
      <c r="I15" s="83" t="s">
        <v>23</v>
      </c>
      <c r="J15" s="83"/>
      <c r="K15" s="83"/>
      <c r="L15" s="83"/>
      <c r="M15" s="83"/>
      <c r="N15" s="83"/>
      <c r="O15" s="83"/>
      <c r="P15" s="83"/>
    </row>
    <row r="16" spans="1:17" ht="23.25" customHeight="1" thickTop="1" thickBot="1" x14ac:dyDescent="0.4">
      <c r="A16" s="18"/>
      <c r="B16" s="18"/>
      <c r="C16" s="18"/>
      <c r="E16" s="18"/>
      <c r="F16" s="19"/>
      <c r="G16" s="19"/>
      <c r="H16" s="19"/>
    </row>
    <row r="17" spans="1:17" ht="77.25" customHeight="1" thickBot="1" x14ac:dyDescent="0.4">
      <c r="A17" s="13" t="s">
        <v>8</v>
      </c>
      <c r="B17" s="14" t="s">
        <v>30</v>
      </c>
      <c r="C17" s="14" t="s">
        <v>25</v>
      </c>
      <c r="D17" s="14" t="s">
        <v>26</v>
      </c>
      <c r="E17" s="14" t="s">
        <v>3</v>
      </c>
      <c r="F17" s="14" t="s">
        <v>4</v>
      </c>
      <c r="G17" s="14" t="s">
        <v>9</v>
      </c>
      <c r="H17" s="14" t="s">
        <v>10</v>
      </c>
      <c r="I17" s="14" t="s">
        <v>5</v>
      </c>
      <c r="J17" s="14" t="s">
        <v>6</v>
      </c>
      <c r="K17" s="14" t="s">
        <v>11</v>
      </c>
      <c r="L17" s="14" t="s">
        <v>18</v>
      </c>
      <c r="M17" s="14" t="s">
        <v>12</v>
      </c>
      <c r="N17" s="14" t="s">
        <v>13</v>
      </c>
      <c r="O17" s="14" t="s">
        <v>19</v>
      </c>
      <c r="P17" s="14" t="s">
        <v>12</v>
      </c>
      <c r="Q17" s="15" t="s">
        <v>20</v>
      </c>
    </row>
    <row r="18" spans="1:17" ht="39" x14ac:dyDescent="0.35">
      <c r="A18" s="11">
        <v>1</v>
      </c>
      <c r="B18" s="11">
        <v>1</v>
      </c>
      <c r="C18" s="11" t="s">
        <v>37</v>
      </c>
      <c r="D18" s="11" t="s">
        <v>40</v>
      </c>
      <c r="E18" s="29" t="s">
        <v>27</v>
      </c>
      <c r="F18" s="11" t="s">
        <v>7</v>
      </c>
      <c r="G18" s="11" t="str">
        <f>F18</f>
        <v>10Gbit/s</v>
      </c>
      <c r="H18" s="11" t="s">
        <v>28</v>
      </c>
      <c r="I18" s="30">
        <v>43686</v>
      </c>
      <c r="J18" s="12">
        <v>44782</v>
      </c>
      <c r="K18" s="23">
        <v>36</v>
      </c>
      <c r="L18" s="27"/>
      <c r="M18" s="25">
        <f>ROUND(L18*0.23,2)</f>
        <v>0</v>
      </c>
      <c r="N18" s="16">
        <f>ROUND(L18,2)+M18</f>
        <v>0</v>
      </c>
      <c r="O18" s="16">
        <f>L18</f>
        <v>0</v>
      </c>
      <c r="P18" s="16">
        <f>M18</f>
        <v>0</v>
      </c>
      <c r="Q18" s="16">
        <f>N18</f>
        <v>0</v>
      </c>
    </row>
    <row r="19" spans="1:17" ht="39" x14ac:dyDescent="0.35">
      <c r="A19" s="9">
        <v>1</v>
      </c>
      <c r="B19" s="9">
        <v>2</v>
      </c>
      <c r="C19" s="9" t="s">
        <v>37</v>
      </c>
      <c r="D19" s="9" t="s">
        <v>41</v>
      </c>
      <c r="E19" s="9" t="str">
        <f>E18</f>
        <v>10GbE</v>
      </c>
      <c r="F19" s="9" t="str">
        <f>F18</f>
        <v>10Gbit/s</v>
      </c>
      <c r="G19" s="9" t="str">
        <f>F19</f>
        <v>10Gbit/s</v>
      </c>
      <c r="H19" s="9" t="s">
        <v>28</v>
      </c>
      <c r="I19" s="10">
        <v>43686</v>
      </c>
      <c r="J19" s="10">
        <f>J18</f>
        <v>44782</v>
      </c>
      <c r="K19" s="24">
        <v>36</v>
      </c>
      <c r="L19" s="28"/>
      <c r="M19" s="26">
        <f t="shared" ref="M19" si="0">ROUND(L19*0.23,2)</f>
        <v>0</v>
      </c>
      <c r="N19" s="17">
        <f>ROUND(L19,2)+M19</f>
        <v>0</v>
      </c>
      <c r="O19" s="17">
        <f t="shared" ref="O19:Q19" si="1">L19</f>
        <v>0</v>
      </c>
      <c r="P19" s="17">
        <f t="shared" si="1"/>
        <v>0</v>
      </c>
      <c r="Q19" s="17">
        <f t="shared" si="1"/>
        <v>0</v>
      </c>
    </row>
  </sheetData>
  <sheetProtection algorithmName="SHA-512" hashValue="0l74Ip+V7kfj8pIHGp1FlDhsYIkhSd2704RV4MAvKKnU0TwoHkfIZ0eUDvVrQiaM/mum+LKm4L0NXz8ry2NVKA==" saltValue="0d52alYkEK6HsdlLmw72/Q==" spinCount="100000" sheet="1" objects="1" scenarios="1" formatCells="0" formatColumns="0" formatRows="0" autoFilter="0"/>
  <mergeCells count="11">
    <mergeCell ref="A12:E12"/>
    <mergeCell ref="E14:H15"/>
    <mergeCell ref="I12:P12"/>
    <mergeCell ref="I15:P15"/>
    <mergeCell ref="A2:I3"/>
    <mergeCell ref="A4:B4"/>
    <mergeCell ref="A5:Q5"/>
    <mergeCell ref="A6:B6"/>
    <mergeCell ref="K6:O6"/>
    <mergeCell ref="A7:G8"/>
    <mergeCell ref="K7:Q8"/>
  </mergeCells>
  <pageMargins left="0.7" right="0.7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1AC8D-2DC1-4594-9F2C-916487347F90}">
  <sheetPr codeName="Arkusz2">
    <pageSetUpPr fitToPage="1"/>
  </sheetPr>
  <dimension ref="A2:Q19"/>
  <sheetViews>
    <sheetView view="pageBreakPreview" zoomScaleNormal="100" zoomScaleSheetLayoutView="100" workbookViewId="0"/>
  </sheetViews>
  <sheetFormatPr defaultRowHeight="14.5" x14ac:dyDescent="0.35"/>
  <cols>
    <col min="1" max="1" width="7.81640625" customWidth="1"/>
    <col min="2" max="2" width="5.7265625" customWidth="1"/>
    <col min="3" max="3" width="28.26953125" customWidth="1"/>
    <col min="4" max="4" width="26" customWidth="1"/>
    <col min="6" max="6" width="11.453125" customWidth="1"/>
    <col min="7" max="7" width="13.81640625" customWidth="1"/>
    <col min="8" max="8" width="12" customWidth="1"/>
    <col min="9" max="9" width="12.1796875" customWidth="1"/>
    <col min="10" max="10" width="16.1796875" customWidth="1"/>
    <col min="11" max="11" width="14.7265625" customWidth="1"/>
    <col min="12" max="12" width="14.26953125" customWidth="1"/>
    <col min="13" max="13" width="9.26953125" customWidth="1"/>
    <col min="14" max="14" width="16.26953125" customWidth="1"/>
    <col min="15" max="15" width="16.54296875" customWidth="1"/>
    <col min="16" max="16" width="9.1796875" customWidth="1"/>
    <col min="17" max="17" width="16.81640625" customWidth="1"/>
  </cols>
  <sheetData>
    <row r="2" spans="1:17" ht="15.75" customHeight="1" x14ac:dyDescent="0.35">
      <c r="A2" s="84" t="s">
        <v>31</v>
      </c>
      <c r="B2" s="84"/>
      <c r="C2" s="84"/>
      <c r="D2" s="84"/>
      <c r="E2" s="84"/>
      <c r="F2" s="84"/>
      <c r="G2" s="84"/>
      <c r="H2" s="84"/>
      <c r="I2" s="84"/>
    </row>
    <row r="3" spans="1:17" ht="18.75" customHeight="1" x14ac:dyDescent="0.35">
      <c r="A3" s="84"/>
      <c r="B3" s="84"/>
      <c r="C3" s="84"/>
      <c r="D3" s="84"/>
      <c r="E3" s="84"/>
      <c r="F3" s="84"/>
      <c r="G3" s="84"/>
      <c r="H3" s="84"/>
      <c r="I3" s="84"/>
    </row>
    <row r="4" spans="1:17" ht="18.75" customHeight="1" x14ac:dyDescent="0.35">
      <c r="A4" s="85" t="s">
        <v>24</v>
      </c>
      <c r="B4" s="85"/>
      <c r="C4" s="2">
        <v>2</v>
      </c>
      <c r="D4" s="2"/>
      <c r="E4" s="2"/>
      <c r="F4" s="2"/>
      <c r="G4" s="2"/>
      <c r="H4" s="2"/>
      <c r="I4" s="2"/>
    </row>
    <row r="5" spans="1:17" ht="23.5" x14ac:dyDescent="0.35">
      <c r="A5" s="86" t="s">
        <v>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ht="22.5" customHeight="1" thickBot="1" x14ac:dyDescent="0.4">
      <c r="A6" s="87" t="s">
        <v>1</v>
      </c>
      <c r="B6" s="87"/>
      <c r="K6" s="88" t="s">
        <v>2</v>
      </c>
      <c r="L6" s="89"/>
      <c r="M6" s="89"/>
      <c r="N6" s="89"/>
      <c r="O6" s="89"/>
    </row>
    <row r="7" spans="1:17" x14ac:dyDescent="0.35">
      <c r="A7" s="90"/>
      <c r="B7" s="91"/>
      <c r="C7" s="91"/>
      <c r="D7" s="91"/>
      <c r="E7" s="91"/>
      <c r="F7" s="91"/>
      <c r="G7" s="92"/>
      <c r="H7" s="3"/>
      <c r="I7" s="3"/>
      <c r="K7" s="96" t="s">
        <v>21</v>
      </c>
      <c r="L7" s="97"/>
      <c r="M7" s="97"/>
      <c r="N7" s="97"/>
      <c r="O7" s="97"/>
      <c r="P7" s="97"/>
      <c r="Q7" s="98"/>
    </row>
    <row r="8" spans="1:17" ht="15" thickBot="1" x14ac:dyDescent="0.4">
      <c r="A8" s="93"/>
      <c r="B8" s="94"/>
      <c r="C8" s="94"/>
      <c r="D8" s="94"/>
      <c r="E8" s="94"/>
      <c r="F8" s="94"/>
      <c r="G8" s="95"/>
      <c r="H8" s="3"/>
      <c r="I8" s="3"/>
      <c r="K8" s="99"/>
      <c r="L8" s="100"/>
      <c r="M8" s="100"/>
      <c r="N8" s="100"/>
      <c r="O8" s="100"/>
      <c r="P8" s="100"/>
      <c r="Q8" s="101"/>
    </row>
    <row r="9" spans="1:17" x14ac:dyDescent="0.35">
      <c r="A9" s="1"/>
    </row>
    <row r="10" spans="1:17" ht="15" thickBot="1" x14ac:dyDescent="0.4"/>
    <row r="11" spans="1:17" ht="15" thickBot="1" x14ac:dyDescent="0.4">
      <c r="F11" s="4" t="s">
        <v>16</v>
      </c>
      <c r="G11" s="5" t="s">
        <v>17</v>
      </c>
      <c r="H11" s="6" t="s">
        <v>15</v>
      </c>
    </row>
    <row r="12" spans="1:17" ht="23.25" customHeight="1" thickBot="1" x14ac:dyDescent="0.4">
      <c r="A12" s="74" t="s">
        <v>14</v>
      </c>
      <c r="B12" s="75"/>
      <c r="C12" s="75"/>
      <c r="D12" s="75"/>
      <c r="E12" s="75"/>
      <c r="F12" s="7">
        <f>K18*ROUND(L18,2)+K19*ROUND(L19,2)</f>
        <v>0</v>
      </c>
      <c r="G12" s="7">
        <f>K18*M18+K19*M19</f>
        <v>0</v>
      </c>
      <c r="H12" s="8">
        <f>ROUND(F12+G12,2)</f>
        <v>0</v>
      </c>
      <c r="I12" s="82" t="s">
        <v>29</v>
      </c>
      <c r="J12" s="82"/>
      <c r="K12" s="82"/>
      <c r="L12" s="82"/>
      <c r="M12" s="82"/>
      <c r="N12" s="82"/>
      <c r="O12" s="82"/>
      <c r="P12" s="82"/>
    </row>
    <row r="13" spans="1:17" ht="23.25" customHeight="1" thickBot="1" x14ac:dyDescent="0.4">
      <c r="A13" s="18"/>
      <c r="B13" s="18"/>
      <c r="C13" s="18"/>
      <c r="D13" s="18"/>
      <c r="E13" s="18"/>
      <c r="F13" s="19"/>
      <c r="G13" s="19"/>
      <c r="H13" s="19"/>
    </row>
    <row r="14" spans="1:17" ht="23.25" customHeight="1" thickTop="1" x14ac:dyDescent="0.35">
      <c r="A14" s="20"/>
      <c r="E14" s="76"/>
      <c r="F14" s="77"/>
      <c r="G14" s="77"/>
      <c r="H14" s="78"/>
      <c r="I14" s="22"/>
    </row>
    <row r="15" spans="1:17" ht="23.25" customHeight="1" thickBot="1" x14ac:dyDescent="0.4">
      <c r="D15" s="21" t="s">
        <v>22</v>
      </c>
      <c r="E15" s="79"/>
      <c r="F15" s="80"/>
      <c r="G15" s="80"/>
      <c r="H15" s="81"/>
      <c r="I15" s="83" t="s">
        <v>23</v>
      </c>
      <c r="J15" s="83"/>
      <c r="K15" s="83"/>
      <c r="L15" s="83"/>
      <c r="M15" s="83"/>
      <c r="N15" s="83"/>
      <c r="O15" s="83"/>
      <c r="P15" s="83"/>
    </row>
    <row r="16" spans="1:17" ht="23.25" customHeight="1" thickTop="1" thickBot="1" x14ac:dyDescent="0.4">
      <c r="A16" s="18"/>
      <c r="B16" s="18"/>
      <c r="C16" s="18"/>
      <c r="E16" s="18"/>
      <c r="F16" s="19"/>
      <c r="G16" s="19"/>
      <c r="H16" s="19"/>
    </row>
    <row r="17" spans="1:17" ht="77.25" customHeight="1" thickBot="1" x14ac:dyDescent="0.4">
      <c r="A17" s="13" t="s">
        <v>8</v>
      </c>
      <c r="B17" s="14" t="s">
        <v>30</v>
      </c>
      <c r="C17" s="14" t="s">
        <v>25</v>
      </c>
      <c r="D17" s="14" t="s">
        <v>26</v>
      </c>
      <c r="E17" s="14" t="s">
        <v>3</v>
      </c>
      <c r="F17" s="14" t="s">
        <v>4</v>
      </c>
      <c r="G17" s="14" t="s">
        <v>9</v>
      </c>
      <c r="H17" s="14" t="s">
        <v>10</v>
      </c>
      <c r="I17" s="14" t="s">
        <v>5</v>
      </c>
      <c r="J17" s="14" t="s">
        <v>6</v>
      </c>
      <c r="K17" s="14" t="s">
        <v>11</v>
      </c>
      <c r="L17" s="14" t="s">
        <v>18</v>
      </c>
      <c r="M17" s="14" t="s">
        <v>12</v>
      </c>
      <c r="N17" s="14" t="s">
        <v>13</v>
      </c>
      <c r="O17" s="14" t="s">
        <v>19</v>
      </c>
      <c r="P17" s="14" t="s">
        <v>12</v>
      </c>
      <c r="Q17" s="15" t="s">
        <v>20</v>
      </c>
    </row>
    <row r="18" spans="1:17" ht="39" x14ac:dyDescent="0.35">
      <c r="A18" s="11">
        <v>2</v>
      </c>
      <c r="B18" s="11">
        <v>3</v>
      </c>
      <c r="C18" s="11" t="s">
        <v>36</v>
      </c>
      <c r="D18" s="11" t="s">
        <v>42</v>
      </c>
      <c r="E18" s="29" t="s">
        <v>27</v>
      </c>
      <c r="F18" s="11" t="s">
        <v>7</v>
      </c>
      <c r="G18" s="11" t="str">
        <f>F18</f>
        <v>10Gbit/s</v>
      </c>
      <c r="H18" s="11" t="s">
        <v>28</v>
      </c>
      <c r="I18" s="30">
        <v>43686</v>
      </c>
      <c r="J18" s="12">
        <v>44782</v>
      </c>
      <c r="K18" s="23">
        <v>36</v>
      </c>
      <c r="L18" s="27"/>
      <c r="M18" s="25">
        <f>ROUND(L18*0.23,2)</f>
        <v>0</v>
      </c>
      <c r="N18" s="16">
        <f>ROUND(L18,2)+M18</f>
        <v>0</v>
      </c>
      <c r="O18" s="16">
        <f>L18</f>
        <v>0</v>
      </c>
      <c r="P18" s="16">
        <f>M18</f>
        <v>0</v>
      </c>
      <c r="Q18" s="16">
        <f>N18</f>
        <v>0</v>
      </c>
    </row>
    <row r="19" spans="1:17" ht="39" x14ac:dyDescent="0.35">
      <c r="A19" s="9">
        <v>2</v>
      </c>
      <c r="B19" s="9">
        <v>4</v>
      </c>
      <c r="C19" s="9" t="s">
        <v>36</v>
      </c>
      <c r="D19" s="9" t="s">
        <v>41</v>
      </c>
      <c r="E19" s="9" t="str">
        <f>E18</f>
        <v>10GbE</v>
      </c>
      <c r="F19" s="9" t="str">
        <f>F18</f>
        <v>10Gbit/s</v>
      </c>
      <c r="G19" s="9" t="str">
        <f>F19</f>
        <v>10Gbit/s</v>
      </c>
      <c r="H19" s="9" t="s">
        <v>28</v>
      </c>
      <c r="I19" s="10">
        <v>43686</v>
      </c>
      <c r="J19" s="10">
        <f>J18</f>
        <v>44782</v>
      </c>
      <c r="K19" s="24">
        <v>36</v>
      </c>
      <c r="L19" s="28"/>
      <c r="M19" s="26">
        <f t="shared" ref="M19" si="0">ROUND(L19*0.23,2)</f>
        <v>0</v>
      </c>
      <c r="N19" s="17">
        <f>ROUND(L19,2)+M19</f>
        <v>0</v>
      </c>
      <c r="O19" s="17">
        <f t="shared" ref="O19:Q19" si="1">L19</f>
        <v>0</v>
      </c>
      <c r="P19" s="17">
        <f t="shared" si="1"/>
        <v>0</v>
      </c>
      <c r="Q19" s="17">
        <f t="shared" si="1"/>
        <v>0</v>
      </c>
    </row>
  </sheetData>
  <sheetProtection algorithmName="SHA-512" hashValue="r959a37xM73GlMcyCxEHw8zeO35I4CUVUTsRVWtMViRXSrvecNJUPk7RD8OWj27ZGAdERRhAR4LIwnAi+ffAtw==" saltValue="3ODNfLhu7iAq4mXpMfYVaQ==" spinCount="100000" sheet="1" objects="1" scenarios="1" formatCells="0" formatColumns="0" formatRows="0" autoFilter="0"/>
  <mergeCells count="11">
    <mergeCell ref="A12:E12"/>
    <mergeCell ref="E14:H15"/>
    <mergeCell ref="I12:P12"/>
    <mergeCell ref="I15:P15"/>
    <mergeCell ref="A2:I3"/>
    <mergeCell ref="A4:B4"/>
    <mergeCell ref="A5:Q5"/>
    <mergeCell ref="A6:B6"/>
    <mergeCell ref="K6:O6"/>
    <mergeCell ref="A7:G8"/>
    <mergeCell ref="K7:Q8"/>
  </mergeCells>
  <pageMargins left="0.7" right="0.7" top="0.75" bottom="0.75" header="0.3" footer="0.3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DCB58-B0E4-4FF7-AF29-B399D4C3D965}">
  <sheetPr codeName="Arkusz3">
    <pageSetUpPr fitToPage="1"/>
  </sheetPr>
  <dimension ref="A2:Q19"/>
  <sheetViews>
    <sheetView view="pageBreakPreview" zoomScaleNormal="100" zoomScaleSheetLayoutView="100" workbookViewId="0"/>
  </sheetViews>
  <sheetFormatPr defaultRowHeight="14.5" x14ac:dyDescent="0.35"/>
  <cols>
    <col min="1" max="1" width="7.81640625" customWidth="1"/>
    <col min="2" max="2" width="5.7265625" customWidth="1"/>
    <col min="3" max="3" width="28.26953125" customWidth="1"/>
    <col min="4" max="4" width="26" customWidth="1"/>
    <col min="6" max="6" width="11.453125" customWidth="1"/>
    <col min="7" max="7" width="13.81640625" customWidth="1"/>
    <col min="8" max="8" width="12" customWidth="1"/>
    <col min="9" max="9" width="12.1796875" customWidth="1"/>
    <col min="10" max="10" width="16.1796875" customWidth="1"/>
    <col min="11" max="11" width="14.7265625" customWidth="1"/>
    <col min="12" max="12" width="14.26953125" customWidth="1"/>
    <col min="13" max="13" width="9.26953125" customWidth="1"/>
    <col min="14" max="14" width="16.26953125" customWidth="1"/>
    <col min="15" max="15" width="16.54296875" customWidth="1"/>
    <col min="16" max="16" width="9.1796875" customWidth="1"/>
    <col min="17" max="17" width="16.81640625" customWidth="1"/>
  </cols>
  <sheetData>
    <row r="2" spans="1:17" ht="15.75" customHeight="1" x14ac:dyDescent="0.35">
      <c r="A2" s="84" t="s">
        <v>32</v>
      </c>
      <c r="B2" s="84"/>
      <c r="C2" s="84"/>
      <c r="D2" s="84"/>
      <c r="E2" s="84"/>
      <c r="F2" s="84"/>
      <c r="G2" s="84"/>
      <c r="H2" s="84"/>
      <c r="I2" s="84"/>
    </row>
    <row r="3" spans="1:17" ht="18.75" customHeight="1" x14ac:dyDescent="0.35">
      <c r="A3" s="84"/>
      <c r="B3" s="84"/>
      <c r="C3" s="84"/>
      <c r="D3" s="84"/>
      <c r="E3" s="84"/>
      <c r="F3" s="84"/>
      <c r="G3" s="84"/>
      <c r="H3" s="84"/>
      <c r="I3" s="84"/>
    </row>
    <row r="4" spans="1:17" ht="18.75" customHeight="1" x14ac:dyDescent="0.35">
      <c r="A4" s="85" t="s">
        <v>24</v>
      </c>
      <c r="B4" s="85"/>
      <c r="C4" s="2">
        <v>3</v>
      </c>
      <c r="D4" s="2"/>
      <c r="E4" s="2"/>
      <c r="F4" s="2"/>
      <c r="G4" s="2"/>
      <c r="H4" s="2"/>
      <c r="I4" s="2"/>
    </row>
    <row r="5" spans="1:17" ht="23.5" x14ac:dyDescent="0.35">
      <c r="A5" s="86" t="s">
        <v>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ht="22.5" customHeight="1" thickBot="1" x14ac:dyDescent="0.4">
      <c r="A6" s="87" t="s">
        <v>1</v>
      </c>
      <c r="B6" s="87"/>
      <c r="K6" s="88" t="s">
        <v>2</v>
      </c>
      <c r="L6" s="89"/>
      <c r="M6" s="89"/>
      <c r="N6" s="89"/>
      <c r="O6" s="89"/>
    </row>
    <row r="7" spans="1:17" x14ac:dyDescent="0.35">
      <c r="A7" s="90"/>
      <c r="B7" s="91"/>
      <c r="C7" s="91"/>
      <c r="D7" s="91"/>
      <c r="E7" s="91"/>
      <c r="F7" s="91"/>
      <c r="G7" s="92"/>
      <c r="H7" s="3"/>
      <c r="I7" s="3"/>
      <c r="K7" s="96" t="s">
        <v>21</v>
      </c>
      <c r="L7" s="97"/>
      <c r="M7" s="97"/>
      <c r="N7" s="97"/>
      <c r="O7" s="97"/>
      <c r="P7" s="97"/>
      <c r="Q7" s="98"/>
    </row>
    <row r="8" spans="1:17" ht="15" thickBot="1" x14ac:dyDescent="0.4">
      <c r="A8" s="93"/>
      <c r="B8" s="94"/>
      <c r="C8" s="94"/>
      <c r="D8" s="94"/>
      <c r="E8" s="94"/>
      <c r="F8" s="94"/>
      <c r="G8" s="95"/>
      <c r="H8" s="3"/>
      <c r="I8" s="3"/>
      <c r="K8" s="99"/>
      <c r="L8" s="100"/>
      <c r="M8" s="100"/>
      <c r="N8" s="100"/>
      <c r="O8" s="100"/>
      <c r="P8" s="100"/>
      <c r="Q8" s="101"/>
    </row>
    <row r="9" spans="1:17" x14ac:dyDescent="0.35">
      <c r="A9" s="1"/>
    </row>
    <row r="10" spans="1:17" ht="15" thickBot="1" x14ac:dyDescent="0.4"/>
    <row r="11" spans="1:17" ht="15" thickBot="1" x14ac:dyDescent="0.4">
      <c r="F11" s="4" t="s">
        <v>16</v>
      </c>
      <c r="G11" s="5" t="s">
        <v>17</v>
      </c>
      <c r="H11" s="6" t="s">
        <v>15</v>
      </c>
    </row>
    <row r="12" spans="1:17" ht="23.25" customHeight="1" thickBot="1" x14ac:dyDescent="0.4">
      <c r="A12" s="74" t="s">
        <v>14</v>
      </c>
      <c r="B12" s="75"/>
      <c r="C12" s="75"/>
      <c r="D12" s="75"/>
      <c r="E12" s="75"/>
      <c r="F12" s="7">
        <f>K18*ROUND(L18,2)+K19*ROUND(L19,2)</f>
        <v>0</v>
      </c>
      <c r="G12" s="7">
        <f>K18*M18+K19*M19</f>
        <v>0</v>
      </c>
      <c r="H12" s="8">
        <f>ROUND(F12+G12,2)</f>
        <v>0</v>
      </c>
      <c r="I12" s="82" t="s">
        <v>29</v>
      </c>
      <c r="J12" s="82"/>
      <c r="K12" s="82"/>
      <c r="L12" s="82"/>
      <c r="M12" s="82"/>
      <c r="N12" s="82"/>
      <c r="O12" s="82"/>
      <c r="P12" s="82"/>
    </row>
    <row r="13" spans="1:17" ht="23.25" customHeight="1" thickBot="1" x14ac:dyDescent="0.4">
      <c r="A13" s="18"/>
      <c r="B13" s="18"/>
      <c r="C13" s="18"/>
      <c r="D13" s="18"/>
      <c r="E13" s="18"/>
      <c r="F13" s="19"/>
      <c r="G13" s="19"/>
      <c r="H13" s="19"/>
    </row>
    <row r="14" spans="1:17" ht="23.25" customHeight="1" thickTop="1" x14ac:dyDescent="0.35">
      <c r="A14" s="20"/>
      <c r="E14" s="76"/>
      <c r="F14" s="77"/>
      <c r="G14" s="77"/>
      <c r="H14" s="78"/>
      <c r="I14" s="22"/>
    </row>
    <row r="15" spans="1:17" ht="23.25" customHeight="1" thickBot="1" x14ac:dyDescent="0.4">
      <c r="D15" s="21" t="s">
        <v>22</v>
      </c>
      <c r="E15" s="79"/>
      <c r="F15" s="80"/>
      <c r="G15" s="80"/>
      <c r="H15" s="81"/>
      <c r="I15" s="83" t="s">
        <v>23</v>
      </c>
      <c r="J15" s="83"/>
      <c r="K15" s="83"/>
      <c r="L15" s="83"/>
      <c r="M15" s="83"/>
      <c r="N15" s="83"/>
      <c r="O15" s="83"/>
      <c r="P15" s="83"/>
    </row>
    <row r="16" spans="1:17" ht="23.25" customHeight="1" thickTop="1" thickBot="1" x14ac:dyDescent="0.4">
      <c r="A16" s="18"/>
      <c r="B16" s="18"/>
      <c r="C16" s="18"/>
      <c r="E16" s="18"/>
      <c r="F16" s="19"/>
      <c r="G16" s="19"/>
      <c r="H16" s="19"/>
    </row>
    <row r="17" spans="1:17" ht="77.25" customHeight="1" thickBot="1" x14ac:dyDescent="0.4">
      <c r="A17" s="13" t="s">
        <v>8</v>
      </c>
      <c r="B17" s="14" t="s">
        <v>30</v>
      </c>
      <c r="C17" s="14" t="s">
        <v>25</v>
      </c>
      <c r="D17" s="14" t="s">
        <v>26</v>
      </c>
      <c r="E17" s="14" t="s">
        <v>3</v>
      </c>
      <c r="F17" s="14" t="s">
        <v>4</v>
      </c>
      <c r="G17" s="14" t="s">
        <v>9</v>
      </c>
      <c r="H17" s="14" t="s">
        <v>10</v>
      </c>
      <c r="I17" s="14" t="s">
        <v>5</v>
      </c>
      <c r="J17" s="14" t="s">
        <v>6</v>
      </c>
      <c r="K17" s="14" t="s">
        <v>11</v>
      </c>
      <c r="L17" s="14" t="s">
        <v>18</v>
      </c>
      <c r="M17" s="14" t="s">
        <v>12</v>
      </c>
      <c r="N17" s="14" t="s">
        <v>13</v>
      </c>
      <c r="O17" s="14" t="s">
        <v>19</v>
      </c>
      <c r="P17" s="14" t="s">
        <v>12</v>
      </c>
      <c r="Q17" s="15" t="s">
        <v>20</v>
      </c>
    </row>
    <row r="18" spans="1:17" ht="52" x14ac:dyDescent="0.35">
      <c r="A18" s="11">
        <v>3</v>
      </c>
      <c r="B18" s="11">
        <v>5</v>
      </c>
      <c r="C18" s="11" t="s">
        <v>35</v>
      </c>
      <c r="D18" s="11" t="s">
        <v>43</v>
      </c>
      <c r="E18" s="29" t="s">
        <v>27</v>
      </c>
      <c r="F18" s="11" t="s">
        <v>7</v>
      </c>
      <c r="G18" s="11" t="str">
        <f>F18</f>
        <v>10Gbit/s</v>
      </c>
      <c r="H18" s="11" t="s">
        <v>28</v>
      </c>
      <c r="I18" s="30">
        <v>43686</v>
      </c>
      <c r="J18" s="12">
        <v>44782</v>
      </c>
      <c r="K18" s="23">
        <v>36</v>
      </c>
      <c r="L18" s="27"/>
      <c r="M18" s="25">
        <f>ROUND(L18*0.23,2)</f>
        <v>0</v>
      </c>
      <c r="N18" s="16">
        <f>ROUND(L18,2)+M18</f>
        <v>0</v>
      </c>
      <c r="O18" s="16">
        <f>L18</f>
        <v>0</v>
      </c>
      <c r="P18" s="16">
        <f>M18</f>
        <v>0</v>
      </c>
      <c r="Q18" s="16">
        <f>N18</f>
        <v>0</v>
      </c>
    </row>
    <row r="19" spans="1:17" ht="52" x14ac:dyDescent="0.35">
      <c r="A19" s="9">
        <v>3</v>
      </c>
      <c r="B19" s="9">
        <v>6</v>
      </c>
      <c r="C19" s="9" t="s">
        <v>35</v>
      </c>
      <c r="D19" s="9" t="s">
        <v>40</v>
      </c>
      <c r="E19" s="9" t="str">
        <f>E18</f>
        <v>10GbE</v>
      </c>
      <c r="F19" s="9" t="str">
        <f>F18</f>
        <v>10Gbit/s</v>
      </c>
      <c r="G19" s="9" t="str">
        <f>F19</f>
        <v>10Gbit/s</v>
      </c>
      <c r="H19" s="9" t="s">
        <v>28</v>
      </c>
      <c r="I19" s="10">
        <v>43686</v>
      </c>
      <c r="J19" s="10">
        <f>J18</f>
        <v>44782</v>
      </c>
      <c r="K19" s="24">
        <v>36</v>
      </c>
      <c r="L19" s="28"/>
      <c r="M19" s="26">
        <f t="shared" ref="M19" si="0">ROUND(L19*0.23,2)</f>
        <v>0</v>
      </c>
      <c r="N19" s="17">
        <f>ROUND(L19,2)+M19</f>
        <v>0</v>
      </c>
      <c r="O19" s="17">
        <f t="shared" ref="O19:Q19" si="1">L19</f>
        <v>0</v>
      </c>
      <c r="P19" s="17">
        <f t="shared" si="1"/>
        <v>0</v>
      </c>
      <c r="Q19" s="17">
        <f t="shared" si="1"/>
        <v>0</v>
      </c>
    </row>
  </sheetData>
  <sheetProtection algorithmName="SHA-512" hashValue="vCMhY/zS7+W7y7IgNnEPZfJsCFm1+t4HbTF6Zz75YwIBl6yzqhmHDmS1Y9ZMnAcPr0cxJ1VAQBIXfJhmwdBIpA==" saltValue="OLRAqUHN6uGn9N83erZqPA==" spinCount="100000" sheet="1" objects="1" scenarios="1" formatCells="0" formatColumns="0" formatRows="0" autoFilter="0"/>
  <mergeCells count="11">
    <mergeCell ref="A12:E12"/>
    <mergeCell ref="E14:H15"/>
    <mergeCell ref="I12:P12"/>
    <mergeCell ref="I15:P15"/>
    <mergeCell ref="A2:I3"/>
    <mergeCell ref="A4:B4"/>
    <mergeCell ref="A5:Q5"/>
    <mergeCell ref="A6:B6"/>
    <mergeCell ref="K6:O6"/>
    <mergeCell ref="A7:G8"/>
    <mergeCell ref="K7:Q8"/>
  </mergeCells>
  <pageMargins left="0.7" right="0.7" top="0.75" bottom="0.75" header="0.3" footer="0.3"/>
  <pageSetup paperSize="9"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F7762-BE39-4FFC-B39E-01C0E784E15C}">
  <sheetPr codeName="Arkusz4">
    <pageSetUpPr fitToPage="1"/>
  </sheetPr>
  <dimension ref="A1:Q20"/>
  <sheetViews>
    <sheetView zoomScaleNormal="100" workbookViewId="0"/>
  </sheetViews>
  <sheetFormatPr defaultColWidth="8.7265625" defaultRowHeight="14.5" x14ac:dyDescent="0.35"/>
  <cols>
    <col min="1" max="1" width="7.81640625" style="40" customWidth="1"/>
    <col min="2" max="2" width="5.7265625" style="40" customWidth="1"/>
    <col min="3" max="3" width="28.26953125" style="40" customWidth="1"/>
    <col min="4" max="4" width="26" style="40" customWidth="1"/>
    <col min="5" max="5" width="8.7265625" style="40" customWidth="1"/>
    <col min="6" max="6" width="11.453125" style="40" customWidth="1"/>
    <col min="7" max="7" width="13.81640625" style="40" customWidth="1"/>
    <col min="8" max="8" width="12" style="40" customWidth="1"/>
    <col min="9" max="9" width="12.1796875" style="40" customWidth="1"/>
    <col min="10" max="10" width="16.1796875" style="40" customWidth="1"/>
    <col min="11" max="11" width="14.7265625" style="40" customWidth="1"/>
    <col min="12" max="12" width="14.26953125" style="40" customWidth="1"/>
    <col min="13" max="13" width="9.26953125" style="40" customWidth="1"/>
    <col min="14" max="14" width="16.26953125" style="40" customWidth="1"/>
    <col min="15" max="15" width="16.54296875" style="40" customWidth="1"/>
    <col min="16" max="16" width="9.1796875" style="40" customWidth="1"/>
    <col min="17" max="17" width="16.81640625" style="40" customWidth="1"/>
    <col min="18" max="16384" width="8.7265625" style="40"/>
  </cols>
  <sheetData>
    <row r="1" spans="1:17" ht="15" thickTop="1" x14ac:dyDescent="0.3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x14ac:dyDescent="0.35">
      <c r="A2" s="105" t="s">
        <v>32</v>
      </c>
      <c r="B2" s="106"/>
      <c r="C2" s="106"/>
      <c r="D2" s="106"/>
      <c r="E2" s="106"/>
      <c r="F2" s="106"/>
      <c r="G2" s="106"/>
      <c r="H2" s="106"/>
      <c r="I2" s="106"/>
      <c r="J2" s="31"/>
      <c r="K2" s="31"/>
      <c r="L2" s="31"/>
      <c r="M2" s="31"/>
      <c r="N2" s="31"/>
      <c r="O2" s="31"/>
      <c r="P2" s="31"/>
      <c r="Q2" s="44"/>
    </row>
    <row r="3" spans="1:17" x14ac:dyDescent="0.35">
      <c r="A3" s="105"/>
      <c r="B3" s="106"/>
      <c r="C3" s="106"/>
      <c r="D3" s="106"/>
      <c r="E3" s="106"/>
      <c r="F3" s="106"/>
      <c r="G3" s="106"/>
      <c r="H3" s="106"/>
      <c r="I3" s="106"/>
      <c r="J3" s="31"/>
      <c r="K3" s="31"/>
      <c r="L3" s="31"/>
      <c r="M3" s="31"/>
      <c r="N3" s="31"/>
      <c r="O3" s="31"/>
      <c r="P3" s="31"/>
      <c r="Q3" s="44"/>
    </row>
    <row r="4" spans="1:17" x14ac:dyDescent="0.35">
      <c r="A4" s="107" t="s">
        <v>24</v>
      </c>
      <c r="B4" s="108"/>
      <c r="C4" s="32">
        <v>4</v>
      </c>
      <c r="D4" s="32"/>
      <c r="E4" s="32"/>
      <c r="F4" s="32"/>
      <c r="G4" s="32"/>
      <c r="H4" s="32"/>
      <c r="I4" s="32"/>
      <c r="J4" s="31"/>
      <c r="K4" s="31"/>
      <c r="L4" s="31"/>
      <c r="M4" s="31"/>
      <c r="N4" s="31"/>
      <c r="O4" s="31"/>
      <c r="P4" s="31"/>
      <c r="Q4" s="44"/>
    </row>
    <row r="5" spans="1:17" ht="23.5" x14ac:dyDescent="0.35">
      <c r="A5" s="109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</row>
    <row r="6" spans="1:17" ht="15" thickBot="1" x14ac:dyDescent="0.4">
      <c r="A6" s="112" t="s">
        <v>1</v>
      </c>
      <c r="B6" s="113"/>
      <c r="C6" s="31"/>
      <c r="D6" s="31"/>
      <c r="E6" s="31"/>
      <c r="F6" s="31"/>
      <c r="G6" s="31"/>
      <c r="H6" s="31"/>
      <c r="I6" s="31"/>
      <c r="J6" s="31"/>
      <c r="K6" s="114" t="s">
        <v>2</v>
      </c>
      <c r="L6" s="115"/>
      <c r="M6" s="115"/>
      <c r="N6" s="115"/>
      <c r="O6" s="115"/>
      <c r="P6" s="31"/>
      <c r="Q6" s="44"/>
    </row>
    <row r="7" spans="1:17" x14ac:dyDescent="0.35">
      <c r="A7" s="116"/>
      <c r="B7" s="91"/>
      <c r="C7" s="91"/>
      <c r="D7" s="91"/>
      <c r="E7" s="91"/>
      <c r="F7" s="91"/>
      <c r="G7" s="92"/>
      <c r="H7" s="33"/>
      <c r="I7" s="33"/>
      <c r="J7" s="31"/>
      <c r="K7" s="96" t="s">
        <v>21</v>
      </c>
      <c r="L7" s="97"/>
      <c r="M7" s="97"/>
      <c r="N7" s="97"/>
      <c r="O7" s="97"/>
      <c r="P7" s="97"/>
      <c r="Q7" s="118"/>
    </row>
    <row r="8" spans="1:17" ht="15" thickBot="1" x14ac:dyDescent="0.4">
      <c r="A8" s="117"/>
      <c r="B8" s="94"/>
      <c r="C8" s="94"/>
      <c r="D8" s="94"/>
      <c r="E8" s="94"/>
      <c r="F8" s="94"/>
      <c r="G8" s="95"/>
      <c r="H8" s="33"/>
      <c r="I8" s="33"/>
      <c r="J8" s="31"/>
      <c r="K8" s="99"/>
      <c r="L8" s="100"/>
      <c r="M8" s="100"/>
      <c r="N8" s="100"/>
      <c r="O8" s="100"/>
      <c r="P8" s="100"/>
      <c r="Q8" s="119"/>
    </row>
    <row r="9" spans="1:17" x14ac:dyDescent="0.35">
      <c r="A9" s="45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4"/>
    </row>
    <row r="10" spans="1:17" ht="15" thickBot="1" x14ac:dyDescent="0.4">
      <c r="A10" s="46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4"/>
    </row>
    <row r="11" spans="1:17" ht="15" thickBot="1" x14ac:dyDescent="0.4">
      <c r="A11" s="46"/>
      <c r="B11" s="31"/>
      <c r="C11" s="31"/>
      <c r="D11" s="31"/>
      <c r="E11" s="31"/>
      <c r="F11" s="4" t="s">
        <v>16</v>
      </c>
      <c r="G11" s="5" t="s">
        <v>17</v>
      </c>
      <c r="H11" s="6" t="s">
        <v>15</v>
      </c>
      <c r="I11" s="31"/>
      <c r="J11" s="31"/>
      <c r="K11" s="31"/>
      <c r="L11" s="31"/>
      <c r="M11" s="31"/>
      <c r="N11" s="31"/>
      <c r="O11" s="31"/>
      <c r="P11" s="31"/>
      <c r="Q11" s="44"/>
    </row>
    <row r="12" spans="1:17" ht="16" thickBot="1" x14ac:dyDescent="0.4">
      <c r="A12" s="102" t="s">
        <v>14</v>
      </c>
      <c r="B12" s="75"/>
      <c r="C12" s="75"/>
      <c r="D12" s="75"/>
      <c r="E12" s="75"/>
      <c r="F12" s="7">
        <f>K18*ROUND(L18,2)+K19*ROUND(L19,2)</f>
        <v>0</v>
      </c>
      <c r="G12" s="7">
        <f>K18*M18+K19*M19</f>
        <v>0</v>
      </c>
      <c r="H12" s="8">
        <f>ROUND(F12+G12,2)</f>
        <v>0</v>
      </c>
      <c r="I12" s="103" t="s">
        <v>29</v>
      </c>
      <c r="J12" s="103"/>
      <c r="K12" s="103"/>
      <c r="L12" s="103"/>
      <c r="M12" s="103"/>
      <c r="N12" s="103"/>
      <c r="O12" s="103"/>
      <c r="P12" s="103"/>
      <c r="Q12" s="44"/>
    </row>
    <row r="13" spans="1:17" ht="23.25" customHeight="1" thickBot="1" x14ac:dyDescent="0.4">
      <c r="A13" s="47"/>
      <c r="B13" s="34"/>
      <c r="C13" s="34"/>
      <c r="D13" s="34"/>
      <c r="E13" s="34"/>
      <c r="F13" s="35"/>
      <c r="G13" s="35"/>
      <c r="H13" s="35"/>
      <c r="I13" s="31"/>
      <c r="J13" s="31"/>
      <c r="K13" s="31"/>
      <c r="L13" s="31"/>
      <c r="M13" s="31"/>
      <c r="N13" s="31"/>
      <c r="O13" s="31"/>
      <c r="P13" s="31"/>
      <c r="Q13" s="44"/>
    </row>
    <row r="14" spans="1:17" ht="23.25" customHeight="1" thickTop="1" x14ac:dyDescent="0.35">
      <c r="A14" s="48"/>
      <c r="B14" s="31"/>
      <c r="C14" s="31"/>
      <c r="D14" s="31"/>
      <c r="E14" s="76"/>
      <c r="F14" s="77"/>
      <c r="G14" s="77"/>
      <c r="H14" s="78"/>
      <c r="I14" s="36"/>
      <c r="J14" s="31"/>
      <c r="K14" s="31"/>
      <c r="L14" s="31"/>
      <c r="M14" s="31"/>
      <c r="N14" s="31"/>
      <c r="O14" s="31"/>
      <c r="P14" s="31"/>
      <c r="Q14" s="44"/>
    </row>
    <row r="15" spans="1:17" ht="23.25" customHeight="1" thickBot="1" x14ac:dyDescent="0.4">
      <c r="A15" s="46"/>
      <c r="B15" s="31"/>
      <c r="C15" s="31"/>
      <c r="D15" s="37" t="s">
        <v>22</v>
      </c>
      <c r="E15" s="79"/>
      <c r="F15" s="80"/>
      <c r="G15" s="80"/>
      <c r="H15" s="81"/>
      <c r="I15" s="104" t="s">
        <v>23</v>
      </c>
      <c r="J15" s="104"/>
      <c r="K15" s="104"/>
      <c r="L15" s="104"/>
      <c r="M15" s="104"/>
      <c r="N15" s="104"/>
      <c r="O15" s="104"/>
      <c r="P15" s="104"/>
      <c r="Q15" s="44"/>
    </row>
    <row r="16" spans="1:17" ht="16.5" thickTop="1" thickBot="1" x14ac:dyDescent="0.4">
      <c r="A16" s="47"/>
      <c r="B16" s="34"/>
      <c r="C16" s="34"/>
      <c r="D16" s="31"/>
      <c r="E16" s="34"/>
      <c r="F16" s="35"/>
      <c r="G16" s="35"/>
      <c r="H16" s="35"/>
      <c r="I16" s="31"/>
      <c r="J16" s="31"/>
      <c r="K16" s="31"/>
      <c r="L16" s="31"/>
      <c r="M16" s="31"/>
      <c r="N16" s="31"/>
      <c r="O16" s="31"/>
      <c r="P16" s="31"/>
      <c r="Q16" s="44"/>
    </row>
    <row r="17" spans="1:17" ht="78.5" thickBot="1" x14ac:dyDescent="0.4">
      <c r="A17" s="49" t="s">
        <v>8</v>
      </c>
      <c r="B17" s="14" t="s">
        <v>30</v>
      </c>
      <c r="C17" s="14" t="s">
        <v>25</v>
      </c>
      <c r="D17" s="14" t="s">
        <v>26</v>
      </c>
      <c r="E17" s="14" t="s">
        <v>3</v>
      </c>
      <c r="F17" s="14" t="s">
        <v>4</v>
      </c>
      <c r="G17" s="14" t="s">
        <v>9</v>
      </c>
      <c r="H17" s="14" t="s">
        <v>10</v>
      </c>
      <c r="I17" s="14" t="s">
        <v>5</v>
      </c>
      <c r="J17" s="14" t="s">
        <v>6</v>
      </c>
      <c r="K17" s="14" t="s">
        <v>11</v>
      </c>
      <c r="L17" s="14" t="s">
        <v>18</v>
      </c>
      <c r="M17" s="14" t="s">
        <v>12</v>
      </c>
      <c r="N17" s="14" t="s">
        <v>13</v>
      </c>
      <c r="O17" s="14" t="s">
        <v>19</v>
      </c>
      <c r="P17" s="14" t="s">
        <v>12</v>
      </c>
      <c r="Q17" s="50" t="s">
        <v>20</v>
      </c>
    </row>
    <row r="18" spans="1:17" ht="39" x14ac:dyDescent="0.35">
      <c r="A18" s="51">
        <v>4</v>
      </c>
      <c r="B18" s="11">
        <v>7</v>
      </c>
      <c r="C18" s="11" t="s">
        <v>34</v>
      </c>
      <c r="D18" s="11" t="s">
        <v>45</v>
      </c>
      <c r="E18" s="38" t="s">
        <v>27</v>
      </c>
      <c r="F18" s="11" t="s">
        <v>7</v>
      </c>
      <c r="G18" s="11" t="str">
        <f>F18</f>
        <v>10Gbit/s</v>
      </c>
      <c r="H18" s="11" t="s">
        <v>28</v>
      </c>
      <c r="I18" s="39">
        <v>43710</v>
      </c>
      <c r="J18" s="12">
        <v>44806</v>
      </c>
      <c r="K18" s="23">
        <v>36</v>
      </c>
      <c r="L18" s="27"/>
      <c r="M18" s="25">
        <f>ROUND(L18*0.23,2)</f>
        <v>0</v>
      </c>
      <c r="N18" s="16">
        <f>ROUND(L18,2)+M18</f>
        <v>0</v>
      </c>
      <c r="O18" s="16">
        <f>L18</f>
        <v>0</v>
      </c>
      <c r="P18" s="16">
        <f>M18</f>
        <v>0</v>
      </c>
      <c r="Q18" s="52">
        <f>N18</f>
        <v>0</v>
      </c>
    </row>
    <row r="19" spans="1:17" ht="39.5" thickBot="1" x14ac:dyDescent="0.4">
      <c r="A19" s="53">
        <v>4</v>
      </c>
      <c r="B19" s="54">
        <v>8</v>
      </c>
      <c r="C19" s="54" t="s">
        <v>34</v>
      </c>
      <c r="D19" s="54" t="s">
        <v>40</v>
      </c>
      <c r="E19" s="54" t="str">
        <f>E18</f>
        <v>10GbE</v>
      </c>
      <c r="F19" s="54" t="str">
        <f>F18</f>
        <v>10Gbit/s</v>
      </c>
      <c r="G19" s="54" t="str">
        <f>F19</f>
        <v>10Gbit/s</v>
      </c>
      <c r="H19" s="54" t="s">
        <v>28</v>
      </c>
      <c r="I19" s="55">
        <v>43710</v>
      </c>
      <c r="J19" s="55">
        <f>J18</f>
        <v>44806</v>
      </c>
      <c r="K19" s="56">
        <v>36</v>
      </c>
      <c r="L19" s="57"/>
      <c r="M19" s="58">
        <f t="shared" ref="M19" si="0">ROUND(L19*0.23,2)</f>
        <v>0</v>
      </c>
      <c r="N19" s="59">
        <f>ROUND(L19,2)+M19</f>
        <v>0</v>
      </c>
      <c r="O19" s="59">
        <f t="shared" ref="O19:Q19" si="1">L19</f>
        <v>0</v>
      </c>
      <c r="P19" s="59">
        <f t="shared" si="1"/>
        <v>0</v>
      </c>
      <c r="Q19" s="60">
        <f t="shared" si="1"/>
        <v>0</v>
      </c>
    </row>
    <row r="20" spans="1:17" ht="15" thickTop="1" x14ac:dyDescent="0.35"/>
  </sheetData>
  <sheetProtection algorithmName="SHA-512" hashValue="RdP22JXZMEmi3kLlyavrpFN4vc+ioenMNVStIGsF5SkKKLLnOmbsQr0bPTvsKj//B/Q8k3tnSOlvFzPeDy96xg==" saltValue="khwN1RRykHSqWTcvirJXuQ==" spinCount="100000" sheet="1" objects="1" scenarios="1" formatCells="0" formatColumns="0" formatRows="0"/>
  <mergeCells count="11">
    <mergeCell ref="A12:E12"/>
    <mergeCell ref="I12:P12"/>
    <mergeCell ref="E14:H15"/>
    <mergeCell ref="I15:P15"/>
    <mergeCell ref="A2:I3"/>
    <mergeCell ref="A4:B4"/>
    <mergeCell ref="A5:Q5"/>
    <mergeCell ref="A6:B6"/>
    <mergeCell ref="K6:O6"/>
    <mergeCell ref="A7:G8"/>
    <mergeCell ref="K7:Q8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06D96-DE69-4D86-9684-918742529A25}">
  <dimension ref="A1:Q20"/>
  <sheetViews>
    <sheetView zoomScaleNormal="100" workbookViewId="0">
      <selection activeCell="D20" sqref="D20"/>
    </sheetView>
  </sheetViews>
  <sheetFormatPr defaultRowHeight="14.5" x14ac:dyDescent="0.35"/>
  <cols>
    <col min="1" max="1" width="7.81640625" style="61" customWidth="1"/>
    <col min="2" max="2" width="5.7265625" style="61" customWidth="1"/>
    <col min="3" max="3" width="28.26953125" style="61" customWidth="1"/>
    <col min="4" max="4" width="26" style="61" customWidth="1"/>
    <col min="5" max="5" width="8.7265625" style="61"/>
    <col min="6" max="6" width="11.453125" style="61" customWidth="1"/>
    <col min="7" max="7" width="13.81640625" style="61" customWidth="1"/>
    <col min="8" max="8" width="12" style="61" customWidth="1"/>
    <col min="9" max="9" width="12.1796875" style="61" customWidth="1"/>
    <col min="10" max="10" width="16.1796875" style="61" customWidth="1"/>
    <col min="11" max="11" width="14.7265625" style="61" customWidth="1"/>
    <col min="12" max="12" width="14.26953125" style="61" customWidth="1"/>
    <col min="13" max="13" width="9.26953125" style="61" customWidth="1"/>
    <col min="14" max="14" width="16.26953125" style="61" customWidth="1"/>
    <col min="15" max="15" width="16.54296875" style="61" customWidth="1"/>
    <col min="16" max="16" width="9.1796875" style="61" customWidth="1"/>
    <col min="17" max="17" width="16.81640625" style="61" customWidth="1"/>
    <col min="18" max="16384" width="8.7265625" style="61"/>
  </cols>
  <sheetData>
    <row r="1" spans="1:17" ht="15" thickTop="1" x14ac:dyDescent="0.3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x14ac:dyDescent="0.35">
      <c r="A2" s="105" t="s">
        <v>32</v>
      </c>
      <c r="B2" s="106"/>
      <c r="C2" s="106"/>
      <c r="D2" s="106"/>
      <c r="E2" s="106"/>
      <c r="F2" s="106"/>
      <c r="G2" s="106"/>
      <c r="H2" s="106"/>
      <c r="I2" s="106"/>
      <c r="J2" s="31"/>
      <c r="K2" s="31"/>
      <c r="L2" s="31"/>
      <c r="M2" s="31"/>
      <c r="N2" s="31"/>
      <c r="O2" s="31"/>
      <c r="P2" s="31"/>
      <c r="Q2" s="44"/>
    </row>
    <row r="3" spans="1:17" x14ac:dyDescent="0.35">
      <c r="A3" s="105"/>
      <c r="B3" s="106"/>
      <c r="C3" s="106"/>
      <c r="D3" s="106"/>
      <c r="E3" s="106"/>
      <c r="F3" s="106"/>
      <c r="G3" s="106"/>
      <c r="H3" s="106"/>
      <c r="I3" s="106"/>
      <c r="J3" s="31"/>
      <c r="K3" s="31"/>
      <c r="L3" s="31"/>
      <c r="M3" s="31"/>
      <c r="N3" s="31"/>
      <c r="O3" s="31"/>
      <c r="P3" s="31"/>
      <c r="Q3" s="44"/>
    </row>
    <row r="4" spans="1:17" x14ac:dyDescent="0.35">
      <c r="A4" s="107" t="s">
        <v>24</v>
      </c>
      <c r="B4" s="108"/>
      <c r="C4" s="32">
        <v>5</v>
      </c>
      <c r="D4" s="32"/>
      <c r="E4" s="32"/>
      <c r="F4" s="32"/>
      <c r="G4" s="32"/>
      <c r="H4" s="32"/>
      <c r="I4" s="32"/>
      <c r="J4" s="31"/>
      <c r="K4" s="31"/>
      <c r="L4" s="31"/>
      <c r="M4" s="31"/>
      <c r="N4" s="31"/>
      <c r="O4" s="31"/>
      <c r="P4" s="31"/>
      <c r="Q4" s="44"/>
    </row>
    <row r="5" spans="1:17" ht="23.5" x14ac:dyDescent="0.35">
      <c r="A5" s="109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</row>
    <row r="6" spans="1:17" ht="15" thickBot="1" x14ac:dyDescent="0.4">
      <c r="A6" s="112" t="s">
        <v>1</v>
      </c>
      <c r="B6" s="113"/>
      <c r="C6" s="31"/>
      <c r="D6" s="31"/>
      <c r="E6" s="31"/>
      <c r="F6" s="31"/>
      <c r="G6" s="31"/>
      <c r="H6" s="31"/>
      <c r="I6" s="31"/>
      <c r="J6" s="31"/>
      <c r="K6" s="114" t="s">
        <v>2</v>
      </c>
      <c r="L6" s="115"/>
      <c r="M6" s="115"/>
      <c r="N6" s="115"/>
      <c r="O6" s="115"/>
      <c r="P6" s="31"/>
      <c r="Q6" s="44"/>
    </row>
    <row r="7" spans="1:17" x14ac:dyDescent="0.35">
      <c r="A7" s="116"/>
      <c r="B7" s="91"/>
      <c r="C7" s="91"/>
      <c r="D7" s="91"/>
      <c r="E7" s="91"/>
      <c r="F7" s="91"/>
      <c r="G7" s="92"/>
      <c r="H7" s="33"/>
      <c r="I7" s="33"/>
      <c r="J7" s="31"/>
      <c r="K7" s="96" t="s">
        <v>21</v>
      </c>
      <c r="L7" s="97"/>
      <c r="M7" s="97"/>
      <c r="N7" s="97"/>
      <c r="O7" s="97"/>
      <c r="P7" s="97"/>
      <c r="Q7" s="118"/>
    </row>
    <row r="8" spans="1:17" ht="15" thickBot="1" x14ac:dyDescent="0.4">
      <c r="A8" s="117"/>
      <c r="B8" s="94"/>
      <c r="C8" s="94"/>
      <c r="D8" s="94"/>
      <c r="E8" s="94"/>
      <c r="F8" s="94"/>
      <c r="G8" s="95"/>
      <c r="H8" s="33"/>
      <c r="I8" s="33"/>
      <c r="J8" s="31"/>
      <c r="K8" s="99"/>
      <c r="L8" s="100"/>
      <c r="M8" s="100"/>
      <c r="N8" s="100"/>
      <c r="O8" s="100"/>
      <c r="P8" s="100"/>
      <c r="Q8" s="119"/>
    </row>
    <row r="9" spans="1:17" x14ac:dyDescent="0.35">
      <c r="A9" s="45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4"/>
    </row>
    <row r="10" spans="1:17" ht="15" thickBot="1" x14ac:dyDescent="0.4">
      <c r="A10" s="46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4"/>
    </row>
    <row r="11" spans="1:17" ht="15" thickBot="1" x14ac:dyDescent="0.4">
      <c r="A11" s="46"/>
      <c r="B11" s="31"/>
      <c r="C11" s="31"/>
      <c r="D11" s="31"/>
      <c r="E11" s="31"/>
      <c r="F11" s="4" t="s">
        <v>16</v>
      </c>
      <c r="G11" s="5" t="s">
        <v>17</v>
      </c>
      <c r="H11" s="6" t="s">
        <v>15</v>
      </c>
      <c r="I11" s="31"/>
      <c r="J11" s="31"/>
      <c r="K11" s="31"/>
      <c r="L11" s="31"/>
      <c r="M11" s="31"/>
      <c r="N11" s="31"/>
      <c r="O11" s="31"/>
      <c r="P11" s="31"/>
      <c r="Q11" s="44"/>
    </row>
    <row r="12" spans="1:17" ht="16" thickBot="1" x14ac:dyDescent="0.4">
      <c r="A12" s="102" t="s">
        <v>14</v>
      </c>
      <c r="B12" s="75"/>
      <c r="C12" s="75"/>
      <c r="D12" s="75"/>
      <c r="E12" s="75"/>
      <c r="F12" s="7">
        <f>K18*ROUND(L18,2)+K19*ROUND(L19,2)</f>
        <v>0</v>
      </c>
      <c r="G12" s="7">
        <f>K18*M18+K19*M19</f>
        <v>0</v>
      </c>
      <c r="H12" s="8">
        <f>ROUND(F12+G12,2)</f>
        <v>0</v>
      </c>
      <c r="I12" s="103" t="s">
        <v>29</v>
      </c>
      <c r="J12" s="103"/>
      <c r="K12" s="103"/>
      <c r="L12" s="103"/>
      <c r="M12" s="103"/>
      <c r="N12" s="103"/>
      <c r="O12" s="103"/>
      <c r="P12" s="103"/>
      <c r="Q12" s="44"/>
    </row>
    <row r="13" spans="1:17" ht="16" thickBot="1" x14ac:dyDescent="0.4">
      <c r="A13" s="47"/>
      <c r="B13" s="34"/>
      <c r="C13" s="34"/>
      <c r="D13" s="34"/>
      <c r="E13" s="34"/>
      <c r="F13" s="35"/>
      <c r="G13" s="35"/>
      <c r="H13" s="35"/>
      <c r="I13" s="31"/>
      <c r="J13" s="31"/>
      <c r="K13" s="31"/>
      <c r="L13" s="31"/>
      <c r="M13" s="31"/>
      <c r="N13" s="31"/>
      <c r="O13" s="31"/>
      <c r="P13" s="31"/>
      <c r="Q13" s="44"/>
    </row>
    <row r="14" spans="1:17" ht="15" thickTop="1" x14ac:dyDescent="0.35">
      <c r="A14" s="48"/>
      <c r="B14" s="31"/>
      <c r="C14" s="31"/>
      <c r="D14" s="31"/>
      <c r="E14" s="76"/>
      <c r="F14" s="77"/>
      <c r="G14" s="77"/>
      <c r="H14" s="78"/>
      <c r="I14" s="36"/>
      <c r="J14" s="31"/>
      <c r="K14" s="31"/>
      <c r="L14" s="31"/>
      <c r="M14" s="31"/>
      <c r="N14" s="31"/>
      <c r="O14" s="31"/>
      <c r="P14" s="31"/>
      <c r="Q14" s="44"/>
    </row>
    <row r="15" spans="1:17" ht="22.5" customHeight="1" thickBot="1" x14ac:dyDescent="0.4">
      <c r="A15" s="46"/>
      <c r="B15" s="31"/>
      <c r="C15" s="31"/>
      <c r="D15" s="37" t="s">
        <v>22</v>
      </c>
      <c r="E15" s="79"/>
      <c r="F15" s="80"/>
      <c r="G15" s="80"/>
      <c r="H15" s="81"/>
      <c r="I15" s="104" t="s">
        <v>23</v>
      </c>
      <c r="J15" s="104"/>
      <c r="K15" s="104"/>
      <c r="L15" s="104"/>
      <c r="M15" s="104"/>
      <c r="N15" s="104"/>
      <c r="O15" s="104"/>
      <c r="P15" s="104"/>
      <c r="Q15" s="44"/>
    </row>
    <row r="16" spans="1:17" ht="16.5" thickTop="1" thickBot="1" x14ac:dyDescent="0.4">
      <c r="A16" s="47"/>
      <c r="B16" s="34"/>
      <c r="C16" s="34"/>
      <c r="D16" s="31"/>
      <c r="E16" s="34"/>
      <c r="F16" s="35"/>
      <c r="G16" s="35"/>
      <c r="H16" s="35"/>
      <c r="I16" s="31"/>
      <c r="J16" s="31"/>
      <c r="K16" s="31"/>
      <c r="L16" s="31"/>
      <c r="M16" s="31"/>
      <c r="N16" s="31"/>
      <c r="O16" s="31"/>
      <c r="P16" s="31"/>
      <c r="Q16" s="44"/>
    </row>
    <row r="17" spans="1:17" ht="78.5" thickBot="1" x14ac:dyDescent="0.4">
      <c r="A17" s="49" t="s">
        <v>8</v>
      </c>
      <c r="B17" s="14" t="s">
        <v>30</v>
      </c>
      <c r="C17" s="14" t="s">
        <v>25</v>
      </c>
      <c r="D17" s="14" t="s">
        <v>26</v>
      </c>
      <c r="E17" s="14" t="s">
        <v>3</v>
      </c>
      <c r="F17" s="14" t="s">
        <v>4</v>
      </c>
      <c r="G17" s="14" t="s">
        <v>9</v>
      </c>
      <c r="H17" s="14" t="s">
        <v>10</v>
      </c>
      <c r="I17" s="14" t="s">
        <v>5</v>
      </c>
      <c r="J17" s="14" t="s">
        <v>6</v>
      </c>
      <c r="K17" s="14" t="s">
        <v>11</v>
      </c>
      <c r="L17" s="14" t="s">
        <v>18</v>
      </c>
      <c r="M17" s="14" t="s">
        <v>12</v>
      </c>
      <c r="N17" s="14" t="s">
        <v>13</v>
      </c>
      <c r="O17" s="14" t="s">
        <v>19</v>
      </c>
      <c r="P17" s="14" t="s">
        <v>12</v>
      </c>
      <c r="Q17" s="50" t="s">
        <v>20</v>
      </c>
    </row>
    <row r="18" spans="1:17" ht="39" x14ac:dyDescent="0.35">
      <c r="A18" s="51">
        <v>5</v>
      </c>
      <c r="B18" s="11">
        <v>9</v>
      </c>
      <c r="C18" s="11" t="s">
        <v>33</v>
      </c>
      <c r="D18" s="11" t="s">
        <v>42</v>
      </c>
      <c r="E18" s="38" t="s">
        <v>27</v>
      </c>
      <c r="F18" s="11" t="s">
        <v>7</v>
      </c>
      <c r="G18" s="11" t="str">
        <f>F18</f>
        <v>10Gbit/s</v>
      </c>
      <c r="H18" s="11" t="s">
        <v>28</v>
      </c>
      <c r="I18" s="39">
        <v>43710</v>
      </c>
      <c r="J18" s="12">
        <v>44806</v>
      </c>
      <c r="K18" s="23">
        <v>36</v>
      </c>
      <c r="L18" s="27"/>
      <c r="M18" s="25">
        <f>ROUND(L18*0.23,2)</f>
        <v>0</v>
      </c>
      <c r="N18" s="16">
        <f>ROUND(L18,2)+M18</f>
        <v>0</v>
      </c>
      <c r="O18" s="16">
        <f>L18</f>
        <v>0</v>
      </c>
      <c r="P18" s="16">
        <f>M18</f>
        <v>0</v>
      </c>
      <c r="Q18" s="52">
        <f>N18</f>
        <v>0</v>
      </c>
    </row>
    <row r="19" spans="1:17" ht="39.5" thickBot="1" x14ac:dyDescent="0.4">
      <c r="A19" s="53">
        <v>5</v>
      </c>
      <c r="B19" s="54">
        <v>10</v>
      </c>
      <c r="C19" s="62" t="s">
        <v>33</v>
      </c>
      <c r="D19" s="54" t="s">
        <v>41</v>
      </c>
      <c r="E19" s="54" t="str">
        <f>E18</f>
        <v>10GbE</v>
      </c>
      <c r="F19" s="54" t="str">
        <f>F18</f>
        <v>10Gbit/s</v>
      </c>
      <c r="G19" s="54" t="str">
        <f>F19</f>
        <v>10Gbit/s</v>
      </c>
      <c r="H19" s="54" t="s">
        <v>28</v>
      </c>
      <c r="I19" s="55">
        <v>43710</v>
      </c>
      <c r="J19" s="55">
        <f>J18</f>
        <v>44806</v>
      </c>
      <c r="K19" s="56">
        <v>36</v>
      </c>
      <c r="L19" s="57"/>
      <c r="M19" s="58">
        <f t="shared" ref="M19" si="0">ROUND(L19*0.23,2)</f>
        <v>0</v>
      </c>
      <c r="N19" s="59">
        <f>ROUND(L19,2)+M19</f>
        <v>0</v>
      </c>
      <c r="O19" s="59">
        <f t="shared" ref="O19:Q19" si="1">L19</f>
        <v>0</v>
      </c>
      <c r="P19" s="59">
        <f t="shared" si="1"/>
        <v>0</v>
      </c>
      <c r="Q19" s="60">
        <f t="shared" si="1"/>
        <v>0</v>
      </c>
    </row>
    <row r="20" spans="1:17" ht="15" thickTop="1" x14ac:dyDescent="0.35"/>
  </sheetData>
  <sheetProtection algorithmName="SHA-512" hashValue="8nL3ij+prjaRf2oEprOceU2VOjxFE5ooLBGSYUUWTB5Qi1m9P9KrFsWoN9L/X3vUAvgr+GqWvxRaiHX5v0SbZw==" saltValue="ovG7nC6QRP0gXhekbBmApQ==" spinCount="100000" sheet="1" objects="1" scenarios="1" formatCells="0" formatColumns="0" formatRows="0"/>
  <mergeCells count="11">
    <mergeCell ref="A12:E12"/>
    <mergeCell ref="I12:P12"/>
    <mergeCell ref="E14:H15"/>
    <mergeCell ref="I15:P15"/>
    <mergeCell ref="A2:I3"/>
    <mergeCell ref="A4:B4"/>
    <mergeCell ref="A5:Q5"/>
    <mergeCell ref="A6:B6"/>
    <mergeCell ref="K6:O6"/>
    <mergeCell ref="A7:G8"/>
    <mergeCell ref="K7:Q8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D4305-4B74-4AAF-9D8D-79CFEB1AD284}">
  <dimension ref="A1:Q20"/>
  <sheetViews>
    <sheetView zoomScaleNormal="100" workbookViewId="0">
      <selection activeCell="D20" sqref="D20"/>
    </sheetView>
  </sheetViews>
  <sheetFormatPr defaultRowHeight="14.5" x14ac:dyDescent="0.35"/>
  <cols>
    <col min="1" max="1" width="7.81640625" style="61" customWidth="1"/>
    <col min="2" max="2" width="5.7265625" style="61" customWidth="1"/>
    <col min="3" max="3" width="28.26953125" style="61" customWidth="1"/>
    <col min="4" max="4" width="26" style="61" customWidth="1"/>
    <col min="5" max="5" width="8.7265625" style="61"/>
    <col min="6" max="6" width="11.453125" style="61" customWidth="1"/>
    <col min="7" max="7" width="13.81640625" style="61" customWidth="1"/>
    <col min="8" max="8" width="12" style="61" customWidth="1"/>
    <col min="9" max="9" width="12.1796875" style="61" customWidth="1"/>
    <col min="10" max="10" width="16.1796875" style="61" customWidth="1"/>
    <col min="11" max="11" width="14.7265625" style="61" customWidth="1"/>
    <col min="12" max="12" width="14.26953125" style="61" customWidth="1"/>
    <col min="13" max="13" width="9.26953125" style="61" customWidth="1"/>
    <col min="14" max="14" width="16.26953125" style="61" customWidth="1"/>
    <col min="15" max="15" width="16.54296875" style="61" customWidth="1"/>
    <col min="16" max="16" width="9.1796875" style="61" customWidth="1"/>
    <col min="17" max="17" width="16.81640625" style="61" customWidth="1"/>
    <col min="18" max="16384" width="8.7265625" style="61"/>
  </cols>
  <sheetData>
    <row r="1" spans="1:17" ht="15" thickTop="1" x14ac:dyDescent="0.3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x14ac:dyDescent="0.35">
      <c r="A2" s="105" t="s">
        <v>32</v>
      </c>
      <c r="B2" s="106"/>
      <c r="C2" s="106"/>
      <c r="D2" s="106"/>
      <c r="E2" s="106"/>
      <c r="F2" s="106"/>
      <c r="G2" s="106"/>
      <c r="H2" s="106"/>
      <c r="I2" s="106"/>
      <c r="J2" s="31"/>
      <c r="K2" s="31"/>
      <c r="L2" s="31"/>
      <c r="M2" s="31"/>
      <c r="N2" s="31"/>
      <c r="O2" s="31"/>
      <c r="P2" s="31"/>
      <c r="Q2" s="44"/>
    </row>
    <row r="3" spans="1:17" x14ac:dyDescent="0.35">
      <c r="A3" s="105"/>
      <c r="B3" s="106"/>
      <c r="C3" s="106"/>
      <c r="D3" s="106"/>
      <c r="E3" s="106"/>
      <c r="F3" s="106"/>
      <c r="G3" s="106"/>
      <c r="H3" s="106"/>
      <c r="I3" s="106"/>
      <c r="J3" s="31"/>
      <c r="K3" s="31"/>
      <c r="L3" s="31"/>
      <c r="M3" s="31"/>
      <c r="N3" s="31"/>
      <c r="O3" s="31"/>
      <c r="P3" s="31"/>
      <c r="Q3" s="44"/>
    </row>
    <row r="4" spans="1:17" x14ac:dyDescent="0.35">
      <c r="A4" s="107" t="s">
        <v>24</v>
      </c>
      <c r="B4" s="108"/>
      <c r="C4" s="64">
        <v>6</v>
      </c>
      <c r="D4" s="64"/>
      <c r="E4" s="64"/>
      <c r="F4" s="64"/>
      <c r="G4" s="64"/>
      <c r="H4" s="64"/>
      <c r="I4" s="64"/>
      <c r="J4" s="31"/>
      <c r="K4" s="31"/>
      <c r="L4" s="31"/>
      <c r="M4" s="31"/>
      <c r="N4" s="31"/>
      <c r="O4" s="31"/>
      <c r="P4" s="31"/>
      <c r="Q4" s="44"/>
    </row>
    <row r="5" spans="1:17" ht="23.5" x14ac:dyDescent="0.35">
      <c r="A5" s="109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</row>
    <row r="6" spans="1:17" ht="15" thickBot="1" x14ac:dyDescent="0.4">
      <c r="A6" s="112" t="s">
        <v>1</v>
      </c>
      <c r="B6" s="113"/>
      <c r="C6" s="31"/>
      <c r="D6" s="31"/>
      <c r="E6" s="31"/>
      <c r="F6" s="31"/>
      <c r="G6" s="31"/>
      <c r="H6" s="31"/>
      <c r="I6" s="31"/>
      <c r="J6" s="31"/>
      <c r="K6" s="114" t="s">
        <v>2</v>
      </c>
      <c r="L6" s="115"/>
      <c r="M6" s="115"/>
      <c r="N6" s="115"/>
      <c r="O6" s="115"/>
      <c r="P6" s="31"/>
      <c r="Q6" s="44"/>
    </row>
    <row r="7" spans="1:17" x14ac:dyDescent="0.35">
      <c r="A7" s="116"/>
      <c r="B7" s="91"/>
      <c r="C7" s="91"/>
      <c r="D7" s="91"/>
      <c r="E7" s="91"/>
      <c r="F7" s="91"/>
      <c r="G7" s="92"/>
      <c r="H7" s="33"/>
      <c r="I7" s="33"/>
      <c r="J7" s="31"/>
      <c r="K7" s="96" t="s">
        <v>21</v>
      </c>
      <c r="L7" s="97"/>
      <c r="M7" s="97"/>
      <c r="N7" s="97"/>
      <c r="O7" s="97"/>
      <c r="P7" s="97"/>
      <c r="Q7" s="118"/>
    </row>
    <row r="8" spans="1:17" ht="15" thickBot="1" x14ac:dyDescent="0.4">
      <c r="A8" s="117"/>
      <c r="B8" s="94"/>
      <c r="C8" s="94"/>
      <c r="D8" s="94"/>
      <c r="E8" s="94"/>
      <c r="F8" s="94"/>
      <c r="G8" s="95"/>
      <c r="H8" s="33"/>
      <c r="I8" s="33"/>
      <c r="J8" s="31"/>
      <c r="K8" s="99"/>
      <c r="L8" s="100"/>
      <c r="M8" s="100"/>
      <c r="N8" s="100"/>
      <c r="O8" s="100"/>
      <c r="P8" s="100"/>
      <c r="Q8" s="119"/>
    </row>
    <row r="9" spans="1:17" x14ac:dyDescent="0.35">
      <c r="A9" s="45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4"/>
    </row>
    <row r="10" spans="1:17" ht="15" thickBot="1" x14ac:dyDescent="0.4">
      <c r="A10" s="46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4"/>
    </row>
    <row r="11" spans="1:17" ht="15" thickBot="1" x14ac:dyDescent="0.4">
      <c r="A11" s="46"/>
      <c r="B11" s="31"/>
      <c r="C11" s="31"/>
      <c r="D11" s="31"/>
      <c r="E11" s="31"/>
      <c r="F11" s="4" t="s">
        <v>16</v>
      </c>
      <c r="G11" s="5" t="s">
        <v>17</v>
      </c>
      <c r="H11" s="6" t="s">
        <v>15</v>
      </c>
      <c r="I11" s="31"/>
      <c r="J11" s="31"/>
      <c r="K11" s="31"/>
      <c r="L11" s="31"/>
      <c r="M11" s="31"/>
      <c r="N11" s="31"/>
      <c r="O11" s="31"/>
      <c r="P11" s="31"/>
      <c r="Q11" s="44"/>
    </row>
    <row r="12" spans="1:17" ht="16" thickBot="1" x14ac:dyDescent="0.4">
      <c r="A12" s="102" t="s">
        <v>14</v>
      </c>
      <c r="B12" s="75"/>
      <c r="C12" s="75"/>
      <c r="D12" s="75"/>
      <c r="E12" s="75"/>
      <c r="F12" s="7">
        <f>K18*ROUND(L18,2)+K19*ROUND(L19,2)</f>
        <v>0</v>
      </c>
      <c r="G12" s="7">
        <f>K18*M18+K19*M19</f>
        <v>0</v>
      </c>
      <c r="H12" s="8">
        <f>ROUND(F12+G12,2)</f>
        <v>0</v>
      </c>
      <c r="I12" s="103" t="s">
        <v>29</v>
      </c>
      <c r="J12" s="103"/>
      <c r="K12" s="103"/>
      <c r="L12" s="103"/>
      <c r="M12" s="103"/>
      <c r="N12" s="103"/>
      <c r="O12" s="103"/>
      <c r="P12" s="103"/>
      <c r="Q12" s="44"/>
    </row>
    <row r="13" spans="1:17" ht="16" thickBot="1" x14ac:dyDescent="0.4">
      <c r="A13" s="47"/>
      <c r="B13" s="34"/>
      <c r="C13" s="34"/>
      <c r="D13" s="34"/>
      <c r="E13" s="34"/>
      <c r="F13" s="35"/>
      <c r="G13" s="35"/>
      <c r="H13" s="35"/>
      <c r="I13" s="31"/>
      <c r="J13" s="31"/>
      <c r="K13" s="31"/>
      <c r="L13" s="31"/>
      <c r="M13" s="31"/>
      <c r="N13" s="31"/>
      <c r="O13" s="31"/>
      <c r="P13" s="31"/>
      <c r="Q13" s="44"/>
    </row>
    <row r="14" spans="1:17" ht="15" thickTop="1" x14ac:dyDescent="0.35">
      <c r="A14" s="48"/>
      <c r="B14" s="31"/>
      <c r="C14" s="31"/>
      <c r="D14" s="31"/>
      <c r="E14" s="76"/>
      <c r="F14" s="77"/>
      <c r="G14" s="77"/>
      <c r="H14" s="78"/>
      <c r="I14" s="36"/>
      <c r="J14" s="31"/>
      <c r="K14" s="31"/>
      <c r="L14" s="31"/>
      <c r="M14" s="31"/>
      <c r="N14" s="31"/>
      <c r="O14" s="31"/>
      <c r="P14" s="31"/>
      <c r="Q14" s="44"/>
    </row>
    <row r="15" spans="1:17" ht="25.5" customHeight="1" thickBot="1" x14ac:dyDescent="0.4">
      <c r="A15" s="46"/>
      <c r="B15" s="31"/>
      <c r="C15" s="31"/>
      <c r="D15" s="37" t="s">
        <v>22</v>
      </c>
      <c r="E15" s="79"/>
      <c r="F15" s="80"/>
      <c r="G15" s="80"/>
      <c r="H15" s="81"/>
      <c r="I15" s="104" t="s">
        <v>23</v>
      </c>
      <c r="J15" s="104"/>
      <c r="K15" s="104"/>
      <c r="L15" s="104"/>
      <c r="M15" s="104"/>
      <c r="N15" s="104"/>
      <c r="O15" s="104"/>
      <c r="P15" s="104"/>
      <c r="Q15" s="44"/>
    </row>
    <row r="16" spans="1:17" ht="16.5" thickTop="1" thickBot="1" x14ac:dyDescent="0.4">
      <c r="A16" s="47"/>
      <c r="B16" s="34"/>
      <c r="C16" s="34"/>
      <c r="D16" s="31"/>
      <c r="E16" s="34"/>
      <c r="F16" s="35"/>
      <c r="G16" s="35"/>
      <c r="H16" s="35"/>
      <c r="I16" s="31"/>
      <c r="J16" s="31"/>
      <c r="K16" s="31"/>
      <c r="L16" s="31"/>
      <c r="M16" s="31"/>
      <c r="N16" s="31"/>
      <c r="O16" s="31"/>
      <c r="P16" s="31"/>
      <c r="Q16" s="44"/>
    </row>
    <row r="17" spans="1:17" ht="78.5" thickBot="1" x14ac:dyDescent="0.4">
      <c r="A17" s="49" t="s">
        <v>8</v>
      </c>
      <c r="B17" s="14" t="s">
        <v>30</v>
      </c>
      <c r="C17" s="14" t="s">
        <v>25</v>
      </c>
      <c r="D17" s="14" t="s">
        <v>26</v>
      </c>
      <c r="E17" s="14" t="s">
        <v>3</v>
      </c>
      <c r="F17" s="14" t="s">
        <v>4</v>
      </c>
      <c r="G17" s="14" t="s">
        <v>9</v>
      </c>
      <c r="H17" s="14" t="s">
        <v>10</v>
      </c>
      <c r="I17" s="14" t="s">
        <v>5</v>
      </c>
      <c r="J17" s="14" t="s">
        <v>6</v>
      </c>
      <c r="K17" s="14" t="s">
        <v>11</v>
      </c>
      <c r="L17" s="14" t="s">
        <v>18</v>
      </c>
      <c r="M17" s="14" t="s">
        <v>12</v>
      </c>
      <c r="N17" s="14" t="s">
        <v>13</v>
      </c>
      <c r="O17" s="14" t="s">
        <v>19</v>
      </c>
      <c r="P17" s="14" t="s">
        <v>12</v>
      </c>
      <c r="Q17" s="50" t="s">
        <v>20</v>
      </c>
    </row>
    <row r="18" spans="1:17" ht="52" x14ac:dyDescent="0.35">
      <c r="A18" s="51">
        <v>6</v>
      </c>
      <c r="B18" s="11">
        <v>11</v>
      </c>
      <c r="C18" s="11" t="s">
        <v>38</v>
      </c>
      <c r="D18" s="11" t="s">
        <v>44</v>
      </c>
      <c r="E18" s="38" t="s">
        <v>27</v>
      </c>
      <c r="F18" s="11" t="s">
        <v>7</v>
      </c>
      <c r="G18" s="11" t="str">
        <f>F18</f>
        <v>10Gbit/s</v>
      </c>
      <c r="H18" s="11" t="s">
        <v>28</v>
      </c>
      <c r="I18" s="39">
        <v>43710</v>
      </c>
      <c r="J18" s="12">
        <v>44806</v>
      </c>
      <c r="K18" s="23">
        <v>36</v>
      </c>
      <c r="L18" s="27"/>
      <c r="M18" s="25">
        <f>ROUND(L18*0.23,2)</f>
        <v>0</v>
      </c>
      <c r="N18" s="16">
        <f>ROUND(L18,2)+M18</f>
        <v>0</v>
      </c>
      <c r="O18" s="16">
        <f>L18</f>
        <v>0</v>
      </c>
      <c r="P18" s="16">
        <f>M18</f>
        <v>0</v>
      </c>
      <c r="Q18" s="52">
        <f>N18</f>
        <v>0</v>
      </c>
    </row>
    <row r="19" spans="1:17" ht="52.5" thickBot="1" x14ac:dyDescent="0.4">
      <c r="A19" s="53">
        <v>6</v>
      </c>
      <c r="B19" s="54">
        <v>12</v>
      </c>
      <c r="C19" s="62" t="s">
        <v>38</v>
      </c>
      <c r="D19" s="54" t="s">
        <v>41</v>
      </c>
      <c r="E19" s="54" t="str">
        <f>E18</f>
        <v>10GbE</v>
      </c>
      <c r="F19" s="54" t="str">
        <f>F18</f>
        <v>10Gbit/s</v>
      </c>
      <c r="G19" s="54" t="str">
        <f>F19</f>
        <v>10Gbit/s</v>
      </c>
      <c r="H19" s="54" t="s">
        <v>28</v>
      </c>
      <c r="I19" s="55">
        <v>43710</v>
      </c>
      <c r="J19" s="55">
        <f>J18</f>
        <v>44806</v>
      </c>
      <c r="K19" s="56">
        <v>36</v>
      </c>
      <c r="L19" s="57"/>
      <c r="M19" s="58">
        <f t="shared" ref="M19" si="0">ROUND(L19*0.23,2)</f>
        <v>0</v>
      </c>
      <c r="N19" s="59">
        <f>ROUND(L19,2)+M19</f>
        <v>0</v>
      </c>
      <c r="O19" s="59">
        <f t="shared" ref="O19:Q19" si="1">L19</f>
        <v>0</v>
      </c>
      <c r="P19" s="59">
        <f t="shared" si="1"/>
        <v>0</v>
      </c>
      <c r="Q19" s="60">
        <f t="shared" si="1"/>
        <v>0</v>
      </c>
    </row>
    <row r="20" spans="1:17" ht="15" thickTop="1" x14ac:dyDescent="0.35"/>
  </sheetData>
  <sheetProtection algorithmName="SHA-512" hashValue="ehudXtM5sFAxD6T5oUms1EElLbYtxvbq80t8j+9mTgyG/atWGbjuCgNrfUEltALFEJur5NjlnsLL039ZbyXeIQ==" saltValue="91An8lH8SLAvF8ibeaNunQ==" spinCount="100000" sheet="1" objects="1" scenarios="1" formatCells="0" formatColumns="0"/>
  <mergeCells count="11">
    <mergeCell ref="A2:I3"/>
    <mergeCell ref="A12:E12"/>
    <mergeCell ref="I12:P12"/>
    <mergeCell ref="E14:H15"/>
    <mergeCell ref="I15:P15"/>
    <mergeCell ref="A4:B4"/>
    <mergeCell ref="A5:Q5"/>
    <mergeCell ref="A6:B6"/>
    <mergeCell ref="K6:O6"/>
    <mergeCell ref="A7:G8"/>
    <mergeCell ref="K7:Q8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C21D1-7E7A-46BD-8890-FE708ACFADC6}">
  <dimension ref="A1:Q20"/>
  <sheetViews>
    <sheetView workbookViewId="0">
      <selection activeCell="D20" sqref="D20"/>
    </sheetView>
  </sheetViews>
  <sheetFormatPr defaultRowHeight="14.5" x14ac:dyDescent="0.35"/>
  <cols>
    <col min="1" max="1" width="7.81640625" style="61" customWidth="1"/>
    <col min="2" max="2" width="5.7265625" style="61" customWidth="1"/>
    <col min="3" max="3" width="28.26953125" style="61" customWidth="1"/>
    <col min="4" max="4" width="26" style="61" customWidth="1"/>
    <col min="5" max="5" width="8.7265625" style="61"/>
    <col min="6" max="6" width="11.453125" style="61" customWidth="1"/>
    <col min="7" max="7" width="13.81640625" style="61" customWidth="1"/>
    <col min="8" max="8" width="12" style="61" customWidth="1"/>
    <col min="9" max="9" width="12.1796875" style="61" customWidth="1"/>
    <col min="10" max="10" width="16.1796875" style="61" customWidth="1"/>
    <col min="11" max="11" width="14.7265625" style="61" customWidth="1"/>
    <col min="12" max="12" width="14.26953125" style="61" customWidth="1"/>
    <col min="13" max="13" width="9.26953125" style="61" customWidth="1"/>
    <col min="14" max="14" width="16.26953125" style="61" customWidth="1"/>
    <col min="15" max="15" width="16.54296875" style="61" customWidth="1"/>
    <col min="16" max="16" width="9.1796875" style="61" customWidth="1"/>
    <col min="17" max="17" width="16.81640625" style="61" customWidth="1"/>
    <col min="18" max="16384" width="8.7265625" style="61"/>
  </cols>
  <sheetData>
    <row r="1" spans="1:17" ht="15" thickTop="1" x14ac:dyDescent="0.3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x14ac:dyDescent="0.35">
      <c r="A2" s="105" t="s">
        <v>32</v>
      </c>
      <c r="B2" s="106"/>
      <c r="C2" s="106"/>
      <c r="D2" s="106"/>
      <c r="E2" s="106"/>
      <c r="F2" s="106"/>
      <c r="G2" s="106"/>
      <c r="H2" s="106"/>
      <c r="I2" s="106"/>
      <c r="J2" s="31"/>
      <c r="K2" s="31"/>
      <c r="L2" s="31"/>
      <c r="M2" s="31"/>
      <c r="N2" s="31"/>
      <c r="O2" s="31"/>
      <c r="P2" s="31"/>
      <c r="Q2" s="44"/>
    </row>
    <row r="3" spans="1:17" x14ac:dyDescent="0.35">
      <c r="A3" s="105"/>
      <c r="B3" s="106"/>
      <c r="C3" s="106"/>
      <c r="D3" s="106"/>
      <c r="E3" s="106"/>
      <c r="F3" s="106"/>
      <c r="G3" s="106"/>
      <c r="H3" s="106"/>
      <c r="I3" s="106"/>
      <c r="J3" s="31"/>
      <c r="K3" s="31"/>
      <c r="L3" s="31"/>
      <c r="M3" s="31"/>
      <c r="N3" s="31"/>
      <c r="O3" s="31"/>
      <c r="P3" s="31"/>
      <c r="Q3" s="44"/>
    </row>
    <row r="4" spans="1:17" x14ac:dyDescent="0.35">
      <c r="A4" s="107" t="s">
        <v>24</v>
      </c>
      <c r="B4" s="108"/>
      <c r="C4" s="63">
        <v>7</v>
      </c>
      <c r="D4" s="63"/>
      <c r="E4" s="63"/>
      <c r="F4" s="63"/>
      <c r="G4" s="63"/>
      <c r="H4" s="63"/>
      <c r="I4" s="63"/>
      <c r="J4" s="31"/>
      <c r="K4" s="31"/>
      <c r="L4" s="31"/>
      <c r="M4" s="31"/>
      <c r="N4" s="31"/>
      <c r="O4" s="31"/>
      <c r="P4" s="31"/>
      <c r="Q4" s="44"/>
    </row>
    <row r="5" spans="1:17" ht="23.5" x14ac:dyDescent="0.35">
      <c r="A5" s="109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</row>
    <row r="6" spans="1:17" ht="15" thickBot="1" x14ac:dyDescent="0.4">
      <c r="A6" s="112" t="s">
        <v>1</v>
      </c>
      <c r="B6" s="113"/>
      <c r="C6" s="31"/>
      <c r="D6" s="31"/>
      <c r="E6" s="31"/>
      <c r="F6" s="31"/>
      <c r="G6" s="31"/>
      <c r="H6" s="31"/>
      <c r="I6" s="31"/>
      <c r="J6" s="31"/>
      <c r="K6" s="114" t="s">
        <v>2</v>
      </c>
      <c r="L6" s="115"/>
      <c r="M6" s="115"/>
      <c r="N6" s="115"/>
      <c r="O6" s="115"/>
      <c r="P6" s="31"/>
      <c r="Q6" s="44"/>
    </row>
    <row r="7" spans="1:17" x14ac:dyDescent="0.35">
      <c r="A7" s="116"/>
      <c r="B7" s="91"/>
      <c r="C7" s="91"/>
      <c r="D7" s="91"/>
      <c r="E7" s="91"/>
      <c r="F7" s="91"/>
      <c r="G7" s="92"/>
      <c r="H7" s="33"/>
      <c r="I7" s="33"/>
      <c r="J7" s="31"/>
      <c r="K7" s="96" t="s">
        <v>21</v>
      </c>
      <c r="L7" s="97"/>
      <c r="M7" s="97"/>
      <c r="N7" s="97"/>
      <c r="O7" s="97"/>
      <c r="P7" s="97"/>
      <c r="Q7" s="118"/>
    </row>
    <row r="8" spans="1:17" ht="15" thickBot="1" x14ac:dyDescent="0.4">
      <c r="A8" s="117"/>
      <c r="B8" s="94"/>
      <c r="C8" s="94"/>
      <c r="D8" s="94"/>
      <c r="E8" s="94"/>
      <c r="F8" s="94"/>
      <c r="G8" s="95"/>
      <c r="H8" s="33"/>
      <c r="I8" s="33"/>
      <c r="J8" s="31"/>
      <c r="K8" s="99"/>
      <c r="L8" s="100"/>
      <c r="M8" s="100"/>
      <c r="N8" s="100"/>
      <c r="O8" s="100"/>
      <c r="P8" s="100"/>
      <c r="Q8" s="119"/>
    </row>
    <row r="9" spans="1:17" x14ac:dyDescent="0.35">
      <c r="A9" s="45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4"/>
    </row>
    <row r="10" spans="1:17" ht="15" thickBot="1" x14ac:dyDescent="0.4">
      <c r="A10" s="46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4"/>
    </row>
    <row r="11" spans="1:17" ht="15" thickBot="1" x14ac:dyDescent="0.4">
      <c r="A11" s="46"/>
      <c r="B11" s="31"/>
      <c r="C11" s="31"/>
      <c r="D11" s="31"/>
      <c r="E11" s="31"/>
      <c r="F11" s="4" t="s">
        <v>16</v>
      </c>
      <c r="G11" s="5" t="s">
        <v>17</v>
      </c>
      <c r="H11" s="6" t="s">
        <v>15</v>
      </c>
      <c r="I11" s="31"/>
      <c r="J11" s="31"/>
      <c r="K11" s="31"/>
      <c r="L11" s="31"/>
      <c r="M11" s="31"/>
      <c r="N11" s="31"/>
      <c r="O11" s="31"/>
      <c r="P11" s="31"/>
      <c r="Q11" s="44"/>
    </row>
    <row r="12" spans="1:17" ht="16" thickBot="1" x14ac:dyDescent="0.4">
      <c r="A12" s="102" t="s">
        <v>14</v>
      </c>
      <c r="B12" s="75"/>
      <c r="C12" s="75"/>
      <c r="D12" s="75"/>
      <c r="E12" s="75"/>
      <c r="F12" s="7">
        <f>K18*ROUND(L18,2)+K19*ROUND(L19,2)</f>
        <v>0</v>
      </c>
      <c r="G12" s="7">
        <f>K18*M18+K19*M19</f>
        <v>0</v>
      </c>
      <c r="H12" s="8">
        <f>ROUND(F12+G12,2)</f>
        <v>0</v>
      </c>
      <c r="I12" s="103" t="s">
        <v>29</v>
      </c>
      <c r="J12" s="103"/>
      <c r="K12" s="103"/>
      <c r="L12" s="103"/>
      <c r="M12" s="103"/>
      <c r="N12" s="103"/>
      <c r="O12" s="103"/>
      <c r="P12" s="103"/>
      <c r="Q12" s="44"/>
    </row>
    <row r="13" spans="1:17" ht="16" thickBot="1" x14ac:dyDescent="0.4">
      <c r="A13" s="47"/>
      <c r="B13" s="34"/>
      <c r="C13" s="34"/>
      <c r="D13" s="34"/>
      <c r="E13" s="34"/>
      <c r="F13" s="35"/>
      <c r="G13" s="35"/>
      <c r="H13" s="35"/>
      <c r="I13" s="31"/>
      <c r="J13" s="31"/>
      <c r="K13" s="31"/>
      <c r="L13" s="31"/>
      <c r="M13" s="31"/>
      <c r="N13" s="31"/>
      <c r="O13" s="31"/>
      <c r="P13" s="31"/>
      <c r="Q13" s="44"/>
    </row>
    <row r="14" spans="1:17" ht="15" thickTop="1" x14ac:dyDescent="0.35">
      <c r="A14" s="48"/>
      <c r="B14" s="31"/>
      <c r="C14" s="31"/>
      <c r="D14" s="31"/>
      <c r="E14" s="76"/>
      <c r="F14" s="77"/>
      <c r="G14" s="77"/>
      <c r="H14" s="78"/>
      <c r="I14" s="36"/>
      <c r="J14" s="31"/>
      <c r="K14" s="31"/>
      <c r="L14" s="31"/>
      <c r="M14" s="31"/>
      <c r="N14" s="31"/>
      <c r="O14" s="31"/>
      <c r="P14" s="31"/>
      <c r="Q14" s="44"/>
    </row>
    <row r="15" spans="1:17" ht="27" customHeight="1" thickBot="1" x14ac:dyDescent="0.4">
      <c r="A15" s="46"/>
      <c r="B15" s="31"/>
      <c r="C15" s="31"/>
      <c r="D15" s="37" t="s">
        <v>22</v>
      </c>
      <c r="E15" s="79"/>
      <c r="F15" s="80"/>
      <c r="G15" s="80"/>
      <c r="H15" s="81"/>
      <c r="I15" s="104" t="s">
        <v>23</v>
      </c>
      <c r="J15" s="104"/>
      <c r="K15" s="104"/>
      <c r="L15" s="104"/>
      <c r="M15" s="104"/>
      <c r="N15" s="104"/>
      <c r="O15" s="104"/>
      <c r="P15" s="104"/>
      <c r="Q15" s="44"/>
    </row>
    <row r="16" spans="1:17" ht="16.5" thickTop="1" thickBot="1" x14ac:dyDescent="0.4">
      <c r="A16" s="47"/>
      <c r="B16" s="34"/>
      <c r="C16" s="34"/>
      <c r="D16" s="31"/>
      <c r="E16" s="34"/>
      <c r="F16" s="35"/>
      <c r="G16" s="35"/>
      <c r="H16" s="35"/>
      <c r="I16" s="31"/>
      <c r="J16" s="31"/>
      <c r="K16" s="31"/>
      <c r="L16" s="31"/>
      <c r="M16" s="31"/>
      <c r="N16" s="31"/>
      <c r="O16" s="31"/>
      <c r="P16" s="31"/>
      <c r="Q16" s="44"/>
    </row>
    <row r="17" spans="1:17" ht="78.5" thickBot="1" x14ac:dyDescent="0.4">
      <c r="A17" s="49" t="s">
        <v>8</v>
      </c>
      <c r="B17" s="14" t="s">
        <v>30</v>
      </c>
      <c r="C17" s="14" t="s">
        <v>25</v>
      </c>
      <c r="D17" s="14" t="s">
        <v>26</v>
      </c>
      <c r="E17" s="14" t="s">
        <v>3</v>
      </c>
      <c r="F17" s="14" t="s">
        <v>4</v>
      </c>
      <c r="G17" s="14" t="s">
        <v>9</v>
      </c>
      <c r="H17" s="14" t="s">
        <v>10</v>
      </c>
      <c r="I17" s="14" t="s">
        <v>5</v>
      </c>
      <c r="J17" s="14" t="s">
        <v>6</v>
      </c>
      <c r="K17" s="14" t="s">
        <v>11</v>
      </c>
      <c r="L17" s="14" t="s">
        <v>18</v>
      </c>
      <c r="M17" s="14" t="s">
        <v>12</v>
      </c>
      <c r="N17" s="14" t="s">
        <v>13</v>
      </c>
      <c r="O17" s="14" t="s">
        <v>19</v>
      </c>
      <c r="P17" s="14" t="s">
        <v>12</v>
      </c>
      <c r="Q17" s="50" t="s">
        <v>20</v>
      </c>
    </row>
    <row r="18" spans="1:17" ht="39" x14ac:dyDescent="0.35">
      <c r="A18" s="51">
        <v>7</v>
      </c>
      <c r="B18" s="11">
        <v>13</v>
      </c>
      <c r="C18" s="11" t="s">
        <v>39</v>
      </c>
      <c r="D18" s="11" t="s">
        <v>43</v>
      </c>
      <c r="E18" s="38" t="s">
        <v>27</v>
      </c>
      <c r="F18" s="11" t="s">
        <v>7</v>
      </c>
      <c r="G18" s="11" t="str">
        <f>F18</f>
        <v>10Gbit/s</v>
      </c>
      <c r="H18" s="11" t="s">
        <v>28</v>
      </c>
      <c r="I18" s="39">
        <v>43710</v>
      </c>
      <c r="J18" s="12">
        <v>44806</v>
      </c>
      <c r="K18" s="23">
        <v>36</v>
      </c>
      <c r="L18" s="27"/>
      <c r="M18" s="25">
        <f>ROUND(L18*0.23,2)</f>
        <v>0</v>
      </c>
      <c r="N18" s="16">
        <f>ROUND(L18,2)+M18</f>
        <v>0</v>
      </c>
      <c r="O18" s="16">
        <f>L18</f>
        <v>0</v>
      </c>
      <c r="P18" s="16">
        <f>M18</f>
        <v>0</v>
      </c>
      <c r="Q18" s="52">
        <f>N18</f>
        <v>0</v>
      </c>
    </row>
    <row r="19" spans="1:17" ht="39.5" thickBot="1" x14ac:dyDescent="0.4">
      <c r="A19" s="53">
        <v>7</v>
      </c>
      <c r="B19" s="54">
        <v>14</v>
      </c>
      <c r="C19" s="62" t="s">
        <v>39</v>
      </c>
      <c r="D19" s="54" t="s">
        <v>41</v>
      </c>
      <c r="E19" s="54" t="str">
        <f>E18</f>
        <v>10GbE</v>
      </c>
      <c r="F19" s="54" t="str">
        <f>F18</f>
        <v>10Gbit/s</v>
      </c>
      <c r="G19" s="54" t="str">
        <f>F19</f>
        <v>10Gbit/s</v>
      </c>
      <c r="H19" s="54" t="s">
        <v>28</v>
      </c>
      <c r="I19" s="55">
        <v>43710</v>
      </c>
      <c r="J19" s="55">
        <f>J18</f>
        <v>44806</v>
      </c>
      <c r="K19" s="56">
        <v>36</v>
      </c>
      <c r="L19" s="57"/>
      <c r="M19" s="58">
        <f t="shared" ref="M19" si="0">ROUND(L19*0.23,2)</f>
        <v>0</v>
      </c>
      <c r="N19" s="59">
        <f>ROUND(L19,2)+M19</f>
        <v>0</v>
      </c>
      <c r="O19" s="59">
        <f t="shared" ref="O19:Q19" si="1">L19</f>
        <v>0</v>
      </c>
      <c r="P19" s="59">
        <f t="shared" si="1"/>
        <v>0</v>
      </c>
      <c r="Q19" s="60">
        <f t="shared" si="1"/>
        <v>0</v>
      </c>
    </row>
    <row r="20" spans="1:17" ht="15" thickTop="1" x14ac:dyDescent="0.35"/>
  </sheetData>
  <sheetProtection algorithmName="SHA-512" hashValue="THR18jLWyqd0yUyzw0XTh+Og5JzwhVpcI/qu5kYijSdDZf5//QcNFOxvmfAem5Qb76lbxmtC4B6y2glao3AmiA==" saltValue="4siFRsumCQroJGGux1k2Fw==" spinCount="100000" sheet="1" objects="1" scenarios="1" formatCells="0" formatColumns="0"/>
  <mergeCells count="11">
    <mergeCell ref="A12:E12"/>
    <mergeCell ref="I12:P12"/>
    <mergeCell ref="E14:H15"/>
    <mergeCell ref="I15:P15"/>
    <mergeCell ref="A2:I3"/>
    <mergeCell ref="A4:B4"/>
    <mergeCell ref="A5:Q5"/>
    <mergeCell ref="A6:B6"/>
    <mergeCell ref="K6:O6"/>
    <mergeCell ref="A7:G8"/>
    <mergeCell ref="K7:Q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A130F-3E5C-435F-9D72-2F93EE35DE56}">
  <dimension ref="A1:Q19"/>
  <sheetViews>
    <sheetView workbookViewId="0">
      <selection activeCell="O32" sqref="O32"/>
    </sheetView>
  </sheetViews>
  <sheetFormatPr defaultRowHeight="14.5" x14ac:dyDescent="0.35"/>
  <cols>
    <col min="1" max="1" width="7.81640625" style="61" customWidth="1"/>
    <col min="2" max="2" width="5.7265625" style="61" customWidth="1"/>
    <col min="3" max="3" width="28.26953125" style="61" customWidth="1"/>
    <col min="4" max="4" width="26" style="61" customWidth="1"/>
    <col min="5" max="5" width="8.7265625" style="61"/>
    <col min="6" max="6" width="11.453125" style="61" customWidth="1"/>
    <col min="7" max="7" width="13.81640625" style="61" customWidth="1"/>
    <col min="8" max="8" width="12" style="61" customWidth="1"/>
    <col min="9" max="9" width="12.1796875" style="61" customWidth="1"/>
    <col min="10" max="10" width="16.1796875" style="61" customWidth="1"/>
    <col min="11" max="11" width="14.7265625" style="61" customWidth="1"/>
    <col min="12" max="12" width="14.26953125" style="61" customWidth="1"/>
    <col min="13" max="13" width="9.26953125" style="61" customWidth="1"/>
    <col min="14" max="14" width="16.26953125" style="61" customWidth="1"/>
    <col min="15" max="15" width="16.54296875" style="61" customWidth="1"/>
    <col min="16" max="16" width="9.1796875" style="61" customWidth="1"/>
    <col min="17" max="17" width="16.81640625" style="61" customWidth="1"/>
    <col min="18" max="16384" width="8.7265625" style="61"/>
  </cols>
  <sheetData>
    <row r="1" spans="1:17" ht="15" thickTop="1" x14ac:dyDescent="0.3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x14ac:dyDescent="0.35">
      <c r="A2" s="105" t="s">
        <v>32</v>
      </c>
      <c r="B2" s="106"/>
      <c r="C2" s="106"/>
      <c r="D2" s="106"/>
      <c r="E2" s="106"/>
      <c r="F2" s="106"/>
      <c r="G2" s="106"/>
      <c r="H2" s="106"/>
      <c r="I2" s="106"/>
      <c r="J2" s="31"/>
      <c r="K2" s="31"/>
      <c r="L2" s="31"/>
      <c r="M2" s="31"/>
      <c r="N2" s="31"/>
      <c r="O2" s="31"/>
      <c r="P2" s="31"/>
      <c r="Q2" s="44"/>
    </row>
    <row r="3" spans="1:17" x14ac:dyDescent="0.35">
      <c r="A3" s="105"/>
      <c r="B3" s="106"/>
      <c r="C3" s="106"/>
      <c r="D3" s="106"/>
      <c r="E3" s="106"/>
      <c r="F3" s="106"/>
      <c r="G3" s="106"/>
      <c r="H3" s="106"/>
      <c r="I3" s="106"/>
      <c r="J3" s="31"/>
      <c r="K3" s="31"/>
      <c r="L3" s="31"/>
      <c r="M3" s="31"/>
      <c r="N3" s="31"/>
      <c r="O3" s="31"/>
      <c r="P3" s="31"/>
      <c r="Q3" s="44"/>
    </row>
    <row r="4" spans="1:17" x14ac:dyDescent="0.35">
      <c r="A4" s="107" t="s">
        <v>24</v>
      </c>
      <c r="B4" s="108"/>
      <c r="C4" s="65">
        <v>8</v>
      </c>
      <c r="D4" s="65"/>
      <c r="E4" s="65"/>
      <c r="F4" s="65"/>
      <c r="G4" s="65"/>
      <c r="H4" s="65"/>
      <c r="I4" s="65"/>
      <c r="J4" s="31"/>
      <c r="K4" s="31"/>
      <c r="L4" s="31"/>
      <c r="M4" s="31"/>
      <c r="N4" s="31"/>
      <c r="O4" s="31"/>
      <c r="P4" s="31"/>
      <c r="Q4" s="44"/>
    </row>
    <row r="5" spans="1:17" ht="23.5" x14ac:dyDescent="0.35">
      <c r="A5" s="109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</row>
    <row r="6" spans="1:17" ht="15" thickBot="1" x14ac:dyDescent="0.4">
      <c r="A6" s="112" t="s">
        <v>1</v>
      </c>
      <c r="B6" s="113"/>
      <c r="C6" s="31"/>
      <c r="D6" s="31"/>
      <c r="E6" s="31"/>
      <c r="F6" s="31"/>
      <c r="G6" s="31"/>
      <c r="H6" s="31"/>
      <c r="I6" s="31"/>
      <c r="J6" s="31"/>
      <c r="K6" s="114" t="s">
        <v>2</v>
      </c>
      <c r="L6" s="115"/>
      <c r="M6" s="115"/>
      <c r="N6" s="115"/>
      <c r="O6" s="115"/>
      <c r="P6" s="31"/>
      <c r="Q6" s="44"/>
    </row>
    <row r="7" spans="1:17" x14ac:dyDescent="0.35">
      <c r="A7" s="116"/>
      <c r="B7" s="91"/>
      <c r="C7" s="91"/>
      <c r="D7" s="91"/>
      <c r="E7" s="91"/>
      <c r="F7" s="91"/>
      <c r="G7" s="92"/>
      <c r="H7" s="33"/>
      <c r="I7" s="33"/>
      <c r="J7" s="31"/>
      <c r="K7" s="96" t="s">
        <v>21</v>
      </c>
      <c r="L7" s="97"/>
      <c r="M7" s="97"/>
      <c r="N7" s="97"/>
      <c r="O7" s="97"/>
      <c r="P7" s="97"/>
      <c r="Q7" s="118"/>
    </row>
    <row r="8" spans="1:17" ht="15" thickBot="1" x14ac:dyDescent="0.4">
      <c r="A8" s="117"/>
      <c r="B8" s="94"/>
      <c r="C8" s="94"/>
      <c r="D8" s="94"/>
      <c r="E8" s="94"/>
      <c r="F8" s="94"/>
      <c r="G8" s="95"/>
      <c r="H8" s="33"/>
      <c r="I8" s="33"/>
      <c r="J8" s="31"/>
      <c r="K8" s="99"/>
      <c r="L8" s="100"/>
      <c r="M8" s="100"/>
      <c r="N8" s="100"/>
      <c r="O8" s="100"/>
      <c r="P8" s="100"/>
      <c r="Q8" s="119"/>
    </row>
    <row r="9" spans="1:17" x14ac:dyDescent="0.35">
      <c r="A9" s="45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4"/>
    </row>
    <row r="10" spans="1:17" ht="15" thickBot="1" x14ac:dyDescent="0.4">
      <c r="A10" s="46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4"/>
    </row>
    <row r="11" spans="1:17" ht="15" thickBot="1" x14ac:dyDescent="0.4">
      <c r="A11" s="46"/>
      <c r="B11" s="31"/>
      <c r="C11" s="31"/>
      <c r="D11" s="31"/>
      <c r="E11" s="31"/>
      <c r="F11" s="4" t="s">
        <v>16</v>
      </c>
      <c r="G11" s="5" t="s">
        <v>17</v>
      </c>
      <c r="H11" s="6" t="s">
        <v>15</v>
      </c>
      <c r="I11" s="31"/>
      <c r="J11" s="31"/>
      <c r="K11" s="31"/>
      <c r="L11" s="31"/>
      <c r="M11" s="31"/>
      <c r="N11" s="31"/>
      <c r="O11" s="31"/>
      <c r="P11" s="31"/>
      <c r="Q11" s="44"/>
    </row>
    <row r="12" spans="1:17" ht="16" thickBot="1" x14ac:dyDescent="0.4">
      <c r="A12" s="102" t="s">
        <v>14</v>
      </c>
      <c r="B12" s="75"/>
      <c r="C12" s="75"/>
      <c r="D12" s="75"/>
      <c r="E12" s="75"/>
      <c r="F12" s="7">
        <f>K18*ROUND(L18,2)</f>
        <v>0</v>
      </c>
      <c r="G12" s="7">
        <f>K18*M18</f>
        <v>0</v>
      </c>
      <c r="H12" s="8">
        <f>ROUND(F12+G12,2)</f>
        <v>0</v>
      </c>
      <c r="I12" s="103" t="s">
        <v>29</v>
      </c>
      <c r="J12" s="103"/>
      <c r="K12" s="103"/>
      <c r="L12" s="103"/>
      <c r="M12" s="103"/>
      <c r="N12" s="103"/>
      <c r="O12" s="103"/>
      <c r="P12" s="103"/>
      <c r="Q12" s="44"/>
    </row>
    <row r="13" spans="1:17" ht="16" thickBot="1" x14ac:dyDescent="0.4">
      <c r="A13" s="47"/>
      <c r="B13" s="34"/>
      <c r="C13" s="34"/>
      <c r="D13" s="34"/>
      <c r="E13" s="34"/>
      <c r="F13" s="35"/>
      <c r="G13" s="35"/>
      <c r="H13" s="35"/>
      <c r="I13" s="31"/>
      <c r="J13" s="31"/>
      <c r="K13" s="31"/>
      <c r="L13" s="31"/>
      <c r="M13" s="31"/>
      <c r="N13" s="31"/>
      <c r="O13" s="31"/>
      <c r="P13" s="31"/>
      <c r="Q13" s="44"/>
    </row>
    <row r="14" spans="1:17" ht="15" thickTop="1" x14ac:dyDescent="0.35">
      <c r="A14" s="48"/>
      <c r="B14" s="31"/>
      <c r="C14" s="31"/>
      <c r="D14" s="31"/>
      <c r="E14" s="76"/>
      <c r="F14" s="77"/>
      <c r="G14" s="77"/>
      <c r="H14" s="78"/>
      <c r="I14" s="36"/>
      <c r="J14" s="31"/>
      <c r="K14" s="31"/>
      <c r="L14" s="31"/>
      <c r="M14" s="31"/>
      <c r="N14" s="31"/>
      <c r="O14" s="31"/>
      <c r="P14" s="31"/>
      <c r="Q14" s="44"/>
    </row>
    <row r="15" spans="1:17" ht="25.5" customHeight="1" thickBot="1" x14ac:dyDescent="0.4">
      <c r="A15" s="46"/>
      <c r="B15" s="31"/>
      <c r="C15" s="31"/>
      <c r="D15" s="37" t="s">
        <v>22</v>
      </c>
      <c r="E15" s="79"/>
      <c r="F15" s="80"/>
      <c r="G15" s="80"/>
      <c r="H15" s="81"/>
      <c r="I15" s="104" t="s">
        <v>23</v>
      </c>
      <c r="J15" s="104"/>
      <c r="K15" s="104"/>
      <c r="L15" s="104"/>
      <c r="M15" s="104"/>
      <c r="N15" s="104"/>
      <c r="O15" s="104"/>
      <c r="P15" s="104"/>
      <c r="Q15" s="44"/>
    </row>
    <row r="16" spans="1:17" ht="16.5" thickTop="1" thickBot="1" x14ac:dyDescent="0.4">
      <c r="A16" s="47"/>
      <c r="B16" s="34"/>
      <c r="C16" s="34"/>
      <c r="D16" s="31"/>
      <c r="E16" s="34"/>
      <c r="F16" s="35"/>
      <c r="G16" s="35"/>
      <c r="H16" s="35"/>
      <c r="I16" s="31"/>
      <c r="J16" s="31"/>
      <c r="K16" s="31"/>
      <c r="L16" s="31"/>
      <c r="M16" s="31"/>
      <c r="N16" s="31"/>
      <c r="O16" s="31"/>
      <c r="P16" s="31"/>
      <c r="Q16" s="44"/>
    </row>
    <row r="17" spans="1:17" ht="78" x14ac:dyDescent="0.35">
      <c r="A17" s="66" t="s">
        <v>8</v>
      </c>
      <c r="B17" s="67" t="s">
        <v>30</v>
      </c>
      <c r="C17" s="67" t="s">
        <v>25</v>
      </c>
      <c r="D17" s="67" t="s">
        <v>26</v>
      </c>
      <c r="E17" s="67" t="s">
        <v>3</v>
      </c>
      <c r="F17" s="67" t="s">
        <v>4</v>
      </c>
      <c r="G17" s="67" t="s">
        <v>9</v>
      </c>
      <c r="H17" s="67" t="s">
        <v>10</v>
      </c>
      <c r="I17" s="67" t="s">
        <v>5</v>
      </c>
      <c r="J17" s="67" t="s">
        <v>6</v>
      </c>
      <c r="K17" s="67" t="s">
        <v>11</v>
      </c>
      <c r="L17" s="67" t="s">
        <v>18</v>
      </c>
      <c r="M17" s="67" t="s">
        <v>12</v>
      </c>
      <c r="N17" s="67" t="s">
        <v>13</v>
      </c>
      <c r="O17" s="67" t="s">
        <v>19</v>
      </c>
      <c r="P17" s="67" t="s">
        <v>12</v>
      </c>
      <c r="Q17" s="68" t="s">
        <v>20</v>
      </c>
    </row>
    <row r="18" spans="1:17" ht="39.5" thickBot="1" x14ac:dyDescent="0.4">
      <c r="A18" s="53">
        <v>8</v>
      </c>
      <c r="B18" s="54">
        <v>15</v>
      </c>
      <c r="C18" s="54" t="s">
        <v>42</v>
      </c>
      <c r="D18" s="54" t="s">
        <v>41</v>
      </c>
      <c r="E18" s="70" t="s">
        <v>27</v>
      </c>
      <c r="F18" s="54" t="s">
        <v>7</v>
      </c>
      <c r="G18" s="54" t="str">
        <f>F18</f>
        <v>10Gbit/s</v>
      </c>
      <c r="H18" s="54" t="s">
        <v>28</v>
      </c>
      <c r="I18" s="71">
        <v>43739</v>
      </c>
      <c r="J18" s="55">
        <v>44835</v>
      </c>
      <c r="K18" s="72">
        <v>36</v>
      </c>
      <c r="L18" s="73"/>
      <c r="M18" s="59">
        <f>ROUND(L18*0.23,2)</f>
        <v>0</v>
      </c>
      <c r="N18" s="59">
        <f>ROUND(L18,2)+M18</f>
        <v>0</v>
      </c>
      <c r="O18" s="59">
        <f>L18</f>
        <v>0</v>
      </c>
      <c r="P18" s="59">
        <f>M18</f>
        <v>0</v>
      </c>
      <c r="Q18" s="60">
        <f>N18</f>
        <v>0</v>
      </c>
    </row>
    <row r="19" spans="1:17" ht="15" thickTop="1" x14ac:dyDescent="0.35"/>
  </sheetData>
  <sheetProtection algorithmName="SHA-512" hashValue="voiyxXt0YxAwrAJLEOCqrawBFZvoBprZMvMZxS6EMSP4OF5DWvp/PjUuzLxIWd0TcKp324PCA1Mg85EBlHUcsQ==" saltValue="VBdpCu/ESrJIV5Ju3H+e5w==" spinCount="100000" sheet="1" objects="1" scenarios="1" formatCells="0" formatColumns="0"/>
  <mergeCells count="11">
    <mergeCell ref="A12:E12"/>
    <mergeCell ref="I12:P12"/>
    <mergeCell ref="E14:H15"/>
    <mergeCell ref="I15:P15"/>
    <mergeCell ref="A2:I3"/>
    <mergeCell ref="A4:B4"/>
    <mergeCell ref="A5:Q5"/>
    <mergeCell ref="A6:B6"/>
    <mergeCell ref="K6:O6"/>
    <mergeCell ref="A7:G8"/>
    <mergeCell ref="K7:Q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B0968-0287-4346-8651-D7BCF0819F87}">
  <dimension ref="A1:Q19"/>
  <sheetViews>
    <sheetView tabSelected="1" workbookViewId="0"/>
  </sheetViews>
  <sheetFormatPr defaultRowHeight="14.5" x14ac:dyDescent="0.35"/>
  <cols>
    <col min="1" max="1" width="7.81640625" style="61" customWidth="1"/>
    <col min="2" max="2" width="5.7265625" style="61" customWidth="1"/>
    <col min="3" max="3" width="28.26953125" style="61" customWidth="1"/>
    <col min="4" max="4" width="26" style="61" customWidth="1"/>
    <col min="5" max="5" width="8.7265625" style="61"/>
    <col min="6" max="6" width="11.453125" style="61" customWidth="1"/>
    <col min="7" max="7" width="13.81640625" style="61" customWidth="1"/>
    <col min="8" max="8" width="12" style="61" customWidth="1"/>
    <col min="9" max="9" width="12.1796875" style="61" customWidth="1"/>
    <col min="10" max="10" width="16.1796875" style="61" customWidth="1"/>
    <col min="11" max="11" width="14.7265625" style="61" customWidth="1"/>
    <col min="12" max="12" width="14.26953125" style="61" customWidth="1"/>
    <col min="13" max="13" width="9.26953125" style="61" customWidth="1"/>
    <col min="14" max="14" width="16.26953125" style="61" customWidth="1"/>
    <col min="15" max="15" width="16.54296875" style="61" customWidth="1"/>
    <col min="16" max="16" width="9.1796875" style="61" customWidth="1"/>
    <col min="17" max="17" width="16.81640625" style="61" customWidth="1"/>
    <col min="18" max="16384" width="8.7265625" style="61"/>
  </cols>
  <sheetData>
    <row r="1" spans="1:17" ht="15" thickTop="1" x14ac:dyDescent="0.3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x14ac:dyDescent="0.35">
      <c r="A2" s="105" t="s">
        <v>32</v>
      </c>
      <c r="B2" s="106"/>
      <c r="C2" s="106"/>
      <c r="D2" s="106"/>
      <c r="E2" s="106"/>
      <c r="F2" s="106"/>
      <c r="G2" s="106"/>
      <c r="H2" s="106"/>
      <c r="I2" s="106"/>
      <c r="J2" s="31"/>
      <c r="K2" s="31"/>
      <c r="L2" s="31"/>
      <c r="M2" s="31"/>
      <c r="N2" s="31"/>
      <c r="O2" s="31"/>
      <c r="P2" s="31"/>
      <c r="Q2" s="44"/>
    </row>
    <row r="3" spans="1:17" x14ac:dyDescent="0.35">
      <c r="A3" s="105"/>
      <c r="B3" s="106"/>
      <c r="C3" s="106"/>
      <c r="D3" s="106"/>
      <c r="E3" s="106"/>
      <c r="F3" s="106"/>
      <c r="G3" s="106"/>
      <c r="H3" s="106"/>
      <c r="I3" s="106"/>
      <c r="J3" s="31"/>
      <c r="K3" s="31"/>
      <c r="L3" s="31"/>
      <c r="M3" s="31"/>
      <c r="N3" s="31"/>
      <c r="O3" s="31"/>
      <c r="P3" s="31"/>
      <c r="Q3" s="44"/>
    </row>
    <row r="4" spans="1:17" x14ac:dyDescent="0.35">
      <c r="A4" s="107" t="s">
        <v>24</v>
      </c>
      <c r="B4" s="108"/>
      <c r="C4" s="65">
        <v>9</v>
      </c>
      <c r="D4" s="65"/>
      <c r="E4" s="65"/>
      <c r="F4" s="65"/>
      <c r="G4" s="65"/>
      <c r="H4" s="65"/>
      <c r="I4" s="65"/>
      <c r="J4" s="31"/>
      <c r="K4" s="31"/>
      <c r="L4" s="31"/>
      <c r="M4" s="31"/>
      <c r="N4" s="31"/>
      <c r="O4" s="31"/>
      <c r="P4" s="31"/>
      <c r="Q4" s="44"/>
    </row>
    <row r="5" spans="1:17" ht="23.5" x14ac:dyDescent="0.35">
      <c r="A5" s="109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</row>
    <row r="6" spans="1:17" ht="15" thickBot="1" x14ac:dyDescent="0.4">
      <c r="A6" s="112" t="s">
        <v>1</v>
      </c>
      <c r="B6" s="113"/>
      <c r="C6" s="31"/>
      <c r="D6" s="31"/>
      <c r="E6" s="31"/>
      <c r="F6" s="31"/>
      <c r="G6" s="31"/>
      <c r="H6" s="31"/>
      <c r="I6" s="31"/>
      <c r="J6" s="31"/>
      <c r="K6" s="114" t="s">
        <v>2</v>
      </c>
      <c r="L6" s="115"/>
      <c r="M6" s="115"/>
      <c r="N6" s="115"/>
      <c r="O6" s="115"/>
      <c r="P6" s="31"/>
      <c r="Q6" s="44"/>
    </row>
    <row r="7" spans="1:17" x14ac:dyDescent="0.35">
      <c r="A7" s="116"/>
      <c r="B7" s="91"/>
      <c r="C7" s="91"/>
      <c r="D7" s="91"/>
      <c r="E7" s="91"/>
      <c r="F7" s="91"/>
      <c r="G7" s="92"/>
      <c r="H7" s="33"/>
      <c r="I7" s="33"/>
      <c r="J7" s="31"/>
      <c r="K7" s="96" t="s">
        <v>21</v>
      </c>
      <c r="L7" s="97"/>
      <c r="M7" s="97"/>
      <c r="N7" s="97"/>
      <c r="O7" s="97"/>
      <c r="P7" s="97"/>
      <c r="Q7" s="118"/>
    </row>
    <row r="8" spans="1:17" ht="15" thickBot="1" x14ac:dyDescent="0.4">
      <c r="A8" s="117"/>
      <c r="B8" s="94"/>
      <c r="C8" s="94"/>
      <c r="D8" s="94"/>
      <c r="E8" s="94"/>
      <c r="F8" s="94"/>
      <c r="G8" s="95"/>
      <c r="H8" s="33"/>
      <c r="I8" s="33"/>
      <c r="J8" s="31"/>
      <c r="K8" s="99"/>
      <c r="L8" s="100"/>
      <c r="M8" s="100"/>
      <c r="N8" s="100"/>
      <c r="O8" s="100"/>
      <c r="P8" s="100"/>
      <c r="Q8" s="119"/>
    </row>
    <row r="9" spans="1:17" x14ac:dyDescent="0.35">
      <c r="A9" s="45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4"/>
    </row>
    <row r="10" spans="1:17" ht="15" thickBot="1" x14ac:dyDescent="0.4">
      <c r="A10" s="46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4"/>
    </row>
    <row r="11" spans="1:17" ht="15" thickBot="1" x14ac:dyDescent="0.4">
      <c r="A11" s="46"/>
      <c r="B11" s="31"/>
      <c r="C11" s="31"/>
      <c r="D11" s="31"/>
      <c r="E11" s="31"/>
      <c r="F11" s="4" t="s">
        <v>16</v>
      </c>
      <c r="G11" s="5" t="s">
        <v>17</v>
      </c>
      <c r="H11" s="6" t="s">
        <v>15</v>
      </c>
      <c r="I11" s="31"/>
      <c r="J11" s="31"/>
      <c r="K11" s="31"/>
      <c r="L11" s="31"/>
      <c r="M11" s="31"/>
      <c r="N11" s="31"/>
      <c r="O11" s="31"/>
      <c r="P11" s="31"/>
      <c r="Q11" s="44"/>
    </row>
    <row r="12" spans="1:17" ht="16" thickBot="1" x14ac:dyDescent="0.4">
      <c r="A12" s="102" t="s">
        <v>14</v>
      </c>
      <c r="B12" s="75"/>
      <c r="C12" s="75"/>
      <c r="D12" s="75"/>
      <c r="E12" s="75"/>
      <c r="F12" s="7">
        <f>K18*ROUND(L18,2)</f>
        <v>0</v>
      </c>
      <c r="G12" s="7">
        <f>K18*M18</f>
        <v>0</v>
      </c>
      <c r="H12" s="8">
        <f>ROUND(F12+G12,2)</f>
        <v>0</v>
      </c>
      <c r="I12" s="103" t="s">
        <v>29</v>
      </c>
      <c r="J12" s="103"/>
      <c r="K12" s="103"/>
      <c r="L12" s="103"/>
      <c r="M12" s="103"/>
      <c r="N12" s="103"/>
      <c r="O12" s="103"/>
      <c r="P12" s="103"/>
      <c r="Q12" s="44"/>
    </row>
    <row r="13" spans="1:17" ht="16" thickBot="1" x14ac:dyDescent="0.4">
      <c r="A13" s="47"/>
      <c r="B13" s="34"/>
      <c r="C13" s="34"/>
      <c r="D13" s="34"/>
      <c r="E13" s="34"/>
      <c r="F13" s="35"/>
      <c r="G13" s="35"/>
      <c r="H13" s="35"/>
      <c r="I13" s="31"/>
      <c r="J13" s="31"/>
      <c r="K13" s="31"/>
      <c r="L13" s="31"/>
      <c r="M13" s="31"/>
      <c r="N13" s="31"/>
      <c r="O13" s="31"/>
      <c r="P13" s="31"/>
      <c r="Q13" s="44"/>
    </row>
    <row r="14" spans="1:17" ht="15" thickTop="1" x14ac:dyDescent="0.35">
      <c r="A14" s="48"/>
      <c r="B14" s="31"/>
      <c r="C14" s="31"/>
      <c r="D14" s="31"/>
      <c r="E14" s="76"/>
      <c r="F14" s="77"/>
      <c r="G14" s="77"/>
      <c r="H14" s="78"/>
      <c r="I14" s="36"/>
      <c r="J14" s="31"/>
      <c r="K14" s="31"/>
      <c r="L14" s="31"/>
      <c r="M14" s="31"/>
      <c r="N14" s="31"/>
      <c r="O14" s="31"/>
      <c r="P14" s="31"/>
      <c r="Q14" s="44"/>
    </row>
    <row r="15" spans="1:17" ht="24" customHeight="1" thickBot="1" x14ac:dyDescent="0.4">
      <c r="A15" s="46"/>
      <c r="B15" s="31"/>
      <c r="C15" s="31"/>
      <c r="D15" s="37" t="s">
        <v>22</v>
      </c>
      <c r="E15" s="79"/>
      <c r="F15" s="80"/>
      <c r="G15" s="80"/>
      <c r="H15" s="81"/>
      <c r="I15" s="104" t="s">
        <v>23</v>
      </c>
      <c r="J15" s="104"/>
      <c r="K15" s="104"/>
      <c r="L15" s="104"/>
      <c r="M15" s="104"/>
      <c r="N15" s="104"/>
      <c r="O15" s="104"/>
      <c r="P15" s="104"/>
      <c r="Q15" s="44"/>
    </row>
    <row r="16" spans="1:17" ht="16.5" thickTop="1" thickBot="1" x14ac:dyDescent="0.4">
      <c r="A16" s="47"/>
      <c r="B16" s="34"/>
      <c r="C16" s="34"/>
      <c r="D16" s="31"/>
      <c r="E16" s="34"/>
      <c r="F16" s="35"/>
      <c r="G16" s="35"/>
      <c r="H16" s="35"/>
      <c r="I16" s="31"/>
      <c r="J16" s="31"/>
      <c r="K16" s="31"/>
      <c r="L16" s="31"/>
      <c r="M16" s="31"/>
      <c r="N16" s="31"/>
      <c r="O16" s="31"/>
      <c r="P16" s="31"/>
      <c r="Q16" s="44"/>
    </row>
    <row r="17" spans="1:17" ht="78" x14ac:dyDescent="0.35">
      <c r="A17" s="66" t="s">
        <v>8</v>
      </c>
      <c r="B17" s="67" t="s">
        <v>30</v>
      </c>
      <c r="C17" s="69" t="s">
        <v>25</v>
      </c>
      <c r="D17" s="67" t="s">
        <v>26</v>
      </c>
      <c r="E17" s="67" t="s">
        <v>3</v>
      </c>
      <c r="F17" s="67" t="s">
        <v>4</v>
      </c>
      <c r="G17" s="67" t="s">
        <v>9</v>
      </c>
      <c r="H17" s="67" t="s">
        <v>10</v>
      </c>
      <c r="I17" s="67" t="s">
        <v>5</v>
      </c>
      <c r="J17" s="67" t="s">
        <v>6</v>
      </c>
      <c r="K17" s="67" t="s">
        <v>11</v>
      </c>
      <c r="L17" s="67" t="s">
        <v>18</v>
      </c>
      <c r="M17" s="67" t="s">
        <v>12</v>
      </c>
      <c r="N17" s="67" t="s">
        <v>13</v>
      </c>
      <c r="O17" s="67" t="s">
        <v>19</v>
      </c>
      <c r="P17" s="67" t="s">
        <v>12</v>
      </c>
      <c r="Q17" s="68" t="s">
        <v>20</v>
      </c>
    </row>
    <row r="18" spans="1:17" ht="39.5" thickBot="1" x14ac:dyDescent="0.4">
      <c r="A18" s="53">
        <v>9</v>
      </c>
      <c r="B18" s="54">
        <v>16</v>
      </c>
      <c r="C18" s="62" t="s">
        <v>40</v>
      </c>
      <c r="D18" s="54" t="s">
        <v>41</v>
      </c>
      <c r="E18" s="70" t="s">
        <v>27</v>
      </c>
      <c r="F18" s="54" t="s">
        <v>7</v>
      </c>
      <c r="G18" s="54" t="str">
        <f>F18</f>
        <v>10Gbit/s</v>
      </c>
      <c r="H18" s="54" t="s">
        <v>28</v>
      </c>
      <c r="I18" s="71">
        <v>43739</v>
      </c>
      <c r="J18" s="55">
        <v>44835</v>
      </c>
      <c r="K18" s="72">
        <v>36</v>
      </c>
      <c r="L18" s="73"/>
      <c r="M18" s="59">
        <f>ROUND(L18*0.23,2)</f>
        <v>0</v>
      </c>
      <c r="N18" s="59">
        <f>ROUND(L18,2)+M18</f>
        <v>0</v>
      </c>
      <c r="O18" s="59">
        <f>L18</f>
        <v>0</v>
      </c>
      <c r="P18" s="59">
        <f>M18</f>
        <v>0</v>
      </c>
      <c r="Q18" s="60">
        <f>N18</f>
        <v>0</v>
      </c>
    </row>
    <row r="19" spans="1:17" ht="15" thickTop="1" x14ac:dyDescent="0.35"/>
  </sheetData>
  <sheetProtection algorithmName="SHA-512" hashValue="zL4/4+5VEijHxYXK2wqjOH7BBZvHTAz2Qaniq+rDS5HdWlaKzKhkR3nQ725XWk848VJ7bXcMYELXmYlxbmgt6w==" saltValue="J8uCrfq7WtzXkGP8wDfbNA==" spinCount="100000" sheet="1" objects="1" scenarios="1" formatCells="0" formatColumns="0"/>
  <mergeCells count="11">
    <mergeCell ref="A12:E12"/>
    <mergeCell ref="I12:P12"/>
    <mergeCell ref="E14:H15"/>
    <mergeCell ref="I15:P15"/>
    <mergeCell ref="A2:I3"/>
    <mergeCell ref="A4:B4"/>
    <mergeCell ref="A5:Q5"/>
    <mergeCell ref="A6:B6"/>
    <mergeCell ref="K6:O6"/>
    <mergeCell ref="A7:G8"/>
    <mergeCell ref="K7:Q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4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'1'!Obszar_wydruku</vt:lpstr>
      <vt:lpstr>'2'!Obszar_wydruku</vt:lpstr>
      <vt:lpstr>'3'!Obszar_wydruku</vt:lpstr>
      <vt:lpstr>'4'!Obszar_wydruku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2019-06-18T07:26:55Z</dcterms:modified>
</cp:coreProperties>
</file>