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23012018 — fiberlinik\POPC\"/>
    </mc:Choice>
  </mc:AlternateContent>
  <xr:revisionPtr revIDLastSave="0" documentId="13_ncr:1_{F6CE685A-8123-4746-B998-F65AE38BF345}" xr6:coauthVersionLast="40" xr6:coauthVersionMax="40" xr10:uidLastSave="{00000000-0000-0000-0000-000000000000}"/>
  <bookViews>
    <workbookView xWindow="-120" yWindow="-120" windowWidth="20730" windowHeight="11310" activeTab="1" xr2:uid="{CE10742B-8290-4801-BA59-F28B73100F27}"/>
  </bookViews>
  <sheets>
    <sheet name="Części_wykaz_POPC" sheetId="11" r:id="rId1"/>
    <sheet name="31P" sheetId="15" r:id="rId2"/>
    <sheet name="30P" sheetId="14" r:id="rId3"/>
    <sheet name="14P" sheetId="13" r:id="rId4"/>
    <sheet name="13P" sheetId="10" r:id="rId5"/>
    <sheet name="12P" sheetId="9" r:id="rId6"/>
    <sheet name="11P" sheetId="8" r:id="rId7"/>
    <sheet name="10P" sheetId="7" r:id="rId8"/>
    <sheet name="9P" sheetId="6" r:id="rId9"/>
    <sheet name="8P" sheetId="4" r:id="rId10"/>
  </sheets>
  <definedNames>
    <definedName name="_xlnm._FilterDatabase" localSheetId="0" hidden="1">Części_wykaz_POPC!$A$2:$F$92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9" i="15" l="1"/>
  <c r="S69" i="15"/>
  <c r="V69" i="15"/>
  <c r="W69" i="15"/>
  <c r="D1" i="11" l="1"/>
  <c r="J5" i="14"/>
  <c r="J4" i="14"/>
  <c r="J5" i="15"/>
  <c r="J4" i="15"/>
  <c r="R43" i="15"/>
  <c r="S43" i="15" s="1"/>
  <c r="V43" i="15"/>
  <c r="W43" i="15" s="1"/>
  <c r="R44" i="15"/>
  <c r="S44" i="15" s="1"/>
  <c r="V44" i="15"/>
  <c r="W44" i="15"/>
  <c r="R45" i="15"/>
  <c r="S45" i="15" s="1"/>
  <c r="V45" i="15"/>
  <c r="W45" i="15" s="1"/>
  <c r="R46" i="15"/>
  <c r="S46" i="15" s="1"/>
  <c r="V46" i="15"/>
  <c r="W46" i="15" s="1"/>
  <c r="R47" i="15"/>
  <c r="S47" i="15" s="1"/>
  <c r="V47" i="15"/>
  <c r="W47" i="15" s="1"/>
  <c r="R48" i="15"/>
  <c r="S48" i="15" s="1"/>
  <c r="V48" i="15"/>
  <c r="W48" i="15" s="1"/>
  <c r="R49" i="15"/>
  <c r="S49" i="15" s="1"/>
  <c r="V49" i="15"/>
  <c r="W49" i="15" s="1"/>
  <c r="R50" i="15"/>
  <c r="S50" i="15" s="1"/>
  <c r="V50" i="15"/>
  <c r="W50" i="15" s="1"/>
  <c r="R51" i="15"/>
  <c r="S51" i="15" s="1"/>
  <c r="V51" i="15"/>
  <c r="W51" i="15" s="1"/>
  <c r="R52" i="15"/>
  <c r="S52" i="15" s="1"/>
  <c r="V52" i="15"/>
  <c r="W52" i="15" s="1"/>
  <c r="R53" i="15"/>
  <c r="S53" i="15" s="1"/>
  <c r="V53" i="15"/>
  <c r="W53" i="15" s="1"/>
  <c r="R54" i="15"/>
  <c r="S54" i="15" s="1"/>
  <c r="V54" i="15"/>
  <c r="W54" i="15" s="1"/>
  <c r="R55" i="15"/>
  <c r="S55" i="15" s="1"/>
  <c r="V55" i="15"/>
  <c r="W55" i="15" s="1"/>
  <c r="R56" i="15"/>
  <c r="S56" i="15" s="1"/>
  <c r="V56" i="15"/>
  <c r="W56" i="15" s="1"/>
  <c r="R57" i="15"/>
  <c r="S57" i="15" s="1"/>
  <c r="V57" i="15"/>
  <c r="W57" i="15" s="1"/>
  <c r="R58" i="15"/>
  <c r="S58" i="15" s="1"/>
  <c r="V58" i="15"/>
  <c r="W58" i="15" s="1"/>
  <c r="R59" i="15"/>
  <c r="S59" i="15" s="1"/>
  <c r="V59" i="15"/>
  <c r="W59" i="15" s="1"/>
  <c r="R60" i="15"/>
  <c r="S60" i="15" s="1"/>
  <c r="V60" i="15"/>
  <c r="W60" i="15" s="1"/>
  <c r="R61" i="15"/>
  <c r="S61" i="15" s="1"/>
  <c r="V61" i="15"/>
  <c r="W61" i="15" s="1"/>
  <c r="R62" i="15"/>
  <c r="S62" i="15" s="1"/>
  <c r="V62" i="15"/>
  <c r="W62" i="15" s="1"/>
  <c r="R63" i="15"/>
  <c r="S63" i="15" s="1"/>
  <c r="V63" i="15"/>
  <c r="W63" i="15"/>
  <c r="R64" i="15"/>
  <c r="S64" i="15" s="1"/>
  <c r="V64" i="15"/>
  <c r="W64" i="15" s="1"/>
  <c r="R65" i="15"/>
  <c r="S65" i="15" s="1"/>
  <c r="V65" i="15"/>
  <c r="W65" i="15" s="1"/>
  <c r="R66" i="15"/>
  <c r="S66" i="15" s="1"/>
  <c r="V66" i="15"/>
  <c r="W66" i="15" s="1"/>
  <c r="R67" i="15"/>
  <c r="S67" i="15" s="1"/>
  <c r="V67" i="15"/>
  <c r="W67" i="15" s="1"/>
  <c r="R68" i="15"/>
  <c r="S68" i="15" s="1"/>
  <c r="V68" i="15"/>
  <c r="W68" i="15" s="1"/>
  <c r="C2" i="14"/>
  <c r="R43" i="14"/>
  <c r="S43" i="14" s="1"/>
  <c r="V43" i="14"/>
  <c r="W43" i="14"/>
  <c r="R44" i="14"/>
  <c r="S44" i="14" s="1"/>
  <c r="V44" i="14"/>
  <c r="W44" i="14" s="1"/>
  <c r="R45" i="14"/>
  <c r="S45" i="14" s="1"/>
  <c r="V45" i="14"/>
  <c r="W45" i="14" s="1"/>
  <c r="R46" i="14"/>
  <c r="S46" i="14" s="1"/>
  <c r="V46" i="14"/>
  <c r="W46" i="14" s="1"/>
  <c r="R47" i="14"/>
  <c r="S47" i="14" s="1"/>
  <c r="V47" i="14"/>
  <c r="W47" i="14" s="1"/>
  <c r="R48" i="14"/>
  <c r="S48" i="14" s="1"/>
  <c r="V48" i="14"/>
  <c r="W48" i="14"/>
  <c r="R49" i="14"/>
  <c r="S49" i="14" s="1"/>
  <c r="V49" i="14"/>
  <c r="W49" i="14" s="1"/>
  <c r="R50" i="14"/>
  <c r="S50" i="14" s="1"/>
  <c r="V50" i="14"/>
  <c r="W50" i="14" s="1"/>
  <c r="R51" i="14"/>
  <c r="S51" i="14" s="1"/>
  <c r="V51" i="14"/>
  <c r="W51" i="14" s="1"/>
  <c r="R52" i="14"/>
  <c r="S52" i="14" s="1"/>
  <c r="V52" i="14"/>
  <c r="W52" i="14" s="1"/>
  <c r="M14" i="14"/>
  <c r="G5" i="14" s="1"/>
  <c r="V42" i="15"/>
  <c r="W42" i="15" s="1"/>
  <c r="R42" i="15"/>
  <c r="S42" i="15" s="1"/>
  <c r="V41" i="15"/>
  <c r="W41" i="15" s="1"/>
  <c r="R41" i="15"/>
  <c r="S41" i="15" s="1"/>
  <c r="V40" i="15"/>
  <c r="W40" i="15" s="1"/>
  <c r="R40" i="15"/>
  <c r="S40" i="15" s="1"/>
  <c r="V39" i="15"/>
  <c r="W39" i="15" s="1"/>
  <c r="R39" i="15"/>
  <c r="S39" i="15" s="1"/>
  <c r="V38" i="15"/>
  <c r="W38" i="15" s="1"/>
  <c r="R38" i="15"/>
  <c r="S38" i="15" s="1"/>
  <c r="V37" i="15"/>
  <c r="W37" i="15" s="1"/>
  <c r="R37" i="15"/>
  <c r="S37" i="15" s="1"/>
  <c r="V36" i="15"/>
  <c r="W36" i="15" s="1"/>
  <c r="R36" i="15"/>
  <c r="S36" i="15" s="1"/>
  <c r="V35" i="15"/>
  <c r="W35" i="15" s="1"/>
  <c r="R35" i="15"/>
  <c r="S35" i="15" s="1"/>
  <c r="V34" i="15"/>
  <c r="W34" i="15" s="1"/>
  <c r="R34" i="15"/>
  <c r="S34" i="15" s="1"/>
  <c r="V33" i="15"/>
  <c r="W33" i="15" s="1"/>
  <c r="R33" i="15"/>
  <c r="S33" i="15" s="1"/>
  <c r="V32" i="15"/>
  <c r="W32" i="15" s="1"/>
  <c r="R32" i="15"/>
  <c r="S32" i="15" s="1"/>
  <c r="V31" i="15"/>
  <c r="W31" i="15" s="1"/>
  <c r="R31" i="15"/>
  <c r="S31" i="15" s="1"/>
  <c r="V30" i="15"/>
  <c r="W30" i="15" s="1"/>
  <c r="R30" i="15"/>
  <c r="S30" i="15" s="1"/>
  <c r="V29" i="15"/>
  <c r="W29" i="15" s="1"/>
  <c r="R29" i="15"/>
  <c r="S29" i="15" s="1"/>
  <c r="V28" i="15"/>
  <c r="W28" i="15" s="1"/>
  <c r="R28" i="15"/>
  <c r="S28" i="15" s="1"/>
  <c r="V27" i="15"/>
  <c r="W27" i="15" s="1"/>
  <c r="R27" i="15"/>
  <c r="S27" i="15" s="1"/>
  <c r="V26" i="15"/>
  <c r="W26" i="15" s="1"/>
  <c r="R26" i="15"/>
  <c r="S26" i="15" s="1"/>
  <c r="V25" i="15"/>
  <c r="W25" i="15" s="1"/>
  <c r="R25" i="15"/>
  <c r="S25" i="15" s="1"/>
  <c r="V24" i="15"/>
  <c r="W24" i="15" s="1"/>
  <c r="R24" i="15"/>
  <c r="S24" i="15" s="1"/>
  <c r="V23" i="15"/>
  <c r="W23" i="15" s="1"/>
  <c r="R23" i="15"/>
  <c r="S23" i="15" s="1"/>
  <c r="V22" i="15"/>
  <c r="W22" i="15" s="1"/>
  <c r="R22" i="15"/>
  <c r="S22" i="15" s="1"/>
  <c r="V21" i="15"/>
  <c r="W21" i="15" s="1"/>
  <c r="R21" i="15"/>
  <c r="S21" i="15" s="1"/>
  <c r="V20" i="15"/>
  <c r="W20" i="15" s="1"/>
  <c r="R20" i="15"/>
  <c r="S20" i="15" s="1"/>
  <c r="V19" i="15"/>
  <c r="W19" i="15" s="1"/>
  <c r="R19" i="15"/>
  <c r="S19" i="15" s="1"/>
  <c r="V18" i="15"/>
  <c r="W18" i="15" s="1"/>
  <c r="R18" i="15"/>
  <c r="S18" i="15" s="1"/>
  <c r="V17" i="15"/>
  <c r="W17" i="15" s="1"/>
  <c r="R17" i="15"/>
  <c r="S17" i="15" s="1"/>
  <c r="V16" i="15"/>
  <c r="W16" i="15" s="1"/>
  <c r="R16" i="15"/>
  <c r="M14" i="15"/>
  <c r="J8" i="15" s="1"/>
  <c r="H10" i="15"/>
  <c r="I10" i="15" s="1"/>
  <c r="H9" i="15"/>
  <c r="I9" i="15" s="1"/>
  <c r="H8" i="15"/>
  <c r="I8" i="15" s="1"/>
  <c r="H7" i="15"/>
  <c r="I7" i="15" s="1"/>
  <c r="H6" i="15"/>
  <c r="I6" i="15" s="1"/>
  <c r="L3" i="15"/>
  <c r="K3" i="15"/>
  <c r="J3" i="15"/>
  <c r="C2" i="15"/>
  <c r="V42" i="14"/>
  <c r="W42" i="14" s="1"/>
  <c r="R42" i="14"/>
  <c r="S42" i="14" s="1"/>
  <c r="V41" i="14"/>
  <c r="W41" i="14" s="1"/>
  <c r="R41" i="14"/>
  <c r="S41" i="14" s="1"/>
  <c r="V40" i="14"/>
  <c r="W40" i="14" s="1"/>
  <c r="R40" i="14"/>
  <c r="S40" i="14" s="1"/>
  <c r="V39" i="14"/>
  <c r="W39" i="14" s="1"/>
  <c r="R39" i="14"/>
  <c r="S39" i="14" s="1"/>
  <c r="V38" i="14"/>
  <c r="W38" i="14" s="1"/>
  <c r="R38" i="14"/>
  <c r="S38" i="14" s="1"/>
  <c r="V37" i="14"/>
  <c r="W37" i="14" s="1"/>
  <c r="R37" i="14"/>
  <c r="S37" i="14" s="1"/>
  <c r="V36" i="14"/>
  <c r="W36" i="14" s="1"/>
  <c r="R36" i="14"/>
  <c r="S36" i="14" s="1"/>
  <c r="V35" i="14"/>
  <c r="W35" i="14" s="1"/>
  <c r="R35" i="14"/>
  <c r="S35" i="14" s="1"/>
  <c r="V34" i="14"/>
  <c r="W34" i="14" s="1"/>
  <c r="R34" i="14"/>
  <c r="S34" i="14" s="1"/>
  <c r="V33" i="14"/>
  <c r="W33" i="14" s="1"/>
  <c r="R33" i="14"/>
  <c r="S33" i="14" s="1"/>
  <c r="V32" i="14"/>
  <c r="W32" i="14" s="1"/>
  <c r="R32" i="14"/>
  <c r="S32" i="14" s="1"/>
  <c r="V31" i="14"/>
  <c r="W31" i="14" s="1"/>
  <c r="R31" i="14"/>
  <c r="S31" i="14" s="1"/>
  <c r="V30" i="14"/>
  <c r="W30" i="14" s="1"/>
  <c r="R30" i="14"/>
  <c r="S30" i="14" s="1"/>
  <c r="V29" i="14"/>
  <c r="W29" i="14" s="1"/>
  <c r="R29" i="14"/>
  <c r="S29" i="14" s="1"/>
  <c r="V28" i="14"/>
  <c r="W28" i="14" s="1"/>
  <c r="R28" i="14"/>
  <c r="S28" i="14" s="1"/>
  <c r="V27" i="14"/>
  <c r="W27" i="14" s="1"/>
  <c r="R27" i="14"/>
  <c r="S27" i="14" s="1"/>
  <c r="V26" i="14"/>
  <c r="W26" i="14" s="1"/>
  <c r="R26" i="14"/>
  <c r="S26" i="14" s="1"/>
  <c r="V25" i="14"/>
  <c r="W25" i="14" s="1"/>
  <c r="R25" i="14"/>
  <c r="S25" i="14" s="1"/>
  <c r="V24" i="14"/>
  <c r="W24" i="14" s="1"/>
  <c r="R24" i="14"/>
  <c r="S24" i="14" s="1"/>
  <c r="V23" i="14"/>
  <c r="W23" i="14" s="1"/>
  <c r="R23" i="14"/>
  <c r="S23" i="14" s="1"/>
  <c r="V22" i="14"/>
  <c r="W22" i="14" s="1"/>
  <c r="R22" i="14"/>
  <c r="S22" i="14" s="1"/>
  <c r="V21" i="14"/>
  <c r="W21" i="14" s="1"/>
  <c r="R21" i="14"/>
  <c r="S21" i="14" s="1"/>
  <c r="V20" i="14"/>
  <c r="W20" i="14" s="1"/>
  <c r="R20" i="14"/>
  <c r="S20" i="14" s="1"/>
  <c r="V19" i="14"/>
  <c r="W19" i="14" s="1"/>
  <c r="R19" i="14"/>
  <c r="S19" i="14" s="1"/>
  <c r="V18" i="14"/>
  <c r="W18" i="14" s="1"/>
  <c r="R18" i="14"/>
  <c r="S18" i="14" s="1"/>
  <c r="V17" i="14"/>
  <c r="W17" i="14" s="1"/>
  <c r="R17" i="14"/>
  <c r="S17" i="14" s="1"/>
  <c r="V16" i="14"/>
  <c r="W16" i="14" s="1"/>
  <c r="R16" i="14"/>
  <c r="H10" i="14"/>
  <c r="I10" i="14" s="1"/>
  <c r="H9" i="14"/>
  <c r="I9" i="14" s="1"/>
  <c r="H8" i="14"/>
  <c r="I8" i="14" s="1"/>
  <c r="H7" i="14"/>
  <c r="I7" i="14" s="1"/>
  <c r="H6" i="14"/>
  <c r="I6" i="14" s="1"/>
  <c r="L3" i="14"/>
  <c r="K3" i="14"/>
  <c r="J3" i="14"/>
  <c r="K4" i="15" l="1"/>
  <c r="K4" i="14"/>
  <c r="L5" i="14"/>
  <c r="K5" i="14"/>
  <c r="K5" i="15"/>
  <c r="H5" i="15" s="1"/>
  <c r="L5" i="15"/>
  <c r="G5" i="15"/>
  <c r="B2" i="15"/>
  <c r="G4" i="15"/>
  <c r="H4" i="15"/>
  <c r="H4" i="14"/>
  <c r="B2" i="14"/>
  <c r="H5" i="14"/>
  <c r="I5" i="14" s="1"/>
  <c r="J8" i="14"/>
  <c r="K8" i="14" s="1"/>
  <c r="L8" i="14" s="1"/>
  <c r="G4" i="14"/>
  <c r="K8" i="15"/>
  <c r="L8" i="15" s="1"/>
  <c r="S16" i="15"/>
  <c r="L4" i="15" s="1"/>
  <c r="S16" i="14"/>
  <c r="L4" i="14" s="1"/>
  <c r="R26" i="4"/>
  <c r="S26" i="4"/>
  <c r="V26" i="4"/>
  <c r="W26" i="4" s="1"/>
  <c r="R27" i="4"/>
  <c r="S27" i="4" s="1"/>
  <c r="V27" i="4"/>
  <c r="K5" i="4" s="1"/>
  <c r="H5" i="4" s="1"/>
  <c r="R28" i="4"/>
  <c r="S28" i="4"/>
  <c r="V28" i="4"/>
  <c r="W28" i="4"/>
  <c r="R29" i="4"/>
  <c r="S29" i="4" s="1"/>
  <c r="V29" i="4"/>
  <c r="W29" i="4" s="1"/>
  <c r="R30" i="4"/>
  <c r="S30" i="4"/>
  <c r="V30" i="4"/>
  <c r="W30" i="4"/>
  <c r="R31" i="4"/>
  <c r="S31" i="4" s="1"/>
  <c r="V31" i="4"/>
  <c r="W31" i="4" s="1"/>
  <c r="R32" i="4"/>
  <c r="S32" i="4"/>
  <c r="V32" i="4"/>
  <c r="W32" i="4"/>
  <c r="R33" i="4"/>
  <c r="S33" i="4" s="1"/>
  <c r="V33" i="4"/>
  <c r="W33" i="4" s="1"/>
  <c r="R34" i="4"/>
  <c r="S34" i="4"/>
  <c r="V34" i="4"/>
  <c r="W34" i="4"/>
  <c r="R35" i="4"/>
  <c r="S35" i="4" s="1"/>
  <c r="V35" i="4"/>
  <c r="W35" i="4" s="1"/>
  <c r="R36" i="4"/>
  <c r="S36" i="4"/>
  <c r="V36" i="4"/>
  <c r="W36" i="4"/>
  <c r="R37" i="4"/>
  <c r="S37" i="4" s="1"/>
  <c r="V37" i="4"/>
  <c r="W37" i="4" s="1"/>
  <c r="R38" i="4"/>
  <c r="S38" i="4"/>
  <c r="V38" i="4"/>
  <c r="W38" i="4"/>
  <c r="R39" i="4"/>
  <c r="S39" i="4" s="1"/>
  <c r="V39" i="4"/>
  <c r="W39" i="4" s="1"/>
  <c r="R40" i="4"/>
  <c r="S40" i="4"/>
  <c r="V40" i="4"/>
  <c r="W40" i="4"/>
  <c r="R41" i="4"/>
  <c r="S41" i="4" s="1"/>
  <c r="V41" i="4"/>
  <c r="W41" i="4" s="1"/>
  <c r="R42" i="4"/>
  <c r="S42" i="4"/>
  <c r="V42" i="4"/>
  <c r="W42" i="4"/>
  <c r="R43" i="4"/>
  <c r="S43" i="4" s="1"/>
  <c r="V43" i="4"/>
  <c r="W43" i="4" s="1"/>
  <c r="R44" i="4"/>
  <c r="S44" i="4"/>
  <c r="V44" i="4"/>
  <c r="W44" i="4"/>
  <c r="R45" i="4"/>
  <c r="S45" i="4" s="1"/>
  <c r="V45" i="4"/>
  <c r="W45" i="4" s="1"/>
  <c r="R46" i="4"/>
  <c r="S46" i="4"/>
  <c r="V46" i="4"/>
  <c r="W46" i="4"/>
  <c r="R47" i="4"/>
  <c r="S47" i="4" s="1"/>
  <c r="V47" i="4"/>
  <c r="W47" i="4" s="1"/>
  <c r="R48" i="4"/>
  <c r="S48" i="4"/>
  <c r="V48" i="4"/>
  <c r="W48" i="4"/>
  <c r="R49" i="4"/>
  <c r="S49" i="4" s="1"/>
  <c r="V49" i="4"/>
  <c r="W49" i="4" s="1"/>
  <c r="R50" i="4"/>
  <c r="S50" i="4"/>
  <c r="V50" i="4"/>
  <c r="W50" i="4"/>
  <c r="R51" i="4"/>
  <c r="S51" i="4" s="1"/>
  <c r="V51" i="4"/>
  <c r="W51" i="4" s="1"/>
  <c r="R52" i="4"/>
  <c r="S52" i="4"/>
  <c r="V52" i="4"/>
  <c r="W52" i="4"/>
  <c r="R53" i="4"/>
  <c r="S53" i="4" s="1"/>
  <c r="V53" i="4"/>
  <c r="W53" i="4" s="1"/>
  <c r="R54" i="4"/>
  <c r="S54" i="4"/>
  <c r="V54" i="4"/>
  <c r="W54" i="4"/>
  <c r="R55" i="4"/>
  <c r="S55" i="4" s="1"/>
  <c r="V55" i="4"/>
  <c r="W55" i="4" s="1"/>
  <c r="R56" i="4"/>
  <c r="S56" i="4"/>
  <c r="V56" i="4"/>
  <c r="W56" i="4"/>
  <c r="R57" i="4"/>
  <c r="S57" i="4" s="1"/>
  <c r="V57" i="4"/>
  <c r="W57" i="4" s="1"/>
  <c r="R58" i="4"/>
  <c r="S58" i="4"/>
  <c r="V58" i="4"/>
  <c r="W58" i="4"/>
  <c r="R59" i="4"/>
  <c r="S59" i="4" s="1"/>
  <c r="V59" i="4"/>
  <c r="W59" i="4" s="1"/>
  <c r="R60" i="4"/>
  <c r="S60" i="4"/>
  <c r="V60" i="4"/>
  <c r="W60" i="4"/>
  <c r="R61" i="4"/>
  <c r="S61" i="4" s="1"/>
  <c r="V61" i="4"/>
  <c r="W61" i="4" s="1"/>
  <c r="R62" i="4"/>
  <c r="S62" i="4"/>
  <c r="V62" i="4"/>
  <c r="W62" i="4"/>
  <c r="R63" i="4"/>
  <c r="S63" i="4" s="1"/>
  <c r="V63" i="4"/>
  <c r="W63" i="4" s="1"/>
  <c r="R64" i="4"/>
  <c r="S64" i="4"/>
  <c r="V64" i="4"/>
  <c r="W64" i="4"/>
  <c r="R65" i="4"/>
  <c r="S65" i="4" s="1"/>
  <c r="V65" i="4"/>
  <c r="W65" i="4" s="1"/>
  <c r="R66" i="4"/>
  <c r="S66" i="4"/>
  <c r="V66" i="4"/>
  <c r="W66" i="4"/>
  <c r="R67" i="4"/>
  <c r="S67" i="4" s="1"/>
  <c r="V67" i="4"/>
  <c r="W67" i="4" s="1"/>
  <c r="R68" i="4"/>
  <c r="S68" i="4"/>
  <c r="V68" i="4"/>
  <c r="W68" i="4"/>
  <c r="R69" i="4"/>
  <c r="S69" i="4" s="1"/>
  <c r="V69" i="4"/>
  <c r="W69" i="4" s="1"/>
  <c r="R70" i="4"/>
  <c r="S70" i="4"/>
  <c r="V70" i="4"/>
  <c r="W70" i="4"/>
  <c r="R71" i="4"/>
  <c r="S71" i="4" s="1"/>
  <c r="V71" i="4"/>
  <c r="W71" i="4" s="1"/>
  <c r="R72" i="4"/>
  <c r="S72" i="4"/>
  <c r="V72" i="4"/>
  <c r="W72" i="4"/>
  <c r="R73" i="4"/>
  <c r="S73" i="4" s="1"/>
  <c r="V73" i="4"/>
  <c r="W73" i="4" s="1"/>
  <c r="R74" i="4"/>
  <c r="S74" i="4"/>
  <c r="V74" i="4"/>
  <c r="W74" i="4"/>
  <c r="R75" i="4"/>
  <c r="S75" i="4" s="1"/>
  <c r="V75" i="4"/>
  <c r="W75" i="4" s="1"/>
  <c r="R76" i="4"/>
  <c r="S76" i="4"/>
  <c r="V76" i="4"/>
  <c r="W76" i="4"/>
  <c r="R77" i="4"/>
  <c r="S77" i="4" s="1"/>
  <c r="V77" i="4"/>
  <c r="W77" i="4" s="1"/>
  <c r="R78" i="4"/>
  <c r="S78" i="4"/>
  <c r="V78" i="4"/>
  <c r="W78" i="4"/>
  <c r="R79" i="4"/>
  <c r="S79" i="4" s="1"/>
  <c r="V79" i="4"/>
  <c r="W79" i="4" s="1"/>
  <c r="R80" i="4"/>
  <c r="S80" i="4"/>
  <c r="V80" i="4"/>
  <c r="W80" i="4"/>
  <c r="R81" i="4"/>
  <c r="S81" i="4" s="1"/>
  <c r="V81" i="4"/>
  <c r="W81" i="4" s="1"/>
  <c r="R82" i="4"/>
  <c r="S82" i="4"/>
  <c r="V82" i="4"/>
  <c r="W82" i="4"/>
  <c r="R83" i="4"/>
  <c r="S83" i="4" s="1"/>
  <c r="V83" i="4"/>
  <c r="W83" i="4" s="1"/>
  <c r="R84" i="4"/>
  <c r="S84" i="4"/>
  <c r="V84" i="4"/>
  <c r="W84" i="4"/>
  <c r="R85" i="4"/>
  <c r="S85" i="4" s="1"/>
  <c r="V85" i="4"/>
  <c r="W85" i="4" s="1"/>
  <c r="R86" i="4"/>
  <c r="S86" i="4"/>
  <c r="V86" i="4"/>
  <c r="W86" i="4"/>
  <c r="R87" i="4"/>
  <c r="S87" i="4" s="1"/>
  <c r="V87" i="4"/>
  <c r="W87" i="4" s="1"/>
  <c r="R88" i="4"/>
  <c r="S88" i="4"/>
  <c r="V88" i="4"/>
  <c r="W88" i="4"/>
  <c r="R89" i="4"/>
  <c r="S89" i="4" s="1"/>
  <c r="V89" i="4"/>
  <c r="W89" i="4" s="1"/>
  <c r="L5" i="6"/>
  <c r="L4" i="6"/>
  <c r="K5" i="6"/>
  <c r="K4" i="6"/>
  <c r="J5" i="6"/>
  <c r="G5" i="6" s="1"/>
  <c r="J4" i="6"/>
  <c r="R26" i="6"/>
  <c r="S26" i="6"/>
  <c r="V26" i="6"/>
  <c r="W26" i="6"/>
  <c r="R27" i="6"/>
  <c r="S27" i="6"/>
  <c r="V27" i="6"/>
  <c r="W27" i="6"/>
  <c r="R28" i="6"/>
  <c r="S28" i="6"/>
  <c r="V28" i="6"/>
  <c r="W28" i="6"/>
  <c r="R29" i="6"/>
  <c r="S29" i="6"/>
  <c r="V29" i="6"/>
  <c r="W29" i="6"/>
  <c r="R30" i="6"/>
  <c r="S30" i="6"/>
  <c r="V30" i="6"/>
  <c r="W30" i="6"/>
  <c r="R31" i="6"/>
  <c r="S31" i="6"/>
  <c r="V31" i="6"/>
  <c r="W31" i="6"/>
  <c r="R32" i="6"/>
  <c r="S32" i="6"/>
  <c r="V32" i="6"/>
  <c r="W32" i="6"/>
  <c r="R33" i="6"/>
  <c r="S33" i="6"/>
  <c r="V33" i="6"/>
  <c r="W33" i="6"/>
  <c r="R34" i="6"/>
  <c r="S34" i="6"/>
  <c r="V34" i="6"/>
  <c r="W34" i="6"/>
  <c r="R35" i="6"/>
  <c r="S35" i="6"/>
  <c r="V35" i="6"/>
  <c r="W35" i="6"/>
  <c r="R36" i="6"/>
  <c r="S36" i="6"/>
  <c r="V36" i="6"/>
  <c r="W36" i="6"/>
  <c r="R37" i="6"/>
  <c r="S37" i="6"/>
  <c r="V37" i="6"/>
  <c r="W37" i="6"/>
  <c r="R38" i="6"/>
  <c r="S38" i="6"/>
  <c r="V38" i="6"/>
  <c r="W38" i="6"/>
  <c r="R39" i="6"/>
  <c r="S39" i="6"/>
  <c r="V39" i="6"/>
  <c r="W39" i="6"/>
  <c r="R40" i="6"/>
  <c r="S40" i="6"/>
  <c r="V40" i="6"/>
  <c r="W40" i="6"/>
  <c r="R41" i="6"/>
  <c r="S41" i="6"/>
  <c r="V41" i="6"/>
  <c r="W41" i="6"/>
  <c r="R42" i="6"/>
  <c r="S42" i="6"/>
  <c r="V42" i="6"/>
  <c r="W42" i="6"/>
  <c r="R43" i="6"/>
  <c r="S43" i="6"/>
  <c r="V43" i="6"/>
  <c r="W43" i="6"/>
  <c r="R44" i="6"/>
  <c r="S44" i="6"/>
  <c r="V44" i="6"/>
  <c r="W44" i="6"/>
  <c r="R45" i="6"/>
  <c r="S45" i="6"/>
  <c r="V45" i="6"/>
  <c r="W45" i="6"/>
  <c r="R46" i="6"/>
  <c r="S46" i="6"/>
  <c r="V46" i="6"/>
  <c r="W46" i="6"/>
  <c r="R47" i="6"/>
  <c r="S47" i="6"/>
  <c r="V47" i="6"/>
  <c r="W47" i="6"/>
  <c r="R48" i="6"/>
  <c r="S48" i="6"/>
  <c r="V48" i="6"/>
  <c r="W48" i="6"/>
  <c r="R49" i="6"/>
  <c r="S49" i="6"/>
  <c r="V49" i="6"/>
  <c r="W49" i="6"/>
  <c r="R50" i="6"/>
  <c r="S50" i="6"/>
  <c r="V50" i="6"/>
  <c r="W50" i="6"/>
  <c r="R51" i="6"/>
  <c r="S51" i="6"/>
  <c r="V51" i="6"/>
  <c r="W51" i="6"/>
  <c r="R52" i="6"/>
  <c r="S52" i="6"/>
  <c r="V52" i="6"/>
  <c r="W52" i="6"/>
  <c r="R53" i="6"/>
  <c r="S53" i="6"/>
  <c r="V53" i="6"/>
  <c r="W53" i="6"/>
  <c r="R54" i="6"/>
  <c r="S54" i="6"/>
  <c r="V54" i="6"/>
  <c r="W54" i="6"/>
  <c r="R55" i="6"/>
  <c r="S55" i="6"/>
  <c r="V55" i="6"/>
  <c r="W55" i="6"/>
  <c r="R56" i="6"/>
  <c r="S56" i="6"/>
  <c r="V56" i="6"/>
  <c r="W56" i="6"/>
  <c r="R57" i="6"/>
  <c r="S57" i="6"/>
  <c r="V57" i="6"/>
  <c r="W57" i="6"/>
  <c r="R58" i="6"/>
  <c r="S58" i="6"/>
  <c r="V58" i="6"/>
  <c r="W58" i="6"/>
  <c r="R59" i="6"/>
  <c r="S59" i="6"/>
  <c r="V59" i="6"/>
  <c r="W59" i="6"/>
  <c r="R60" i="6"/>
  <c r="S60" i="6"/>
  <c r="V60" i="6"/>
  <c r="W60" i="6"/>
  <c r="R61" i="6"/>
  <c r="S61" i="6"/>
  <c r="V61" i="6"/>
  <c r="W61" i="6"/>
  <c r="R62" i="6"/>
  <c r="S62" i="6"/>
  <c r="V62" i="6"/>
  <c r="W62" i="6"/>
  <c r="R63" i="6"/>
  <c r="S63" i="6"/>
  <c r="V63" i="6"/>
  <c r="W63" i="6"/>
  <c r="R64" i="6"/>
  <c r="S64" i="6"/>
  <c r="V64" i="6"/>
  <c r="W64" i="6"/>
  <c r="R65" i="6"/>
  <c r="S65" i="6"/>
  <c r="V65" i="6"/>
  <c r="W65" i="6"/>
  <c r="R66" i="6"/>
  <c r="S66" i="6"/>
  <c r="V66" i="6"/>
  <c r="W66" i="6"/>
  <c r="R67" i="6"/>
  <c r="S67" i="6"/>
  <c r="V67" i="6"/>
  <c r="W67" i="6"/>
  <c r="R68" i="6"/>
  <c r="S68" i="6"/>
  <c r="V68" i="6"/>
  <c r="W68" i="6"/>
  <c r="R69" i="6"/>
  <c r="S69" i="6"/>
  <c r="V69" i="6"/>
  <c r="W69" i="6"/>
  <c r="R70" i="6"/>
  <c r="S70" i="6"/>
  <c r="V70" i="6"/>
  <c r="W70" i="6"/>
  <c r="R71" i="6"/>
  <c r="S71" i="6"/>
  <c r="V71" i="6"/>
  <c r="W71" i="6"/>
  <c r="R72" i="6"/>
  <c r="S72" i="6"/>
  <c r="V72" i="6"/>
  <c r="W72" i="6"/>
  <c r="R73" i="6"/>
  <c r="S73" i="6"/>
  <c r="V73" i="6"/>
  <c r="W73" i="6"/>
  <c r="R74" i="6"/>
  <c r="S74" i="6"/>
  <c r="V74" i="6"/>
  <c r="W74" i="6"/>
  <c r="R75" i="6"/>
  <c r="S75" i="6"/>
  <c r="V75" i="6"/>
  <c r="W75" i="6"/>
  <c r="R76" i="6"/>
  <c r="S76" i="6"/>
  <c r="V76" i="6"/>
  <c r="W76" i="6"/>
  <c r="R77" i="6"/>
  <c r="S77" i="6"/>
  <c r="V77" i="6"/>
  <c r="W77" i="6"/>
  <c r="R78" i="6"/>
  <c r="S78" i="6"/>
  <c r="V78" i="6"/>
  <c r="W78" i="6"/>
  <c r="R79" i="6"/>
  <c r="S79" i="6"/>
  <c r="V79" i="6"/>
  <c r="W79" i="6"/>
  <c r="R80" i="6"/>
  <c r="S80" i="6"/>
  <c r="V80" i="6"/>
  <c r="W80" i="6"/>
  <c r="R81" i="6"/>
  <c r="S81" i="6"/>
  <c r="V81" i="6"/>
  <c r="W81" i="6"/>
  <c r="R82" i="6"/>
  <c r="S82" i="6"/>
  <c r="V82" i="6"/>
  <c r="W82" i="6"/>
  <c r="R83" i="6"/>
  <c r="S83" i="6"/>
  <c r="V83" i="6"/>
  <c r="W83" i="6"/>
  <c r="R84" i="6"/>
  <c r="S84" i="6"/>
  <c r="V84" i="6"/>
  <c r="W84" i="6"/>
  <c r="R85" i="6"/>
  <c r="S85" i="6"/>
  <c r="V85" i="6"/>
  <c r="W85" i="6"/>
  <c r="R86" i="6"/>
  <c r="S86" i="6"/>
  <c r="V86" i="6"/>
  <c r="W86" i="6"/>
  <c r="R87" i="6"/>
  <c r="S87" i="6"/>
  <c r="V87" i="6"/>
  <c r="W87" i="6"/>
  <c r="R88" i="6"/>
  <c r="S88" i="6"/>
  <c r="V88" i="6"/>
  <c r="W88" i="6"/>
  <c r="R89" i="6"/>
  <c r="S89" i="6"/>
  <c r="V89" i="6"/>
  <c r="W89" i="6"/>
  <c r="R90" i="6"/>
  <c r="S90" i="6"/>
  <c r="V90" i="6"/>
  <c r="W90" i="6"/>
  <c r="R91" i="6"/>
  <c r="S91" i="6"/>
  <c r="V91" i="6"/>
  <c r="W91" i="6"/>
  <c r="R92" i="6"/>
  <c r="S92" i="6"/>
  <c r="V92" i="6"/>
  <c r="W92" i="6"/>
  <c r="R93" i="6"/>
  <c r="S93" i="6"/>
  <c r="V93" i="6"/>
  <c r="W93" i="6"/>
  <c r="R94" i="6"/>
  <c r="S94" i="6"/>
  <c r="V94" i="6"/>
  <c r="W94" i="6"/>
  <c r="R95" i="6"/>
  <c r="S95" i="6"/>
  <c r="V95" i="6"/>
  <c r="W95" i="6"/>
  <c r="R96" i="6"/>
  <c r="S96" i="6"/>
  <c r="V96" i="6"/>
  <c r="W96" i="6"/>
  <c r="R97" i="6"/>
  <c r="S97" i="6"/>
  <c r="V97" i="6"/>
  <c r="W97" i="6"/>
  <c r="R98" i="6"/>
  <c r="S98" i="6"/>
  <c r="V98" i="6"/>
  <c r="W98" i="6"/>
  <c r="R99" i="6"/>
  <c r="S99" i="6"/>
  <c r="V99" i="6"/>
  <c r="W99" i="6"/>
  <c r="R100" i="6"/>
  <c r="S100" i="6"/>
  <c r="V100" i="6"/>
  <c r="W100" i="6"/>
  <c r="R101" i="6"/>
  <c r="S101" i="6"/>
  <c r="V101" i="6"/>
  <c r="W101" i="6"/>
  <c r="R102" i="6"/>
  <c r="S102" i="6"/>
  <c r="V102" i="6"/>
  <c r="W102" i="6"/>
  <c r="R103" i="6"/>
  <c r="S103" i="6"/>
  <c r="V103" i="6"/>
  <c r="W103" i="6"/>
  <c r="R104" i="6"/>
  <c r="S104" i="6"/>
  <c r="V104" i="6"/>
  <c r="W104" i="6"/>
  <c r="R105" i="6"/>
  <c r="S105" i="6"/>
  <c r="V105" i="6"/>
  <c r="W105" i="6"/>
  <c r="R106" i="6"/>
  <c r="S106" i="6"/>
  <c r="V106" i="6"/>
  <c r="W106" i="6"/>
  <c r="R107" i="6"/>
  <c r="S107" i="6"/>
  <c r="V107" i="6"/>
  <c r="W107" i="6"/>
  <c r="L5" i="7"/>
  <c r="L4" i="7"/>
  <c r="K5" i="7"/>
  <c r="K4" i="7"/>
  <c r="J5" i="7"/>
  <c r="J4" i="7"/>
  <c r="R26" i="7"/>
  <c r="S26" i="7" s="1"/>
  <c r="V26" i="7"/>
  <c r="W26" i="7" s="1"/>
  <c r="R27" i="7"/>
  <c r="S27" i="7"/>
  <c r="V27" i="7"/>
  <c r="H5" i="7" s="1"/>
  <c r="R28" i="7"/>
  <c r="S28" i="7" s="1"/>
  <c r="V28" i="7"/>
  <c r="W28" i="7"/>
  <c r="R29" i="7"/>
  <c r="S29" i="7"/>
  <c r="V29" i="7"/>
  <c r="W29" i="7" s="1"/>
  <c r="R30" i="7"/>
  <c r="S30" i="7" s="1"/>
  <c r="V30" i="7"/>
  <c r="W30" i="7"/>
  <c r="R31" i="7"/>
  <c r="S31" i="7"/>
  <c r="V31" i="7"/>
  <c r="W31" i="7" s="1"/>
  <c r="R32" i="7"/>
  <c r="S32" i="7" s="1"/>
  <c r="V32" i="7"/>
  <c r="W32" i="7"/>
  <c r="R33" i="7"/>
  <c r="S33" i="7"/>
  <c r="V33" i="7"/>
  <c r="W33" i="7" s="1"/>
  <c r="R34" i="7"/>
  <c r="S34" i="7" s="1"/>
  <c r="V34" i="7"/>
  <c r="W34" i="7"/>
  <c r="R35" i="7"/>
  <c r="S35" i="7"/>
  <c r="V35" i="7"/>
  <c r="W35" i="7" s="1"/>
  <c r="R36" i="7"/>
  <c r="S36" i="7" s="1"/>
  <c r="V36" i="7"/>
  <c r="W36" i="7"/>
  <c r="R37" i="7"/>
  <c r="S37" i="7"/>
  <c r="V37" i="7"/>
  <c r="W37" i="7" s="1"/>
  <c r="R38" i="7"/>
  <c r="S38" i="7" s="1"/>
  <c r="V38" i="7"/>
  <c r="W38" i="7"/>
  <c r="R39" i="7"/>
  <c r="S39" i="7"/>
  <c r="V39" i="7"/>
  <c r="W39" i="7" s="1"/>
  <c r="R40" i="7"/>
  <c r="S40" i="7" s="1"/>
  <c r="V40" i="7"/>
  <c r="W40" i="7"/>
  <c r="R41" i="7"/>
  <c r="S41" i="7"/>
  <c r="V41" i="7"/>
  <c r="W41" i="7" s="1"/>
  <c r="R42" i="7"/>
  <c r="S42" i="7" s="1"/>
  <c r="V42" i="7"/>
  <c r="W42" i="7"/>
  <c r="R43" i="7"/>
  <c r="S43" i="7"/>
  <c r="V43" i="7"/>
  <c r="W43" i="7" s="1"/>
  <c r="R44" i="7"/>
  <c r="S44" i="7" s="1"/>
  <c r="V44" i="7"/>
  <c r="W44" i="7"/>
  <c r="R45" i="7"/>
  <c r="S45" i="7"/>
  <c r="V45" i="7"/>
  <c r="W45" i="7" s="1"/>
  <c r="R46" i="7"/>
  <c r="S46" i="7" s="1"/>
  <c r="V46" i="7"/>
  <c r="W46" i="7"/>
  <c r="R47" i="7"/>
  <c r="S47" i="7"/>
  <c r="V47" i="7"/>
  <c r="W47" i="7" s="1"/>
  <c r="R48" i="7"/>
  <c r="S48" i="7" s="1"/>
  <c r="V48" i="7"/>
  <c r="W48" i="7"/>
  <c r="R49" i="7"/>
  <c r="S49" i="7"/>
  <c r="V49" i="7"/>
  <c r="W49" i="7" s="1"/>
  <c r="R50" i="7"/>
  <c r="S50" i="7" s="1"/>
  <c r="V50" i="7"/>
  <c r="W50" i="7"/>
  <c r="R51" i="7"/>
  <c r="S51" i="7"/>
  <c r="V51" i="7"/>
  <c r="W51" i="7" s="1"/>
  <c r="R52" i="7"/>
  <c r="S52" i="7" s="1"/>
  <c r="V52" i="7"/>
  <c r="W52" i="7"/>
  <c r="R53" i="7"/>
  <c r="S53" i="7"/>
  <c r="V53" i="7"/>
  <c r="W53" i="7" s="1"/>
  <c r="R54" i="7"/>
  <c r="S54" i="7" s="1"/>
  <c r="V54" i="7"/>
  <c r="W54" i="7"/>
  <c r="R55" i="7"/>
  <c r="S55" i="7"/>
  <c r="V55" i="7"/>
  <c r="W55" i="7" s="1"/>
  <c r="R56" i="7"/>
  <c r="S56" i="7" s="1"/>
  <c r="V56" i="7"/>
  <c r="W56" i="7"/>
  <c r="R57" i="7"/>
  <c r="S57" i="7"/>
  <c r="V57" i="7"/>
  <c r="W57" i="7" s="1"/>
  <c r="R58" i="7"/>
  <c r="S58" i="7" s="1"/>
  <c r="V58" i="7"/>
  <c r="W58" i="7"/>
  <c r="R59" i="7"/>
  <c r="S59" i="7"/>
  <c r="V59" i="7"/>
  <c r="W59" i="7" s="1"/>
  <c r="R60" i="7"/>
  <c r="S60" i="7" s="1"/>
  <c r="V60" i="7"/>
  <c r="W60" i="7"/>
  <c r="R61" i="7"/>
  <c r="S61" i="7"/>
  <c r="V61" i="7"/>
  <c r="W61" i="7" s="1"/>
  <c r="R62" i="7"/>
  <c r="S62" i="7" s="1"/>
  <c r="V62" i="7"/>
  <c r="W62" i="7"/>
  <c r="R63" i="7"/>
  <c r="S63" i="7"/>
  <c r="V63" i="7"/>
  <c r="W63" i="7" s="1"/>
  <c r="R64" i="7"/>
  <c r="S64" i="7" s="1"/>
  <c r="V64" i="7"/>
  <c r="W64" i="7"/>
  <c r="R65" i="7"/>
  <c r="S65" i="7"/>
  <c r="V65" i="7"/>
  <c r="W65" i="7" s="1"/>
  <c r="R66" i="7"/>
  <c r="S66" i="7" s="1"/>
  <c r="V66" i="7"/>
  <c r="W66" i="7"/>
  <c r="R67" i="7"/>
  <c r="S67" i="7"/>
  <c r="V67" i="7"/>
  <c r="W67" i="7" s="1"/>
  <c r="R68" i="7"/>
  <c r="S68" i="7" s="1"/>
  <c r="V68" i="7"/>
  <c r="W68" i="7"/>
  <c r="R69" i="7"/>
  <c r="S69" i="7"/>
  <c r="V69" i="7"/>
  <c r="W69" i="7" s="1"/>
  <c r="R70" i="7"/>
  <c r="S70" i="7" s="1"/>
  <c r="V70" i="7"/>
  <c r="W70" i="7"/>
  <c r="R71" i="7"/>
  <c r="S71" i="7"/>
  <c r="V71" i="7"/>
  <c r="W71" i="7" s="1"/>
  <c r="R72" i="7"/>
  <c r="S72" i="7" s="1"/>
  <c r="V72" i="7"/>
  <c r="W72" i="7"/>
  <c r="R73" i="7"/>
  <c r="S73" i="7"/>
  <c r="V73" i="7"/>
  <c r="W73" i="7" s="1"/>
  <c r="R74" i="7"/>
  <c r="S74" i="7" s="1"/>
  <c r="V74" i="7"/>
  <c r="W74" i="7"/>
  <c r="R75" i="7"/>
  <c r="S75" i="7"/>
  <c r="V75" i="7"/>
  <c r="W75" i="7" s="1"/>
  <c r="R76" i="7"/>
  <c r="S76" i="7" s="1"/>
  <c r="V76" i="7"/>
  <c r="W76" i="7"/>
  <c r="R77" i="7"/>
  <c r="S77" i="7"/>
  <c r="V77" i="7"/>
  <c r="W77" i="7" s="1"/>
  <c r="R78" i="7"/>
  <c r="S78" i="7" s="1"/>
  <c r="V78" i="7"/>
  <c r="W78" i="7"/>
  <c r="R79" i="7"/>
  <c r="S79" i="7"/>
  <c r="V79" i="7"/>
  <c r="W79" i="7" s="1"/>
  <c r="R80" i="7"/>
  <c r="S80" i="7" s="1"/>
  <c r="V80" i="7"/>
  <c r="W80" i="7"/>
  <c r="R81" i="7"/>
  <c r="S81" i="7"/>
  <c r="V81" i="7"/>
  <c r="W81" i="7" s="1"/>
  <c r="R82" i="7"/>
  <c r="S82" i="7" s="1"/>
  <c r="V82" i="7"/>
  <c r="W82" i="7"/>
  <c r="R83" i="7"/>
  <c r="S83" i="7"/>
  <c r="V83" i="7"/>
  <c r="W83" i="7" s="1"/>
  <c r="R84" i="7"/>
  <c r="S84" i="7" s="1"/>
  <c r="V84" i="7"/>
  <c r="W84" i="7"/>
  <c r="R85" i="7"/>
  <c r="S85" i="7"/>
  <c r="V85" i="7"/>
  <c r="W85" i="7" s="1"/>
  <c r="R86" i="7"/>
  <c r="S86" i="7" s="1"/>
  <c r="V86" i="7"/>
  <c r="W86" i="7"/>
  <c r="R87" i="7"/>
  <c r="S87" i="7"/>
  <c r="V87" i="7"/>
  <c r="W87" i="7" s="1"/>
  <c r="R88" i="7"/>
  <c r="S88" i="7" s="1"/>
  <c r="V88" i="7"/>
  <c r="W88" i="7"/>
  <c r="R89" i="7"/>
  <c r="S89" i="7"/>
  <c r="V89" i="7"/>
  <c r="W89" i="7" s="1"/>
  <c r="R90" i="7"/>
  <c r="S90" i="7" s="1"/>
  <c r="V90" i="7"/>
  <c r="W90" i="7"/>
  <c r="R91" i="7"/>
  <c r="S91" i="7" s="1"/>
  <c r="V91" i="7"/>
  <c r="W91" i="7" s="1"/>
  <c r="R92" i="7"/>
  <c r="S92" i="7" s="1"/>
  <c r="V92" i="7"/>
  <c r="W92" i="7"/>
  <c r="R93" i="7"/>
  <c r="S93" i="7" s="1"/>
  <c r="V93" i="7"/>
  <c r="W93" i="7" s="1"/>
  <c r="R94" i="7"/>
  <c r="S94" i="7" s="1"/>
  <c r="V94" i="7"/>
  <c r="W94" i="7"/>
  <c r="R95" i="7"/>
  <c r="S95" i="7" s="1"/>
  <c r="V95" i="7"/>
  <c r="W95" i="7" s="1"/>
  <c r="R96" i="7"/>
  <c r="S96" i="7" s="1"/>
  <c r="V96" i="7"/>
  <c r="W96" i="7"/>
  <c r="R97" i="7"/>
  <c r="S97" i="7" s="1"/>
  <c r="V97" i="7"/>
  <c r="W97" i="7" s="1"/>
  <c r="R98" i="7"/>
  <c r="S98" i="7" s="1"/>
  <c r="V98" i="7"/>
  <c r="W98" i="7"/>
  <c r="R99" i="7"/>
  <c r="S99" i="7" s="1"/>
  <c r="V99" i="7"/>
  <c r="W99" i="7" s="1"/>
  <c r="R100" i="7"/>
  <c r="S100" i="7" s="1"/>
  <c r="V100" i="7"/>
  <c r="W100" i="7"/>
  <c r="R101" i="7"/>
  <c r="S101" i="7" s="1"/>
  <c r="V101" i="7"/>
  <c r="W101" i="7" s="1"/>
  <c r="R102" i="7"/>
  <c r="S102" i="7" s="1"/>
  <c r="V102" i="7"/>
  <c r="W102" i="7"/>
  <c r="R103" i="7"/>
  <c r="S103" i="7" s="1"/>
  <c r="V103" i="7"/>
  <c r="W103" i="7" s="1"/>
  <c r="R104" i="7"/>
  <c r="S104" i="7" s="1"/>
  <c r="V104" i="7"/>
  <c r="W104" i="7"/>
  <c r="R105" i="7"/>
  <c r="S105" i="7" s="1"/>
  <c r="V105" i="7"/>
  <c r="W105" i="7" s="1"/>
  <c r="R106" i="7"/>
  <c r="S106" i="7" s="1"/>
  <c r="V106" i="7"/>
  <c r="W106" i="7"/>
  <c r="R107" i="7"/>
  <c r="S107" i="7" s="1"/>
  <c r="V107" i="7"/>
  <c r="W107" i="7" s="1"/>
  <c r="R108" i="7"/>
  <c r="S108" i="7" s="1"/>
  <c r="V108" i="7"/>
  <c r="W108" i="7"/>
  <c r="R109" i="7"/>
  <c r="S109" i="7" s="1"/>
  <c r="V109" i="7"/>
  <c r="W109" i="7" s="1"/>
  <c r="R110" i="7"/>
  <c r="S110" i="7" s="1"/>
  <c r="V110" i="7"/>
  <c r="W110" i="7"/>
  <c r="R111" i="7"/>
  <c r="S111" i="7" s="1"/>
  <c r="V111" i="7"/>
  <c r="W111" i="7" s="1"/>
  <c r="R112" i="7"/>
  <c r="S112" i="7" s="1"/>
  <c r="V112" i="7"/>
  <c r="W112" i="7"/>
  <c r="R113" i="7"/>
  <c r="S113" i="7" s="1"/>
  <c r="V113" i="7"/>
  <c r="W113" i="7" s="1"/>
  <c r="R114" i="7"/>
  <c r="S114" i="7" s="1"/>
  <c r="V114" i="7"/>
  <c r="W114" i="7"/>
  <c r="R115" i="7"/>
  <c r="S115" i="7" s="1"/>
  <c r="V115" i="7"/>
  <c r="W115" i="7" s="1"/>
  <c r="R116" i="7"/>
  <c r="S116" i="7" s="1"/>
  <c r="V116" i="7"/>
  <c r="W116" i="7"/>
  <c r="R117" i="7"/>
  <c r="S117" i="7" s="1"/>
  <c r="V117" i="7"/>
  <c r="W117" i="7" s="1"/>
  <c r="R118" i="7"/>
  <c r="S118" i="7" s="1"/>
  <c r="V118" i="7"/>
  <c r="W118" i="7"/>
  <c r="R119" i="7"/>
  <c r="S119" i="7" s="1"/>
  <c r="V119" i="7"/>
  <c r="W119" i="7" s="1"/>
  <c r="R120" i="7"/>
  <c r="S120" i="7" s="1"/>
  <c r="V120" i="7"/>
  <c r="W120" i="7"/>
  <c r="R121" i="7"/>
  <c r="S121" i="7" s="1"/>
  <c r="V121" i="7"/>
  <c r="W121" i="7" s="1"/>
  <c r="R122" i="7"/>
  <c r="S122" i="7" s="1"/>
  <c r="V122" i="7"/>
  <c r="W122" i="7"/>
  <c r="R123" i="7"/>
  <c r="S123" i="7" s="1"/>
  <c r="V123" i="7"/>
  <c r="W123" i="7" s="1"/>
  <c r="R124" i="7"/>
  <c r="S124" i="7" s="1"/>
  <c r="V124" i="7"/>
  <c r="W124" i="7"/>
  <c r="R125" i="7"/>
  <c r="S125" i="7" s="1"/>
  <c r="V125" i="7"/>
  <c r="W125" i="7" s="1"/>
  <c r="R126" i="7"/>
  <c r="S126" i="7" s="1"/>
  <c r="V126" i="7"/>
  <c r="W126" i="7"/>
  <c r="R127" i="7"/>
  <c r="S127" i="7" s="1"/>
  <c r="V127" i="7"/>
  <c r="W127" i="7" s="1"/>
  <c r="R128" i="7"/>
  <c r="S128" i="7" s="1"/>
  <c r="V128" i="7"/>
  <c r="W128" i="7"/>
  <c r="R129" i="7"/>
  <c r="S129" i="7" s="1"/>
  <c r="V129" i="7"/>
  <c r="W129" i="7" s="1"/>
  <c r="R130" i="7"/>
  <c r="S130" i="7" s="1"/>
  <c r="V130" i="7"/>
  <c r="W130" i="7"/>
  <c r="R131" i="7"/>
  <c r="S131" i="7" s="1"/>
  <c r="V131" i="7"/>
  <c r="W131" i="7" s="1"/>
  <c r="R132" i="7"/>
  <c r="S132" i="7" s="1"/>
  <c r="V132" i="7"/>
  <c r="W132" i="7"/>
  <c r="R133" i="7"/>
  <c r="S133" i="7" s="1"/>
  <c r="V133" i="7"/>
  <c r="W133" i="7" s="1"/>
  <c r="R134" i="7"/>
  <c r="S134" i="7" s="1"/>
  <c r="V134" i="7"/>
  <c r="W134" i="7"/>
  <c r="R135" i="7"/>
  <c r="S135" i="7" s="1"/>
  <c r="V135" i="7"/>
  <c r="W135" i="7" s="1"/>
  <c r="R136" i="7"/>
  <c r="S136" i="7" s="1"/>
  <c r="V136" i="7"/>
  <c r="W136" i="7"/>
  <c r="R137" i="7"/>
  <c r="S137" i="7" s="1"/>
  <c r="V137" i="7"/>
  <c r="W137" i="7" s="1"/>
  <c r="R138" i="7"/>
  <c r="S138" i="7" s="1"/>
  <c r="V138" i="7"/>
  <c r="W138" i="7"/>
  <c r="R139" i="7"/>
  <c r="S139" i="7" s="1"/>
  <c r="V139" i="7"/>
  <c r="W139" i="7" s="1"/>
  <c r="R140" i="7"/>
  <c r="S140" i="7" s="1"/>
  <c r="V140" i="7"/>
  <c r="W140" i="7"/>
  <c r="R141" i="7"/>
  <c r="S141" i="7" s="1"/>
  <c r="V141" i="7"/>
  <c r="W141" i="7" s="1"/>
  <c r="R142" i="7"/>
  <c r="S142" i="7" s="1"/>
  <c r="V142" i="7"/>
  <c r="W142" i="7"/>
  <c r="R143" i="7"/>
  <c r="S143" i="7" s="1"/>
  <c r="V143" i="7"/>
  <c r="W143" i="7" s="1"/>
  <c r="R144" i="7"/>
  <c r="S144" i="7" s="1"/>
  <c r="V144" i="7"/>
  <c r="W144" i="7"/>
  <c r="R145" i="7"/>
  <c r="S145" i="7" s="1"/>
  <c r="V145" i="7"/>
  <c r="W145" i="7" s="1"/>
  <c r="R146" i="7"/>
  <c r="S146" i="7" s="1"/>
  <c r="V146" i="7"/>
  <c r="W146" i="7"/>
  <c r="R147" i="7"/>
  <c r="S147" i="7" s="1"/>
  <c r="V147" i="7"/>
  <c r="W147" i="7" s="1"/>
  <c r="R148" i="7"/>
  <c r="S148" i="7" s="1"/>
  <c r="V148" i="7"/>
  <c r="W148" i="7"/>
  <c r="R149" i="7"/>
  <c r="S149" i="7" s="1"/>
  <c r="V149" i="7"/>
  <c r="W149" i="7" s="1"/>
  <c r="R150" i="7"/>
  <c r="S150" i="7" s="1"/>
  <c r="V150" i="7"/>
  <c r="W150" i="7"/>
  <c r="R151" i="7"/>
  <c r="S151" i="7" s="1"/>
  <c r="V151" i="7"/>
  <c r="W151" i="7" s="1"/>
  <c r="R152" i="7"/>
  <c r="S152" i="7" s="1"/>
  <c r="V152" i="7"/>
  <c r="W152" i="7"/>
  <c r="R153" i="7"/>
  <c r="S153" i="7" s="1"/>
  <c r="V153" i="7"/>
  <c r="W153" i="7" s="1"/>
  <c r="R154" i="7"/>
  <c r="S154" i="7" s="1"/>
  <c r="V154" i="7"/>
  <c r="W154" i="7"/>
  <c r="R155" i="7"/>
  <c r="S155" i="7" s="1"/>
  <c r="V155" i="7"/>
  <c r="W155" i="7" s="1"/>
  <c r="R156" i="7"/>
  <c r="S156" i="7" s="1"/>
  <c r="V156" i="7"/>
  <c r="W156" i="7" s="1"/>
  <c r="R83" i="8"/>
  <c r="S83" i="8"/>
  <c r="V83" i="8"/>
  <c r="W83" i="8"/>
  <c r="R84" i="8"/>
  <c r="S84" i="8"/>
  <c r="V84" i="8"/>
  <c r="W84" i="8"/>
  <c r="R85" i="8"/>
  <c r="S85" i="8"/>
  <c r="V85" i="8"/>
  <c r="W85" i="8"/>
  <c r="R86" i="8"/>
  <c r="S86" i="8"/>
  <c r="V86" i="8"/>
  <c r="W86" i="8"/>
  <c r="R87" i="8"/>
  <c r="S87" i="8"/>
  <c r="V87" i="8"/>
  <c r="W87" i="8"/>
  <c r="R88" i="8"/>
  <c r="S88" i="8"/>
  <c r="V88" i="8"/>
  <c r="W88" i="8"/>
  <c r="R89" i="8"/>
  <c r="S89" i="8"/>
  <c r="V89" i="8"/>
  <c r="W89" i="8"/>
  <c r="R90" i="8"/>
  <c r="S90" i="8"/>
  <c r="V90" i="8"/>
  <c r="W90" i="8"/>
  <c r="R91" i="8"/>
  <c r="S91" i="8"/>
  <c r="V91" i="8"/>
  <c r="W91" i="8"/>
  <c r="R92" i="8"/>
  <c r="S92" i="8"/>
  <c r="V92" i="8"/>
  <c r="W92" i="8"/>
  <c r="R93" i="8"/>
  <c r="S93" i="8"/>
  <c r="V93" i="8"/>
  <c r="W93" i="8"/>
  <c r="R94" i="8"/>
  <c r="S94" i="8"/>
  <c r="V94" i="8"/>
  <c r="W94" i="8"/>
  <c r="R95" i="8"/>
  <c r="S95" i="8"/>
  <c r="V95" i="8"/>
  <c r="W95" i="8"/>
  <c r="R96" i="8"/>
  <c r="S96" i="8"/>
  <c r="V96" i="8"/>
  <c r="W96" i="8"/>
  <c r="R26" i="8"/>
  <c r="S26" i="8"/>
  <c r="V26" i="8"/>
  <c r="W26" i="8" s="1"/>
  <c r="R27" i="8"/>
  <c r="S27" i="8" s="1"/>
  <c r="V27" i="8"/>
  <c r="W27" i="8"/>
  <c r="R28" i="8"/>
  <c r="S28" i="8"/>
  <c r="V28" i="8"/>
  <c r="W28" i="8" s="1"/>
  <c r="R29" i="8"/>
  <c r="S29" i="8" s="1"/>
  <c r="V29" i="8"/>
  <c r="W29" i="8"/>
  <c r="R30" i="8"/>
  <c r="S30" i="8"/>
  <c r="V30" i="8"/>
  <c r="W30" i="8" s="1"/>
  <c r="R31" i="8"/>
  <c r="S31" i="8" s="1"/>
  <c r="V31" i="8"/>
  <c r="W31" i="8"/>
  <c r="R32" i="8"/>
  <c r="S32" i="8"/>
  <c r="V32" i="8"/>
  <c r="W32" i="8" s="1"/>
  <c r="R33" i="8"/>
  <c r="S33" i="8" s="1"/>
  <c r="V33" i="8"/>
  <c r="W33" i="8"/>
  <c r="R34" i="8"/>
  <c r="S34" i="8"/>
  <c r="V34" i="8"/>
  <c r="W34" i="8" s="1"/>
  <c r="R35" i="8"/>
  <c r="S35" i="8" s="1"/>
  <c r="V35" i="8"/>
  <c r="W35" i="8"/>
  <c r="R36" i="8"/>
  <c r="S36" i="8"/>
  <c r="V36" i="8"/>
  <c r="W36" i="8" s="1"/>
  <c r="R37" i="8"/>
  <c r="S37" i="8" s="1"/>
  <c r="V37" i="8"/>
  <c r="W37" i="8"/>
  <c r="R38" i="8"/>
  <c r="S38" i="8"/>
  <c r="V38" i="8"/>
  <c r="W38" i="8" s="1"/>
  <c r="R39" i="8"/>
  <c r="S39" i="8" s="1"/>
  <c r="V39" i="8"/>
  <c r="W39" i="8"/>
  <c r="R40" i="8"/>
  <c r="S40" i="8"/>
  <c r="V40" i="8"/>
  <c r="W40" i="8" s="1"/>
  <c r="R41" i="8"/>
  <c r="S41" i="8" s="1"/>
  <c r="V41" i="8"/>
  <c r="W41" i="8"/>
  <c r="R42" i="8"/>
  <c r="S42" i="8"/>
  <c r="V42" i="8"/>
  <c r="W42" i="8" s="1"/>
  <c r="R43" i="8"/>
  <c r="S43" i="8" s="1"/>
  <c r="V43" i="8"/>
  <c r="W43" i="8"/>
  <c r="R44" i="8"/>
  <c r="S44" i="8"/>
  <c r="V44" i="8"/>
  <c r="W44" i="8" s="1"/>
  <c r="R45" i="8"/>
  <c r="S45" i="8" s="1"/>
  <c r="V45" i="8"/>
  <c r="W45" i="8"/>
  <c r="R46" i="8"/>
  <c r="S46" i="8"/>
  <c r="V46" i="8"/>
  <c r="W46" i="8" s="1"/>
  <c r="R47" i="8"/>
  <c r="S47" i="8" s="1"/>
  <c r="V47" i="8"/>
  <c r="W47" i="8"/>
  <c r="R48" i="8"/>
  <c r="S48" i="8"/>
  <c r="V48" i="8"/>
  <c r="W48" i="8" s="1"/>
  <c r="R49" i="8"/>
  <c r="S49" i="8" s="1"/>
  <c r="V49" i="8"/>
  <c r="W49" i="8"/>
  <c r="R50" i="8"/>
  <c r="S50" i="8"/>
  <c r="V50" i="8"/>
  <c r="W50" i="8" s="1"/>
  <c r="R51" i="8"/>
  <c r="S51" i="8" s="1"/>
  <c r="V51" i="8"/>
  <c r="W51" i="8"/>
  <c r="R52" i="8"/>
  <c r="S52" i="8"/>
  <c r="V52" i="8"/>
  <c r="W52" i="8" s="1"/>
  <c r="R53" i="8"/>
  <c r="S53" i="8" s="1"/>
  <c r="V53" i="8"/>
  <c r="W53" i="8"/>
  <c r="R54" i="8"/>
  <c r="S54" i="8"/>
  <c r="V54" i="8"/>
  <c r="W54" i="8" s="1"/>
  <c r="R55" i="8"/>
  <c r="S55" i="8" s="1"/>
  <c r="V55" i="8"/>
  <c r="W55" i="8"/>
  <c r="R56" i="8"/>
  <c r="S56" i="8"/>
  <c r="V56" i="8"/>
  <c r="W56" i="8" s="1"/>
  <c r="R57" i="8"/>
  <c r="S57" i="8" s="1"/>
  <c r="V57" i="8"/>
  <c r="W57" i="8"/>
  <c r="R58" i="8"/>
  <c r="S58" i="8"/>
  <c r="V58" i="8"/>
  <c r="W58" i="8" s="1"/>
  <c r="R59" i="8"/>
  <c r="S59" i="8" s="1"/>
  <c r="V59" i="8"/>
  <c r="W59" i="8"/>
  <c r="R60" i="8"/>
  <c r="S60" i="8"/>
  <c r="V60" i="8"/>
  <c r="W60" i="8" s="1"/>
  <c r="R61" i="8"/>
  <c r="S61" i="8" s="1"/>
  <c r="V61" i="8"/>
  <c r="W61" i="8"/>
  <c r="R62" i="8"/>
  <c r="S62" i="8"/>
  <c r="V62" i="8"/>
  <c r="W62" i="8" s="1"/>
  <c r="R63" i="8"/>
  <c r="S63" i="8" s="1"/>
  <c r="V63" i="8"/>
  <c r="W63" i="8"/>
  <c r="R64" i="8"/>
  <c r="S64" i="8"/>
  <c r="V64" i="8"/>
  <c r="W64" i="8" s="1"/>
  <c r="R65" i="8"/>
  <c r="S65" i="8" s="1"/>
  <c r="V65" i="8"/>
  <c r="W65" i="8"/>
  <c r="R66" i="8"/>
  <c r="S66" i="8"/>
  <c r="V66" i="8"/>
  <c r="W66" i="8" s="1"/>
  <c r="R67" i="8"/>
  <c r="S67" i="8" s="1"/>
  <c r="V67" i="8"/>
  <c r="W67" i="8"/>
  <c r="R68" i="8"/>
  <c r="S68" i="8"/>
  <c r="V68" i="8"/>
  <c r="W68" i="8" s="1"/>
  <c r="R69" i="8"/>
  <c r="S69" i="8" s="1"/>
  <c r="V69" i="8"/>
  <c r="W69" i="8"/>
  <c r="R70" i="8"/>
  <c r="S70" i="8"/>
  <c r="V70" i="8"/>
  <c r="W70" i="8" s="1"/>
  <c r="R71" i="8"/>
  <c r="S71" i="8" s="1"/>
  <c r="V71" i="8"/>
  <c r="W71" i="8"/>
  <c r="R72" i="8"/>
  <c r="S72" i="8"/>
  <c r="V72" i="8"/>
  <c r="W72" i="8" s="1"/>
  <c r="R73" i="8"/>
  <c r="S73" i="8" s="1"/>
  <c r="V73" i="8"/>
  <c r="W73" i="8"/>
  <c r="R74" i="8"/>
  <c r="S74" i="8"/>
  <c r="V74" i="8"/>
  <c r="W74" i="8" s="1"/>
  <c r="R75" i="8"/>
  <c r="S75" i="8" s="1"/>
  <c r="V75" i="8"/>
  <c r="W75" i="8"/>
  <c r="R76" i="8"/>
  <c r="S76" i="8"/>
  <c r="V76" i="8"/>
  <c r="W76" i="8" s="1"/>
  <c r="R77" i="8"/>
  <c r="S77" i="8"/>
  <c r="V77" i="8"/>
  <c r="W77" i="8"/>
  <c r="R78" i="8"/>
  <c r="S78" i="8"/>
  <c r="V78" i="8"/>
  <c r="W78" i="8" s="1"/>
  <c r="R79" i="8"/>
  <c r="S79" i="8"/>
  <c r="V79" i="8"/>
  <c r="W79" i="8"/>
  <c r="R80" i="8"/>
  <c r="S80" i="8"/>
  <c r="V80" i="8"/>
  <c r="W80" i="8" s="1"/>
  <c r="R81" i="8"/>
  <c r="S81" i="8"/>
  <c r="V81" i="8"/>
  <c r="K5" i="8" s="1"/>
  <c r="H5" i="8" s="1"/>
  <c r="W81" i="8"/>
  <c r="R82" i="8"/>
  <c r="S82" i="8"/>
  <c r="V82" i="8"/>
  <c r="W82" i="8" s="1"/>
  <c r="R25" i="8"/>
  <c r="S25" i="8" s="1"/>
  <c r="V25" i="8"/>
  <c r="W25" i="8" s="1"/>
  <c r="R25" i="7"/>
  <c r="S25" i="7" s="1"/>
  <c r="V25" i="7"/>
  <c r="W25" i="7" s="1"/>
  <c r="R25" i="6"/>
  <c r="S25" i="6" s="1"/>
  <c r="V25" i="6"/>
  <c r="W25" i="6" s="1"/>
  <c r="R25" i="4"/>
  <c r="S25" i="4" s="1"/>
  <c r="V25" i="4"/>
  <c r="W25" i="4" s="1"/>
  <c r="R25" i="10"/>
  <c r="S25" i="10" s="1"/>
  <c r="V25" i="10"/>
  <c r="W25" i="10" s="1"/>
  <c r="K4" i="9"/>
  <c r="V16" i="9"/>
  <c r="W16" i="9" s="1"/>
  <c r="R16" i="9"/>
  <c r="S16" i="9" s="1"/>
  <c r="V24" i="8"/>
  <c r="W24" i="8" s="1"/>
  <c r="R24" i="8"/>
  <c r="S24" i="8" s="1"/>
  <c r="V23" i="8"/>
  <c r="W23" i="8" s="1"/>
  <c r="R23" i="8"/>
  <c r="S23" i="8" s="1"/>
  <c r="V22" i="8"/>
  <c r="W22" i="8" s="1"/>
  <c r="R22" i="8"/>
  <c r="S22" i="8" s="1"/>
  <c r="V21" i="8"/>
  <c r="W21" i="8" s="1"/>
  <c r="R21" i="8"/>
  <c r="S21" i="8" s="1"/>
  <c r="V20" i="8"/>
  <c r="W20" i="8" s="1"/>
  <c r="R20" i="8"/>
  <c r="S20" i="8" s="1"/>
  <c r="V19" i="8"/>
  <c r="W19" i="8" s="1"/>
  <c r="R19" i="8"/>
  <c r="S19" i="8" s="1"/>
  <c r="V18" i="8"/>
  <c r="W18" i="8" s="1"/>
  <c r="R18" i="8"/>
  <c r="S18" i="8" s="1"/>
  <c r="V17" i="8"/>
  <c r="W17" i="8" s="1"/>
  <c r="R17" i="8"/>
  <c r="S17" i="8" s="1"/>
  <c r="V16" i="8"/>
  <c r="W16" i="8" s="1"/>
  <c r="R16" i="8"/>
  <c r="K4" i="8" s="1"/>
  <c r="H4" i="8" s="1"/>
  <c r="V24" i="7"/>
  <c r="W24" i="7" s="1"/>
  <c r="R24" i="7"/>
  <c r="S24" i="7" s="1"/>
  <c r="V23" i="7"/>
  <c r="W23" i="7" s="1"/>
  <c r="R23" i="7"/>
  <c r="S23" i="7" s="1"/>
  <c r="V22" i="7"/>
  <c r="W22" i="7" s="1"/>
  <c r="R22" i="7"/>
  <c r="S22" i="7" s="1"/>
  <c r="V21" i="7"/>
  <c r="W21" i="7" s="1"/>
  <c r="R21" i="7"/>
  <c r="S21" i="7" s="1"/>
  <c r="V20" i="7"/>
  <c r="W20" i="7" s="1"/>
  <c r="R20" i="7"/>
  <c r="S20" i="7" s="1"/>
  <c r="V19" i="7"/>
  <c r="W19" i="7" s="1"/>
  <c r="R19" i="7"/>
  <c r="S19" i="7" s="1"/>
  <c r="V18" i="7"/>
  <c r="W18" i="7" s="1"/>
  <c r="R18" i="7"/>
  <c r="S18" i="7" s="1"/>
  <c r="V17" i="7"/>
  <c r="W17" i="7" s="1"/>
  <c r="R17" i="7"/>
  <c r="V16" i="7"/>
  <c r="W16" i="7" s="1"/>
  <c r="R16" i="7"/>
  <c r="S16" i="7" s="1"/>
  <c r="V24" i="6"/>
  <c r="W24" i="6" s="1"/>
  <c r="R24" i="6"/>
  <c r="S24" i="6" s="1"/>
  <c r="V23" i="6"/>
  <c r="W23" i="6" s="1"/>
  <c r="R23" i="6"/>
  <c r="S23" i="6" s="1"/>
  <c r="V22" i="6"/>
  <c r="W22" i="6" s="1"/>
  <c r="R22" i="6"/>
  <c r="S22" i="6" s="1"/>
  <c r="V21" i="6"/>
  <c r="W21" i="6" s="1"/>
  <c r="R21" i="6"/>
  <c r="S21" i="6" s="1"/>
  <c r="V20" i="6"/>
  <c r="W20" i="6" s="1"/>
  <c r="R20" i="6"/>
  <c r="S20" i="6" s="1"/>
  <c r="V19" i="6"/>
  <c r="W19" i="6" s="1"/>
  <c r="R19" i="6"/>
  <c r="S19" i="6" s="1"/>
  <c r="V18" i="6"/>
  <c r="W18" i="6" s="1"/>
  <c r="R18" i="6"/>
  <c r="S18" i="6" s="1"/>
  <c r="V17" i="6"/>
  <c r="W17" i="6" s="1"/>
  <c r="R17" i="6"/>
  <c r="S17" i="6" s="1"/>
  <c r="V16" i="6"/>
  <c r="W16" i="6" s="1"/>
  <c r="R16" i="6"/>
  <c r="S16" i="6" s="1"/>
  <c r="V24" i="4"/>
  <c r="W24" i="4" s="1"/>
  <c r="R24" i="4"/>
  <c r="S24" i="4" s="1"/>
  <c r="V23" i="4"/>
  <c r="W23" i="4" s="1"/>
  <c r="R23" i="4"/>
  <c r="S23" i="4" s="1"/>
  <c r="V22" i="4"/>
  <c r="W22" i="4" s="1"/>
  <c r="R22" i="4"/>
  <c r="S22" i="4" s="1"/>
  <c r="V21" i="4"/>
  <c r="W21" i="4" s="1"/>
  <c r="R21" i="4"/>
  <c r="S21" i="4" s="1"/>
  <c r="V20" i="4"/>
  <c r="W20" i="4" s="1"/>
  <c r="R20" i="4"/>
  <c r="S20" i="4" s="1"/>
  <c r="V19" i="4"/>
  <c r="W19" i="4" s="1"/>
  <c r="R19" i="4"/>
  <c r="S19" i="4" s="1"/>
  <c r="V18" i="4"/>
  <c r="W18" i="4" s="1"/>
  <c r="R18" i="4"/>
  <c r="S18" i="4" s="1"/>
  <c r="V17" i="4"/>
  <c r="W17" i="4" s="1"/>
  <c r="R17" i="4"/>
  <c r="K4" i="4" s="1"/>
  <c r="H4" i="4" s="1"/>
  <c r="V16" i="4"/>
  <c r="W16" i="4" s="1"/>
  <c r="R16" i="4"/>
  <c r="S16" i="4" s="1"/>
  <c r="V24" i="10"/>
  <c r="W24" i="10" s="1"/>
  <c r="R24" i="10"/>
  <c r="S24" i="10" s="1"/>
  <c r="W23" i="10"/>
  <c r="V23" i="10"/>
  <c r="R23" i="10"/>
  <c r="S23" i="10" s="1"/>
  <c r="V22" i="10"/>
  <c r="W22" i="10" s="1"/>
  <c r="R22" i="10"/>
  <c r="S22" i="10" s="1"/>
  <c r="W21" i="10"/>
  <c r="V21" i="10"/>
  <c r="R21" i="10"/>
  <c r="S21" i="10" s="1"/>
  <c r="V20" i="10"/>
  <c r="W20" i="10" s="1"/>
  <c r="R20" i="10"/>
  <c r="S20" i="10" s="1"/>
  <c r="W19" i="10"/>
  <c r="V19" i="10"/>
  <c r="R19" i="10"/>
  <c r="S19" i="10" s="1"/>
  <c r="V18" i="10"/>
  <c r="W18" i="10" s="1"/>
  <c r="R18" i="10"/>
  <c r="S18" i="10" s="1"/>
  <c r="W17" i="10"/>
  <c r="V17" i="10"/>
  <c r="R17" i="10"/>
  <c r="S17" i="10" s="1"/>
  <c r="V16" i="10"/>
  <c r="W16" i="10" s="1"/>
  <c r="R16" i="10"/>
  <c r="K4" i="10" s="1"/>
  <c r="H4" i="10" s="1"/>
  <c r="M14" i="9"/>
  <c r="B2" i="9" s="1"/>
  <c r="M14" i="8"/>
  <c r="B2" i="8" s="1"/>
  <c r="M14" i="7"/>
  <c r="J8" i="7" s="1"/>
  <c r="K8" i="7" s="1"/>
  <c r="L8" i="7" s="1"/>
  <c r="M14" i="6"/>
  <c r="M14" i="4"/>
  <c r="M14" i="10"/>
  <c r="H10" i="9"/>
  <c r="I10" i="9" s="1"/>
  <c r="H9" i="9"/>
  <c r="I9" i="9" s="1"/>
  <c r="H8" i="9"/>
  <c r="I8" i="9" s="1"/>
  <c r="H7" i="9"/>
  <c r="I7" i="9" s="1"/>
  <c r="I6" i="9"/>
  <c r="H6" i="9"/>
  <c r="J5" i="9"/>
  <c r="J4" i="9"/>
  <c r="G4" i="9" s="1"/>
  <c r="L3" i="9"/>
  <c r="K3" i="9"/>
  <c r="J3" i="9"/>
  <c r="C2" i="9"/>
  <c r="I10" i="8"/>
  <c r="H10" i="8"/>
  <c r="I9" i="8"/>
  <c r="H9" i="8"/>
  <c r="J8" i="8"/>
  <c r="H8" i="8"/>
  <c r="I8" i="8" s="1"/>
  <c r="H7" i="8"/>
  <c r="I7" i="8" s="1"/>
  <c r="H6" i="8"/>
  <c r="I6" i="8" s="1"/>
  <c r="J5" i="8"/>
  <c r="G5" i="8" s="1"/>
  <c r="J4" i="8"/>
  <c r="G4" i="8"/>
  <c r="L3" i="8"/>
  <c r="K3" i="8"/>
  <c r="J3" i="8"/>
  <c r="C2" i="8"/>
  <c r="H10" i="7"/>
  <c r="I10" i="7" s="1"/>
  <c r="I9" i="7"/>
  <c r="H9" i="7"/>
  <c r="I8" i="7"/>
  <c r="H8" i="7"/>
  <c r="H7" i="7"/>
  <c r="I7" i="7" s="1"/>
  <c r="H6" i="7"/>
  <c r="I6" i="7" s="1"/>
  <c r="G5" i="7"/>
  <c r="G4" i="7"/>
  <c r="L3" i="7"/>
  <c r="K3" i="7"/>
  <c r="J3" i="7"/>
  <c r="C2" i="7"/>
  <c r="B2" i="7"/>
  <c r="H10" i="6"/>
  <c r="I10" i="6" s="1"/>
  <c r="H9" i="6"/>
  <c r="I9" i="6" s="1"/>
  <c r="J8" i="6"/>
  <c r="K8" i="6" s="1"/>
  <c r="L8" i="6" s="1"/>
  <c r="H8" i="6"/>
  <c r="I8" i="6" s="1"/>
  <c r="I7" i="6"/>
  <c r="H7" i="6"/>
  <c r="H6" i="6"/>
  <c r="I6" i="6" s="1"/>
  <c r="H5" i="6"/>
  <c r="G4" i="6"/>
  <c r="L3" i="6"/>
  <c r="K3" i="6"/>
  <c r="J3" i="6"/>
  <c r="C2" i="6"/>
  <c r="B2" i="6"/>
  <c r="I10" i="4"/>
  <c r="H10" i="4"/>
  <c r="H9" i="4"/>
  <c r="I9" i="4" s="1"/>
  <c r="J8" i="4"/>
  <c r="H8" i="4"/>
  <c r="I8" i="4" s="1"/>
  <c r="H7" i="4"/>
  <c r="I7" i="4" s="1"/>
  <c r="I6" i="4"/>
  <c r="H6" i="4"/>
  <c r="J5" i="4"/>
  <c r="G5" i="4" s="1"/>
  <c r="J4" i="4"/>
  <c r="G4" i="4" s="1"/>
  <c r="L3" i="4"/>
  <c r="K3" i="4"/>
  <c r="J3" i="4"/>
  <c r="C2" i="4"/>
  <c r="B2" i="4"/>
  <c r="I10" i="10"/>
  <c r="H10" i="10"/>
  <c r="I9" i="10"/>
  <c r="H9" i="10"/>
  <c r="J8" i="10"/>
  <c r="H8" i="10"/>
  <c r="I8" i="10" s="1"/>
  <c r="H7" i="10"/>
  <c r="I7" i="10" s="1"/>
  <c r="H6" i="10"/>
  <c r="I6" i="10" s="1"/>
  <c r="K5" i="10"/>
  <c r="H5" i="10" s="1"/>
  <c r="J5" i="10"/>
  <c r="G5" i="10" s="1"/>
  <c r="J4" i="10"/>
  <c r="G4" i="10" s="1"/>
  <c r="L3" i="10"/>
  <c r="K3" i="10"/>
  <c r="J3" i="10"/>
  <c r="C2" i="10"/>
  <c r="B2" i="10"/>
  <c r="V42" i="13"/>
  <c r="W42" i="13" s="1"/>
  <c r="R42" i="13"/>
  <c r="S42" i="13" s="1"/>
  <c r="V41" i="13"/>
  <c r="W41" i="13" s="1"/>
  <c r="R41" i="13"/>
  <c r="S41" i="13" s="1"/>
  <c r="W40" i="13"/>
  <c r="V40" i="13"/>
  <c r="S40" i="13"/>
  <c r="R40" i="13"/>
  <c r="V39" i="13"/>
  <c r="W39" i="13" s="1"/>
  <c r="R39" i="13"/>
  <c r="S39" i="13" s="1"/>
  <c r="V38" i="13"/>
  <c r="W38" i="13" s="1"/>
  <c r="R38" i="13"/>
  <c r="S38" i="13" s="1"/>
  <c r="V37" i="13"/>
  <c r="W37" i="13" s="1"/>
  <c r="R37" i="13"/>
  <c r="S37" i="13" s="1"/>
  <c r="V36" i="13"/>
  <c r="W36" i="13" s="1"/>
  <c r="S36" i="13"/>
  <c r="R36" i="13"/>
  <c r="W35" i="13"/>
  <c r="V35" i="13"/>
  <c r="R35" i="13"/>
  <c r="S35" i="13" s="1"/>
  <c r="V34" i="13"/>
  <c r="W34" i="13" s="1"/>
  <c r="S34" i="13"/>
  <c r="R34" i="13"/>
  <c r="W33" i="13"/>
  <c r="V33" i="13"/>
  <c r="R33" i="13"/>
  <c r="S33" i="13" s="1"/>
  <c r="V32" i="13"/>
  <c r="W32" i="13" s="1"/>
  <c r="S32" i="13"/>
  <c r="R32" i="13"/>
  <c r="W31" i="13"/>
  <c r="V31" i="13"/>
  <c r="R31" i="13"/>
  <c r="S31" i="13" s="1"/>
  <c r="V30" i="13"/>
  <c r="W30" i="13" s="1"/>
  <c r="S30" i="13"/>
  <c r="R30" i="13"/>
  <c r="W29" i="13"/>
  <c r="V29" i="13"/>
  <c r="R29" i="13"/>
  <c r="S29" i="13" s="1"/>
  <c r="V28" i="13"/>
  <c r="W28" i="13" s="1"/>
  <c r="S28" i="13"/>
  <c r="R28" i="13"/>
  <c r="W27" i="13"/>
  <c r="V27" i="13"/>
  <c r="R27" i="13"/>
  <c r="S27" i="13" s="1"/>
  <c r="V26" i="13"/>
  <c r="W26" i="13" s="1"/>
  <c r="S26" i="13"/>
  <c r="R26" i="13"/>
  <c r="W25" i="13"/>
  <c r="V25" i="13"/>
  <c r="R25" i="13"/>
  <c r="S25" i="13" s="1"/>
  <c r="V24" i="13"/>
  <c r="W24" i="13" s="1"/>
  <c r="S24" i="13"/>
  <c r="R24" i="13"/>
  <c r="W23" i="13"/>
  <c r="V23" i="13"/>
  <c r="R23" i="13"/>
  <c r="S23" i="13" s="1"/>
  <c r="V22" i="13"/>
  <c r="W22" i="13" s="1"/>
  <c r="S22" i="13"/>
  <c r="R22" i="13"/>
  <c r="W21" i="13"/>
  <c r="V21" i="13"/>
  <c r="R21" i="13"/>
  <c r="S21" i="13" s="1"/>
  <c r="V20" i="13"/>
  <c r="W20" i="13" s="1"/>
  <c r="S20" i="13"/>
  <c r="R20" i="13"/>
  <c r="W19" i="13"/>
  <c r="V19" i="13"/>
  <c r="R19" i="13"/>
  <c r="S19" i="13" s="1"/>
  <c r="V18" i="13"/>
  <c r="W18" i="13" s="1"/>
  <c r="S18" i="13"/>
  <c r="R18" i="13"/>
  <c r="W17" i="13"/>
  <c r="V17" i="13"/>
  <c r="R17" i="13"/>
  <c r="S17" i="13" s="1"/>
  <c r="V16" i="13"/>
  <c r="K5" i="13" s="1"/>
  <c r="H5" i="13" s="1"/>
  <c r="S16" i="13"/>
  <c r="R16" i="13"/>
  <c r="M14" i="13"/>
  <c r="B2" i="13" s="1"/>
  <c r="H10" i="13"/>
  <c r="I10" i="13" s="1"/>
  <c r="H9" i="13"/>
  <c r="I9" i="13" s="1"/>
  <c r="H8" i="13"/>
  <c r="I8" i="13" s="1"/>
  <c r="H7" i="13"/>
  <c r="I7" i="13" s="1"/>
  <c r="H6" i="13"/>
  <c r="I6" i="13" s="1"/>
  <c r="J5" i="13"/>
  <c r="J4" i="13"/>
  <c r="L3" i="13"/>
  <c r="K3" i="13"/>
  <c r="J3" i="13"/>
  <c r="C2" i="13"/>
  <c r="I5" i="15" l="1"/>
  <c r="I4" i="15"/>
  <c r="I4" i="14"/>
  <c r="W27" i="4"/>
  <c r="I5" i="4"/>
  <c r="W27" i="7"/>
  <c r="H4" i="7"/>
  <c r="I4" i="7" s="1"/>
  <c r="I5" i="8"/>
  <c r="J8" i="9"/>
  <c r="G5" i="9"/>
  <c r="H4" i="9"/>
  <c r="I4" i="9" s="1"/>
  <c r="K5" i="9"/>
  <c r="H5" i="9" s="1"/>
  <c r="L5" i="10"/>
  <c r="L5" i="8"/>
  <c r="L4" i="4"/>
  <c r="I4" i="4"/>
  <c r="L5" i="4"/>
  <c r="L5" i="9"/>
  <c r="H4" i="6"/>
  <c r="I4" i="6" s="1"/>
  <c r="S17" i="7"/>
  <c r="S16" i="8"/>
  <c r="L4" i="8" s="1"/>
  <c r="S16" i="10"/>
  <c r="L4" i="10" s="1"/>
  <c r="L4" i="9"/>
  <c r="I5" i="6"/>
  <c r="I5" i="10"/>
  <c r="S17" i="4"/>
  <c r="I5" i="9"/>
  <c r="K8" i="10"/>
  <c r="L8" i="10" s="1"/>
  <c r="I4" i="10"/>
  <c r="K8" i="8"/>
  <c r="L8" i="8" s="1"/>
  <c r="I5" i="7"/>
  <c r="I4" i="8"/>
  <c r="K8" i="4"/>
  <c r="L8" i="4" s="1"/>
  <c r="K8" i="9"/>
  <c r="L8" i="9" s="1"/>
  <c r="J8" i="13"/>
  <c r="W16" i="13"/>
  <c r="G4" i="13"/>
  <c r="G5" i="13"/>
  <c r="L4" i="13"/>
  <c r="K4" i="13"/>
  <c r="H4" i="13" s="1"/>
  <c r="L5" i="13"/>
  <c r="I5" i="13"/>
  <c r="K8" i="13"/>
  <c r="L8" i="13" s="1"/>
  <c r="I4" i="13" l="1"/>
</calcChain>
</file>

<file path=xl/sharedStrings.xml><?xml version="1.0" encoding="utf-8"?>
<sst xmlns="http://schemas.openxmlformats.org/spreadsheetml/2006/main" count="5282" uniqueCount="2118">
  <si>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</si>
  <si>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</si>
  <si>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</si>
  <si>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</si>
  <si>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</si>
  <si>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</si>
  <si>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</si>
  <si>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</si>
  <si>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</si>
  <si>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</si>
  <si>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</si>
  <si>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</si>
  <si>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</si>
  <si>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</si>
  <si>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MAŁOPOLSKIE</t>
  </si>
  <si>
    <t/>
  </si>
  <si>
    <t>21970</t>
  </si>
  <si>
    <t>UL. SZKOLNA</t>
  </si>
  <si>
    <t>99999</t>
  </si>
  <si>
    <t>UL. ŚW. FLORIANA</t>
  </si>
  <si>
    <t>SUSKI</t>
  </si>
  <si>
    <t>BUDZÓW</t>
  </si>
  <si>
    <t>NOWOTARSKI</t>
  </si>
  <si>
    <t>2333529</t>
  </si>
  <si>
    <t>70901</t>
  </si>
  <si>
    <t>0048981</t>
  </si>
  <si>
    <t>BIEŃKÓWKA</t>
  </si>
  <si>
    <t>3537262</t>
  </si>
  <si>
    <t>70895</t>
  </si>
  <si>
    <t>0050506</t>
  </si>
  <si>
    <t>ZACHEŁMNA</t>
  </si>
  <si>
    <t>NOWA WIEŚ</t>
  </si>
  <si>
    <t>5192154</t>
  </si>
  <si>
    <t>88870,88874</t>
  </si>
  <si>
    <t>MAKÓW PODHALAŃSKI</t>
  </si>
  <si>
    <t>0059967</t>
  </si>
  <si>
    <t>BIAŁKA</t>
  </si>
  <si>
    <t>7741657</t>
  </si>
  <si>
    <t>88875,88876</t>
  </si>
  <si>
    <t>0060255</t>
  </si>
  <si>
    <t>GRZECHYNIA</t>
  </si>
  <si>
    <t>773527</t>
  </si>
  <si>
    <t>42519</t>
  </si>
  <si>
    <t>0061208</t>
  </si>
  <si>
    <t>KOJSZÓWKA</t>
  </si>
  <si>
    <t>7651539</t>
  </si>
  <si>
    <t>88867</t>
  </si>
  <si>
    <t>0061384</t>
  </si>
  <si>
    <t>WIEPRZEC</t>
  </si>
  <si>
    <t>05635</t>
  </si>
  <si>
    <t>UL. GŁÓWNA</t>
  </si>
  <si>
    <t>PORĘBA WIELKA</t>
  </si>
  <si>
    <t>03839</t>
  </si>
  <si>
    <t>UL. DŁUGA</t>
  </si>
  <si>
    <t>STRONIE</t>
  </si>
  <si>
    <t>07123</t>
  </si>
  <si>
    <t>UL. JANA PAWŁA II</t>
  </si>
  <si>
    <t>WYSOKA</t>
  </si>
  <si>
    <t>ZAWADKA</t>
  </si>
  <si>
    <t>LASKOWA</t>
  </si>
  <si>
    <t>36029</t>
  </si>
  <si>
    <t>UL. MARSZAŁKA JÓZEFA PIŁSUDSKIEGO</t>
  </si>
  <si>
    <t>07870</t>
  </si>
  <si>
    <t>UL. KAMIENIEC</t>
  </si>
  <si>
    <t>32B</t>
  </si>
  <si>
    <t>ZARZECZE</t>
  </si>
  <si>
    <t>RACŁAWICE</t>
  </si>
  <si>
    <t>UL. RYNEK</t>
  </si>
  <si>
    <t>25944</t>
  </si>
  <si>
    <t>UL. ZDROJOWA</t>
  </si>
  <si>
    <t>STRÓŻA</t>
  </si>
  <si>
    <t>NIEDŹWIEDŹ</t>
  </si>
  <si>
    <t>UL. ŚWIĘTEGO FLORIANA</t>
  </si>
  <si>
    <t>1A</t>
  </si>
  <si>
    <t>39777</t>
  </si>
  <si>
    <t>7741585</t>
  </si>
  <si>
    <t>104713,93036</t>
  </si>
  <si>
    <t>GORLICKI</t>
  </si>
  <si>
    <t>BIECZ</t>
  </si>
  <si>
    <t>0344662</t>
  </si>
  <si>
    <t>BINAROWA</t>
  </si>
  <si>
    <t>8187959</t>
  </si>
  <si>
    <t>121419</t>
  </si>
  <si>
    <t>0344797</t>
  </si>
  <si>
    <t>BUGAJ</t>
  </si>
  <si>
    <t>5511629</t>
  </si>
  <si>
    <t>91823</t>
  </si>
  <si>
    <t>0344892</t>
  </si>
  <si>
    <t>GRUDNA KĘPSKA</t>
  </si>
  <si>
    <t>6850142</t>
  </si>
  <si>
    <t>93031</t>
  </si>
  <si>
    <t>0344946</t>
  </si>
  <si>
    <t>KORCZYNA</t>
  </si>
  <si>
    <t>2140772</t>
  </si>
  <si>
    <t>93017,93018</t>
  </si>
  <si>
    <t>0345012</t>
  </si>
  <si>
    <t>LIBUSZA</t>
  </si>
  <si>
    <t>7357322</t>
  </si>
  <si>
    <t>85807</t>
  </si>
  <si>
    <t>0345101</t>
  </si>
  <si>
    <t>6723051</t>
  </si>
  <si>
    <t>85802,91812</t>
  </si>
  <si>
    <t>0345147</t>
  </si>
  <si>
    <t>ROŻNOWICE</t>
  </si>
  <si>
    <t>2287628</t>
  </si>
  <si>
    <t>121426,91822</t>
  </si>
  <si>
    <t>0345288</t>
  </si>
  <si>
    <t>SITNICA</t>
  </si>
  <si>
    <t>6530937</t>
  </si>
  <si>
    <t>91845,93016</t>
  </si>
  <si>
    <t>0345354</t>
  </si>
  <si>
    <t>STRZESZYN</t>
  </si>
  <si>
    <t>685481</t>
  </si>
  <si>
    <t>59756,59763</t>
  </si>
  <si>
    <t>LIPINKI</t>
  </si>
  <si>
    <t>0355849</t>
  </si>
  <si>
    <t>KRYG</t>
  </si>
  <si>
    <t>7677952</t>
  </si>
  <si>
    <t>59766</t>
  </si>
  <si>
    <t>0355909</t>
  </si>
  <si>
    <t>6337071</t>
  </si>
  <si>
    <t>59764</t>
  </si>
  <si>
    <t>0355996</t>
  </si>
  <si>
    <t>PAGORZYNA</t>
  </si>
  <si>
    <t>4746814</t>
  </si>
  <si>
    <t>59761</t>
  </si>
  <si>
    <t>0356027</t>
  </si>
  <si>
    <t>ROZDZIELE</t>
  </si>
  <si>
    <t>50A</t>
  </si>
  <si>
    <t>2205343</t>
  </si>
  <si>
    <t>59760</t>
  </si>
  <si>
    <t>0356056</t>
  </si>
  <si>
    <t>WÓJTOWA</t>
  </si>
  <si>
    <t>2300549</t>
  </si>
  <si>
    <t>61681,61802</t>
  </si>
  <si>
    <t>TATRZAŃSKI</t>
  </si>
  <si>
    <t>BIAŁY DUNAJEC</t>
  </si>
  <si>
    <t>0417444</t>
  </si>
  <si>
    <t>184A</t>
  </si>
  <si>
    <t>8632227</t>
  </si>
  <si>
    <t>49846,56132</t>
  </si>
  <si>
    <t>30481</t>
  </si>
  <si>
    <t>UL. MIŁOŚNIKÓW PODHALA</t>
  </si>
  <si>
    <t>6021637</t>
  </si>
  <si>
    <t>6824</t>
  </si>
  <si>
    <t>0417496</t>
  </si>
  <si>
    <t>GLICZARÓW DOLNY</t>
  </si>
  <si>
    <t>783183</t>
  </si>
  <si>
    <t>62348,62386</t>
  </si>
  <si>
    <t>0417562</t>
  </si>
  <si>
    <t>GLICZARÓW GÓRNY</t>
  </si>
  <si>
    <t>UL. WIERCHY</t>
  </si>
  <si>
    <t>6659450</t>
  </si>
  <si>
    <t>61921,62384</t>
  </si>
  <si>
    <t>0417668</t>
  </si>
  <si>
    <t>SIEROCKIE</t>
  </si>
  <si>
    <t>90B</t>
  </si>
  <si>
    <t>5954705</t>
  </si>
  <si>
    <t>47736,47971</t>
  </si>
  <si>
    <t>BOBOWA</t>
  </si>
  <si>
    <t>0417728</t>
  </si>
  <si>
    <t>06260</t>
  </si>
  <si>
    <t>UL. GRUNWALDZKA</t>
  </si>
  <si>
    <t>6212952</t>
  </si>
  <si>
    <t>16047</t>
  </si>
  <si>
    <t>19253</t>
  </si>
  <si>
    <t>5955934</t>
  </si>
  <si>
    <t>74385,74423</t>
  </si>
  <si>
    <t>40992</t>
  </si>
  <si>
    <t>UL. BOHATERÓW BOBOWEJ</t>
  </si>
  <si>
    <t>6145009</t>
  </si>
  <si>
    <t>48338,48339</t>
  </si>
  <si>
    <t>40993</t>
  </si>
  <si>
    <t>UL. DŁUGOSZOWSKICH</t>
  </si>
  <si>
    <t>2085125</t>
  </si>
  <si>
    <t>123940</t>
  </si>
  <si>
    <t>7419838</t>
  </si>
  <si>
    <t>63481</t>
  </si>
  <si>
    <t>0417935</t>
  </si>
  <si>
    <t>JANKOWA</t>
  </si>
  <si>
    <t>4680383</t>
  </si>
  <si>
    <t>5102</t>
  </si>
  <si>
    <t>0418024</t>
  </si>
  <si>
    <t>SĘDZISZOWA</t>
  </si>
  <si>
    <t>685640</t>
  </si>
  <si>
    <t>74662,74678</t>
  </si>
  <si>
    <t>0418060</t>
  </si>
  <si>
    <t>SIEDLISKA</t>
  </si>
  <si>
    <t>686589</t>
  </si>
  <si>
    <t>59090</t>
  </si>
  <si>
    <t>0418165</t>
  </si>
  <si>
    <t>STRÓŻNA</t>
  </si>
  <si>
    <t>686824</t>
  </si>
  <si>
    <t>74811</t>
  </si>
  <si>
    <t>0418277</t>
  </si>
  <si>
    <t>WILCZYSKA</t>
  </si>
  <si>
    <t>7676323</t>
  </si>
  <si>
    <t>121820,121821</t>
  </si>
  <si>
    <t>BUKOWINA TATRZAŃSKA</t>
  </si>
  <si>
    <t>0418314</t>
  </si>
  <si>
    <t>BIAŁKA TATRZAŃSKA</t>
  </si>
  <si>
    <t>22419</t>
  </si>
  <si>
    <t>UL. ŚRODKOWA</t>
  </si>
  <si>
    <t>782177</t>
  </si>
  <si>
    <t>5168</t>
  </si>
  <si>
    <t>0418366</t>
  </si>
  <si>
    <t>BRZEGI</t>
  </si>
  <si>
    <t>06490</t>
  </si>
  <si>
    <t>UL. HALNA</t>
  </si>
  <si>
    <t>783197</t>
  </si>
  <si>
    <t>121822,121823</t>
  </si>
  <si>
    <t>0418484</t>
  </si>
  <si>
    <t>09572</t>
  </si>
  <si>
    <t>UL. KOŚCIUSZKI</t>
  </si>
  <si>
    <t>8121919</t>
  </si>
  <si>
    <t>5240</t>
  </si>
  <si>
    <t>0418567</t>
  </si>
  <si>
    <t>CZARNA GÓRA</t>
  </si>
  <si>
    <t>13922</t>
  </si>
  <si>
    <t>UL. NADWODNIA</t>
  </si>
  <si>
    <t>7550631</t>
  </si>
  <si>
    <t>5231</t>
  </si>
  <si>
    <t>25365</t>
  </si>
  <si>
    <t>UL. ZAGÓRA</t>
  </si>
  <si>
    <t>5762940</t>
  </si>
  <si>
    <t>5258</t>
  </si>
  <si>
    <t>0418596</t>
  </si>
  <si>
    <t>GROŃ</t>
  </si>
  <si>
    <t>13473</t>
  </si>
  <si>
    <t>UL. MUCHÓWKA</t>
  </si>
  <si>
    <t>2473346</t>
  </si>
  <si>
    <t>5259</t>
  </si>
  <si>
    <t>0418716</t>
  </si>
  <si>
    <t>JURGÓW</t>
  </si>
  <si>
    <t>5293086</t>
  </si>
  <si>
    <t>121826</t>
  </si>
  <si>
    <t>0418722</t>
  </si>
  <si>
    <t>LEŚNICA</t>
  </si>
  <si>
    <t>17011</t>
  </si>
  <si>
    <t>UL. POLNA</t>
  </si>
  <si>
    <t>782488</t>
  </si>
  <si>
    <t>121825</t>
  </si>
  <si>
    <t>2394416</t>
  </si>
  <si>
    <t>5277</t>
  </si>
  <si>
    <t>0418739</t>
  </si>
  <si>
    <t>RZEPISKA</t>
  </si>
  <si>
    <t>33556</t>
  </si>
  <si>
    <t>UL. POTOK BRYJÓW</t>
  </si>
  <si>
    <t>BN</t>
  </si>
  <si>
    <t>2315544</t>
  </si>
  <si>
    <t>5289</t>
  </si>
  <si>
    <t>33557</t>
  </si>
  <si>
    <t>UL. POTOK GROCHOLÓW</t>
  </si>
  <si>
    <t>4596391</t>
  </si>
  <si>
    <t>85077,86068</t>
  </si>
  <si>
    <t>BYSTRA-SIDZINA</t>
  </si>
  <si>
    <t>0418780</t>
  </si>
  <si>
    <t>BYSTRA PODHALAŃSKA</t>
  </si>
  <si>
    <t>5318939</t>
  </si>
  <si>
    <t>85276,86306</t>
  </si>
  <si>
    <t>0419207</t>
  </si>
  <si>
    <t>SIDZINA</t>
  </si>
  <si>
    <t>2433118</t>
  </si>
  <si>
    <t>6987,8760</t>
  </si>
  <si>
    <t>NOWOSĄDECKI</t>
  </si>
  <si>
    <t>CHEŁMIEC</t>
  </si>
  <si>
    <t>0419822</t>
  </si>
  <si>
    <t>BICZYCE DOLNE</t>
  </si>
  <si>
    <t>2260776</t>
  </si>
  <si>
    <t>12251,12628,71265</t>
  </si>
  <si>
    <t>0419905</t>
  </si>
  <si>
    <t>12290</t>
  </si>
  <si>
    <t>UL. MARCINKOWICKA</t>
  </si>
  <si>
    <t>2383518</t>
  </si>
  <si>
    <t>7031,9773</t>
  </si>
  <si>
    <t>0419940</t>
  </si>
  <si>
    <t>CHOMRANICE</t>
  </si>
  <si>
    <t>8633517</t>
  </si>
  <si>
    <t>44468</t>
  </si>
  <si>
    <t>0420021</t>
  </si>
  <si>
    <t>JANUSZOWA</t>
  </si>
  <si>
    <t>8315265</t>
  </si>
  <si>
    <t>8389</t>
  </si>
  <si>
    <t>0420050</t>
  </si>
  <si>
    <t>KLĘCZANY</t>
  </si>
  <si>
    <t>6949922</t>
  </si>
  <si>
    <t>7689</t>
  </si>
  <si>
    <t>0420140</t>
  </si>
  <si>
    <t>KRASNE POTOCKIE</t>
  </si>
  <si>
    <t>6467992</t>
  </si>
  <si>
    <t>48857,48859</t>
  </si>
  <si>
    <t>0420251</t>
  </si>
  <si>
    <t>LIBRANTOWA</t>
  </si>
  <si>
    <t>4045882</t>
  </si>
  <si>
    <t>55475,55476,55479</t>
  </si>
  <si>
    <t>0420452</t>
  </si>
  <si>
    <t>MARCINKOWICE</t>
  </si>
  <si>
    <t>6404646</t>
  </si>
  <si>
    <t>7134</t>
  </si>
  <si>
    <t>8224883</t>
  </si>
  <si>
    <t>8042</t>
  </si>
  <si>
    <t>0420541</t>
  </si>
  <si>
    <t>NISKOWA</t>
  </si>
  <si>
    <t>7464006</t>
  </si>
  <si>
    <t>9898,9921</t>
  </si>
  <si>
    <t>0420647</t>
  </si>
  <si>
    <t>PASZYN</t>
  </si>
  <si>
    <t>2257179</t>
  </si>
  <si>
    <t>60089,60091</t>
  </si>
  <si>
    <t>0420883</t>
  </si>
  <si>
    <t>PIĄTKOWA</t>
  </si>
  <si>
    <t>7081494</t>
  </si>
  <si>
    <t>7564</t>
  </si>
  <si>
    <t>0421032</t>
  </si>
  <si>
    <t>RDZIOSTÓW</t>
  </si>
  <si>
    <t>2132039</t>
  </si>
  <si>
    <t>10003,8885</t>
  </si>
  <si>
    <t>0421078</t>
  </si>
  <si>
    <t>ŚWINIARSKO</t>
  </si>
  <si>
    <t>3829023</t>
  </si>
  <si>
    <t>12736,13350</t>
  </si>
  <si>
    <t>0421167</t>
  </si>
  <si>
    <t>TRZETRZEWINA</t>
  </si>
  <si>
    <t>740316</t>
  </si>
  <si>
    <t>6988,71263,8807</t>
  </si>
  <si>
    <t>0421345</t>
  </si>
  <si>
    <t>WIELOGŁOWY</t>
  </si>
  <si>
    <t>752400</t>
  </si>
  <si>
    <t>15587</t>
  </si>
  <si>
    <t>CZARNY DUNAJEC</t>
  </si>
  <si>
    <t>0421517</t>
  </si>
  <si>
    <t>CHOCHOŁÓW</t>
  </si>
  <si>
    <t>184B</t>
  </si>
  <si>
    <t>6695582</t>
  </si>
  <si>
    <t>58210,84603</t>
  </si>
  <si>
    <t>0421523</t>
  </si>
  <si>
    <t>CICHE</t>
  </si>
  <si>
    <t>6377392</t>
  </si>
  <si>
    <t>121793,84597</t>
  </si>
  <si>
    <t>453A</t>
  </si>
  <si>
    <t>7546024</t>
  </si>
  <si>
    <t>92526</t>
  </si>
  <si>
    <t>611A</t>
  </si>
  <si>
    <t>2115375</t>
  </si>
  <si>
    <t>40766,40955,64006,84601</t>
  </si>
  <si>
    <t>0421635</t>
  </si>
  <si>
    <t>CZERWIENNE</t>
  </si>
  <si>
    <t>7842673</t>
  </si>
  <si>
    <t>16307</t>
  </si>
  <si>
    <t>753328</t>
  </si>
  <si>
    <t>84604</t>
  </si>
  <si>
    <t>0421747</t>
  </si>
  <si>
    <t>DZIAŁ</t>
  </si>
  <si>
    <t>6083090</t>
  </si>
  <si>
    <t>12430</t>
  </si>
  <si>
    <t>0421871</t>
  </si>
  <si>
    <t>ODROWĄŻ</t>
  </si>
  <si>
    <t>5955960</t>
  </si>
  <si>
    <t>11878</t>
  </si>
  <si>
    <t>0422149</t>
  </si>
  <si>
    <t>PODCZERWONE</t>
  </si>
  <si>
    <t>8378111</t>
  </si>
  <si>
    <t>12386</t>
  </si>
  <si>
    <t>0422209</t>
  </si>
  <si>
    <t>PODSZKLE</t>
  </si>
  <si>
    <t>7586968</t>
  </si>
  <si>
    <t>84779,84834</t>
  </si>
  <si>
    <t>0422304</t>
  </si>
  <si>
    <t>RATUŁÓW</t>
  </si>
  <si>
    <t>753188</t>
  </si>
  <si>
    <t>64041,84602</t>
  </si>
  <si>
    <t>0422356</t>
  </si>
  <si>
    <t>STARE BYSTRE</t>
  </si>
  <si>
    <t>2466428</t>
  </si>
  <si>
    <t>18242</t>
  </si>
  <si>
    <t>6719242</t>
  </si>
  <si>
    <t>15589</t>
  </si>
  <si>
    <t>0422480</t>
  </si>
  <si>
    <t>ZAŁUCZNE</t>
  </si>
  <si>
    <t>84A</t>
  </si>
  <si>
    <t>2371234</t>
  </si>
  <si>
    <t>68226</t>
  </si>
  <si>
    <t>CZORSZTYN</t>
  </si>
  <si>
    <t>0422652</t>
  </si>
  <si>
    <t>KLUSZKOWCE</t>
  </si>
  <si>
    <t>3515064</t>
  </si>
  <si>
    <t>74395,74396</t>
  </si>
  <si>
    <t>0422712</t>
  </si>
  <si>
    <t>MANIOWY</t>
  </si>
  <si>
    <t>7741728</t>
  </si>
  <si>
    <t>74450,74452</t>
  </si>
  <si>
    <t>0422853</t>
  </si>
  <si>
    <t>SROMOWCE NIŻNE</t>
  </si>
  <si>
    <t>7550511</t>
  </si>
  <si>
    <t>68229</t>
  </si>
  <si>
    <t>0422876</t>
  </si>
  <si>
    <t>SROMOWCE WYŻNE</t>
  </si>
  <si>
    <t>31042</t>
  </si>
  <si>
    <t>UL. NAD ZALEW</t>
  </si>
  <si>
    <t>3660477</t>
  </si>
  <si>
    <t>55982</t>
  </si>
  <si>
    <t>LIMANOWSKI</t>
  </si>
  <si>
    <t>DOBRA</t>
  </si>
  <si>
    <t>0422942</t>
  </si>
  <si>
    <t>CHYSZÓWKI</t>
  </si>
  <si>
    <t>6085193</t>
  </si>
  <si>
    <t>60221,66286</t>
  </si>
  <si>
    <t>0423172</t>
  </si>
  <si>
    <t>712713</t>
  </si>
  <si>
    <t>26588,26589,26590,40813</t>
  </si>
  <si>
    <t>8503926</t>
  </si>
  <si>
    <t>3082</t>
  </si>
  <si>
    <t>714265</t>
  </si>
  <si>
    <t>90570</t>
  </si>
  <si>
    <t>0423700</t>
  </si>
  <si>
    <t>GRUSZOWIEC</t>
  </si>
  <si>
    <t>712234</t>
  </si>
  <si>
    <t>66290,68529</t>
  </si>
  <si>
    <t>0423858</t>
  </si>
  <si>
    <t>JURKÓW</t>
  </si>
  <si>
    <t>2033010</t>
  </si>
  <si>
    <t>90558</t>
  </si>
  <si>
    <t>0424065</t>
  </si>
  <si>
    <t>PORĄBKA</t>
  </si>
  <si>
    <t>5256588</t>
  </si>
  <si>
    <t>90574</t>
  </si>
  <si>
    <t>0424266</t>
  </si>
  <si>
    <t>PÓŁRZECZKI</t>
  </si>
  <si>
    <t>8377465</t>
  </si>
  <si>
    <t>68531,68532</t>
  </si>
  <si>
    <t>0424639</t>
  </si>
  <si>
    <t>SKRZYDLNA</t>
  </si>
  <si>
    <t>4238212</t>
  </si>
  <si>
    <t>57594</t>
  </si>
  <si>
    <t>0424757</t>
  </si>
  <si>
    <t>4172843</t>
  </si>
  <si>
    <t>58557</t>
  </si>
  <si>
    <t>0424830</t>
  </si>
  <si>
    <t>WILCZYCE</t>
  </si>
  <si>
    <t>4492205</t>
  </si>
  <si>
    <t>81819,90832</t>
  </si>
  <si>
    <t>GORLICE</t>
  </si>
  <si>
    <t>0425194</t>
  </si>
  <si>
    <t>BYSTRA</t>
  </si>
  <si>
    <t>684906</t>
  </si>
  <si>
    <t>104450,104452</t>
  </si>
  <si>
    <t>8798609</t>
  </si>
  <si>
    <t>81818,90847</t>
  </si>
  <si>
    <t>0425283</t>
  </si>
  <si>
    <t>DOMINIKOWICE</t>
  </si>
  <si>
    <t>6975210</t>
  </si>
  <si>
    <t>103660,103661</t>
  </si>
  <si>
    <t>0425343</t>
  </si>
  <si>
    <t>685905</t>
  </si>
  <si>
    <t>50405,53057,53058</t>
  </si>
  <si>
    <t>0425389</t>
  </si>
  <si>
    <t>KOBYLANKA</t>
  </si>
  <si>
    <t>5128556</t>
  </si>
  <si>
    <t>81821,90848</t>
  </si>
  <si>
    <t>5954379</t>
  </si>
  <si>
    <t>90821,90822</t>
  </si>
  <si>
    <t>0425478</t>
  </si>
  <si>
    <t>KWIATONOWICE</t>
  </si>
  <si>
    <t>7805500</t>
  </si>
  <si>
    <t>81823,90850</t>
  </si>
  <si>
    <t>0425521</t>
  </si>
  <si>
    <t>ROPICA POLSKA</t>
  </si>
  <si>
    <t>4302576</t>
  </si>
  <si>
    <t>81822,90860</t>
  </si>
  <si>
    <t>0425573</t>
  </si>
  <si>
    <t>STRÓŻÓWKA</t>
  </si>
  <si>
    <t>4402543</t>
  </si>
  <si>
    <t>124218,52348,52508,53929</t>
  </si>
  <si>
    <t>0425656</t>
  </si>
  <si>
    <t>SZYMBARK</t>
  </si>
  <si>
    <t>2119549</t>
  </si>
  <si>
    <t>81824,90861</t>
  </si>
  <si>
    <t>2069074</t>
  </si>
  <si>
    <t>103686,81825</t>
  </si>
  <si>
    <t>0425952</t>
  </si>
  <si>
    <t>ZAGÓRZANY</t>
  </si>
  <si>
    <t>2079190</t>
  </si>
  <si>
    <t>71923,89495</t>
  </si>
  <si>
    <t>GRÓDEK NAD DUNAJCEM</t>
  </si>
  <si>
    <t>0426124</t>
  </si>
  <si>
    <t>742181</t>
  </si>
  <si>
    <t>89788,89902</t>
  </si>
  <si>
    <t>0426199</t>
  </si>
  <si>
    <t>JELNA</t>
  </si>
  <si>
    <t>4365675</t>
  </si>
  <si>
    <t>64482</t>
  </si>
  <si>
    <t>0426288</t>
  </si>
  <si>
    <t>LIPIE</t>
  </si>
  <si>
    <t>2060577</t>
  </si>
  <si>
    <t>89903,89904</t>
  </si>
  <si>
    <t>0426319</t>
  </si>
  <si>
    <t>PODOLE-GÓROWA</t>
  </si>
  <si>
    <t>4997587</t>
  </si>
  <si>
    <t>89907,89908</t>
  </si>
  <si>
    <t>0426360</t>
  </si>
  <si>
    <t>PRZYDONICA</t>
  </si>
  <si>
    <t>2197366</t>
  </si>
  <si>
    <t>64484</t>
  </si>
  <si>
    <t>0426466</t>
  </si>
  <si>
    <t>ROZTOKA-BRZEZINY</t>
  </si>
  <si>
    <t>7269086</t>
  </si>
  <si>
    <t>89905,89906</t>
  </si>
  <si>
    <t>0426526</t>
  </si>
  <si>
    <t>ROŻNÓW</t>
  </si>
  <si>
    <t>4937906</t>
  </si>
  <si>
    <t>64483</t>
  </si>
  <si>
    <t>0426615</t>
  </si>
  <si>
    <t>SIENNA</t>
  </si>
  <si>
    <t>5384197</t>
  </si>
  <si>
    <t>20265,49287</t>
  </si>
  <si>
    <t>GRYBÓW</t>
  </si>
  <si>
    <t>0426710</t>
  </si>
  <si>
    <t>BIAŁA NIŻNA</t>
  </si>
  <si>
    <t>3470116</t>
  </si>
  <si>
    <t>22442</t>
  </si>
  <si>
    <t>0426822</t>
  </si>
  <si>
    <t>BINCZAROWA</t>
  </si>
  <si>
    <t>3768706</t>
  </si>
  <si>
    <t>18462</t>
  </si>
  <si>
    <t>0426897</t>
  </si>
  <si>
    <t>CIENIAWA</t>
  </si>
  <si>
    <t>5065144</t>
  </si>
  <si>
    <t>21756,53329</t>
  </si>
  <si>
    <t>0427187</t>
  </si>
  <si>
    <t>FLORYNKA</t>
  </si>
  <si>
    <t>8058201</t>
  </si>
  <si>
    <t>18229</t>
  </si>
  <si>
    <t>0427299</t>
  </si>
  <si>
    <t>GRÓDEK</t>
  </si>
  <si>
    <t>2339027</t>
  </si>
  <si>
    <t>21702,54443</t>
  </si>
  <si>
    <t>0427520</t>
  </si>
  <si>
    <t>KĄCLOWA</t>
  </si>
  <si>
    <t>6210547</t>
  </si>
  <si>
    <t>18615,20277</t>
  </si>
  <si>
    <t>0427951</t>
  </si>
  <si>
    <t>KRUŻLOWA WYŻNA</t>
  </si>
  <si>
    <t>8693521</t>
  </si>
  <si>
    <t>19229</t>
  </si>
  <si>
    <t>0428057</t>
  </si>
  <si>
    <t>POLNA</t>
  </si>
  <si>
    <t>4871040</t>
  </si>
  <si>
    <t>20662,55645</t>
  </si>
  <si>
    <t>0428100</t>
  </si>
  <si>
    <t>PTASZKOWA</t>
  </si>
  <si>
    <t>8123810</t>
  </si>
  <si>
    <t>56107</t>
  </si>
  <si>
    <t>740209</t>
  </si>
  <si>
    <t>21734,53545</t>
  </si>
  <si>
    <t>0428554</t>
  </si>
  <si>
    <t>SIOŁKOWA</t>
  </si>
  <si>
    <t>5511652</t>
  </si>
  <si>
    <t>18319</t>
  </si>
  <si>
    <t>0428689</t>
  </si>
  <si>
    <t>STARA WIEŚ</t>
  </si>
  <si>
    <t>3468918</t>
  </si>
  <si>
    <t>20711,53150</t>
  </si>
  <si>
    <t>0428778</t>
  </si>
  <si>
    <t>STRÓŻE</t>
  </si>
  <si>
    <t>6786524</t>
  </si>
  <si>
    <t>15876</t>
  </si>
  <si>
    <t>0428838</t>
  </si>
  <si>
    <t>WAWRZKA</t>
  </si>
  <si>
    <t>2506853</t>
  </si>
  <si>
    <t>19357</t>
  </si>
  <si>
    <t>0428867</t>
  </si>
  <si>
    <t>WYSKITNA</t>
  </si>
  <si>
    <t>4872317</t>
  </si>
  <si>
    <t>106765,106766</t>
  </si>
  <si>
    <t>JABŁONKA</t>
  </si>
  <si>
    <t>0428904</t>
  </si>
  <si>
    <t>CHYŻNE</t>
  </si>
  <si>
    <t>11937</t>
  </si>
  <si>
    <t>UL. 3 MAJA</t>
  </si>
  <si>
    <t>2465430</t>
  </si>
  <si>
    <t>70302</t>
  </si>
  <si>
    <t>0429341</t>
  </si>
  <si>
    <t>LIPNICA MAŁA</t>
  </si>
  <si>
    <t>2507962</t>
  </si>
  <si>
    <t>70304</t>
  </si>
  <si>
    <t>4683284</t>
  </si>
  <si>
    <t>106761,106762</t>
  </si>
  <si>
    <t>3471649</t>
  </si>
  <si>
    <t>87014,87029</t>
  </si>
  <si>
    <t>JODŁOWNIK</t>
  </si>
  <si>
    <t>0430210</t>
  </si>
  <si>
    <t>7166383</t>
  </si>
  <si>
    <t>85759</t>
  </si>
  <si>
    <t>0430344</t>
  </si>
  <si>
    <t>KRASNE-LASOCICE</t>
  </si>
  <si>
    <t>5702109</t>
  </si>
  <si>
    <t>89599</t>
  </si>
  <si>
    <t>0430456</t>
  </si>
  <si>
    <t>MSTÓW</t>
  </si>
  <si>
    <t>4619655</t>
  </si>
  <si>
    <t>87139,87163</t>
  </si>
  <si>
    <t>0430545</t>
  </si>
  <si>
    <t>SADEK</t>
  </si>
  <si>
    <t>4743245</t>
  </si>
  <si>
    <t>63351,85876</t>
  </si>
  <si>
    <t>0430686</t>
  </si>
  <si>
    <t>SZCZYRZYC</t>
  </si>
  <si>
    <t>3764287</t>
  </si>
  <si>
    <t>19536,19557,19618</t>
  </si>
  <si>
    <t>8311201</t>
  </si>
  <si>
    <t>74488</t>
  </si>
  <si>
    <t>0430717</t>
  </si>
  <si>
    <t>SZYK</t>
  </si>
  <si>
    <t>5383749</t>
  </si>
  <si>
    <t>87102,87125</t>
  </si>
  <si>
    <t>0430806</t>
  </si>
  <si>
    <t>WILKOWISKO</t>
  </si>
  <si>
    <t>JORDANÓW</t>
  </si>
  <si>
    <t>8315316</t>
  </si>
  <si>
    <t>53754,53759</t>
  </si>
  <si>
    <t>0431728</t>
  </si>
  <si>
    <t>OSIELEC</t>
  </si>
  <si>
    <t>7228657</t>
  </si>
  <si>
    <t>53756,53761</t>
  </si>
  <si>
    <t>0432596</t>
  </si>
  <si>
    <t>2088236</t>
  </si>
  <si>
    <t>48822</t>
  </si>
  <si>
    <t>KAMIENICA</t>
  </si>
  <si>
    <t>0432768</t>
  </si>
  <si>
    <t>8123719</t>
  </si>
  <si>
    <t>40983,49008</t>
  </si>
  <si>
    <t>2140118</t>
  </si>
  <si>
    <t>55422,55635</t>
  </si>
  <si>
    <t>0433265</t>
  </si>
  <si>
    <t>SZCZAWA</t>
  </si>
  <si>
    <t>709044</t>
  </si>
  <si>
    <t>55437</t>
  </si>
  <si>
    <t>2129547</t>
  </si>
  <si>
    <t>114699,40980</t>
  </si>
  <si>
    <t>0433762</t>
  </si>
  <si>
    <t>ZALESIE</t>
  </si>
  <si>
    <t>7164675</t>
  </si>
  <si>
    <t>40981</t>
  </si>
  <si>
    <t>0433986</t>
  </si>
  <si>
    <t>ZASADNE</t>
  </si>
  <si>
    <t>2151172</t>
  </si>
  <si>
    <t>55953</t>
  </si>
  <si>
    <t>0434170</t>
  </si>
  <si>
    <t>ZBLUDZA</t>
  </si>
  <si>
    <t>KAMIONKA WIELKA</t>
  </si>
  <si>
    <t>3638181</t>
  </si>
  <si>
    <t>55540</t>
  </si>
  <si>
    <t>0434342</t>
  </si>
  <si>
    <t>JAMNICA</t>
  </si>
  <si>
    <t>4429124</t>
  </si>
  <si>
    <t>41121,84896</t>
  </si>
  <si>
    <t>0434371</t>
  </si>
  <si>
    <t>6404508</t>
  </si>
  <si>
    <t>29115,29201</t>
  </si>
  <si>
    <t>0435152</t>
  </si>
  <si>
    <t>MSZALNICA</t>
  </si>
  <si>
    <t>4236822</t>
  </si>
  <si>
    <t>29572,29673</t>
  </si>
  <si>
    <t>0435413</t>
  </si>
  <si>
    <t>MYSTKÓW</t>
  </si>
  <si>
    <t>3664379</t>
  </si>
  <si>
    <t>53046</t>
  </si>
  <si>
    <t>KORZENNA</t>
  </si>
  <si>
    <t>0435666</t>
  </si>
  <si>
    <t>JANCZOWA</t>
  </si>
  <si>
    <t>7842111</t>
  </si>
  <si>
    <t>61582,61904</t>
  </si>
  <si>
    <t>0435809</t>
  </si>
  <si>
    <t>KONIUSZOWA</t>
  </si>
  <si>
    <t>5383941</t>
  </si>
  <si>
    <t>119104,61391,61406</t>
  </si>
  <si>
    <t>0435880</t>
  </si>
  <si>
    <t>3981593</t>
  </si>
  <si>
    <t>64527,64589</t>
  </si>
  <si>
    <t>0435962</t>
  </si>
  <si>
    <t>LIPNICA WIELKA</t>
  </si>
  <si>
    <t>4406103</t>
  </si>
  <si>
    <t>48273</t>
  </si>
  <si>
    <t>0436074</t>
  </si>
  <si>
    <t>ŁĘKA</t>
  </si>
  <si>
    <t>2442450</t>
  </si>
  <si>
    <t>48313</t>
  </si>
  <si>
    <t>0436105</t>
  </si>
  <si>
    <t>ŁYCZANA</t>
  </si>
  <si>
    <t>2205388</t>
  </si>
  <si>
    <t>53089</t>
  </si>
  <si>
    <t>0436140</t>
  </si>
  <si>
    <t>MIŁKOWA</t>
  </si>
  <si>
    <t>7483946</t>
  </si>
  <si>
    <t>64435,64452</t>
  </si>
  <si>
    <t>0436200</t>
  </si>
  <si>
    <t>MOGILNO</t>
  </si>
  <si>
    <t>6468108</t>
  </si>
  <si>
    <t>48362</t>
  </si>
  <si>
    <t>0436298</t>
  </si>
  <si>
    <t>POSADOWA MOGILSKA</t>
  </si>
  <si>
    <t>2310284</t>
  </si>
  <si>
    <t>64689,71542</t>
  </si>
  <si>
    <t>0436341</t>
  </si>
  <si>
    <t>SIEDLCE</t>
  </si>
  <si>
    <t>4047951</t>
  </si>
  <si>
    <t>48480</t>
  </si>
  <si>
    <t>0436447</t>
  </si>
  <si>
    <t>TRZYCIERZ</t>
  </si>
  <si>
    <t>7486608</t>
  </si>
  <si>
    <t>48481</t>
  </si>
  <si>
    <t>0436460</t>
  </si>
  <si>
    <t>WOJNAROWA</t>
  </si>
  <si>
    <t>6212897</t>
  </si>
  <si>
    <t>83777</t>
  </si>
  <si>
    <t>KROŚCIENKO NAD DUNAJCEM</t>
  </si>
  <si>
    <t>0436536</t>
  </si>
  <si>
    <t>GRYWAŁD</t>
  </si>
  <si>
    <t>2371482</t>
  </si>
  <si>
    <t>83773</t>
  </si>
  <si>
    <t>0436743</t>
  </si>
  <si>
    <t>01198</t>
  </si>
  <si>
    <t>UL. BIAŁY POTOK</t>
  </si>
  <si>
    <t>2028349</t>
  </si>
  <si>
    <t>24639,25619</t>
  </si>
  <si>
    <t>07029</t>
  </si>
  <si>
    <t>UL. JAGIELLOŃSKA</t>
  </si>
  <si>
    <t>4810602</t>
  </si>
  <si>
    <t>83778</t>
  </si>
  <si>
    <t>16132</t>
  </si>
  <si>
    <t>UL. PIENIŃSKA</t>
  </si>
  <si>
    <t>7677913</t>
  </si>
  <si>
    <t>21560,85260</t>
  </si>
  <si>
    <t>6659518</t>
  </si>
  <si>
    <t>83776</t>
  </si>
  <si>
    <t>0437004</t>
  </si>
  <si>
    <t>KROŚNICA</t>
  </si>
  <si>
    <t>30285</t>
  </si>
  <si>
    <t>UL. OJCA LEONA</t>
  </si>
  <si>
    <t>5065132</t>
  </si>
  <si>
    <t>25146</t>
  </si>
  <si>
    <t>KRYNICA-ZDRÓJ</t>
  </si>
  <si>
    <t>0437168</t>
  </si>
  <si>
    <t>BEREST</t>
  </si>
  <si>
    <t>8506459</t>
  </si>
  <si>
    <t>25322</t>
  </si>
  <si>
    <t>0437205</t>
  </si>
  <si>
    <t>CZYRNA</t>
  </si>
  <si>
    <t>2213119</t>
  </si>
  <si>
    <t>127155</t>
  </si>
  <si>
    <t>0437228</t>
  </si>
  <si>
    <t>MOCHNACZKA NIŻNA</t>
  </si>
  <si>
    <t>18154147</t>
  </si>
  <si>
    <t>26544</t>
  </si>
  <si>
    <t>0437234</t>
  </si>
  <si>
    <t>MOCHNACZKA WYŻNA</t>
  </si>
  <si>
    <t>B/N</t>
  </si>
  <si>
    <t>4744956</t>
  </si>
  <si>
    <t>28523</t>
  </si>
  <si>
    <t>0437240</t>
  </si>
  <si>
    <t>MUSZYNKA</t>
  </si>
  <si>
    <t>2033513</t>
  </si>
  <si>
    <t>25147</t>
  </si>
  <si>
    <t>0437257</t>
  </si>
  <si>
    <t>PIORUNKA</t>
  </si>
  <si>
    <t>3127483</t>
  </si>
  <si>
    <t>127159</t>
  </si>
  <si>
    <t>0437286</t>
  </si>
  <si>
    <t>POLANY</t>
  </si>
  <si>
    <t>8670568</t>
  </si>
  <si>
    <t>24189,24190</t>
  </si>
  <si>
    <t>0437300</t>
  </si>
  <si>
    <t>TYLICZ</t>
  </si>
  <si>
    <t>08265</t>
  </si>
  <si>
    <t>UL. KAZIMIERZA WIELKIEGO</t>
  </si>
  <si>
    <t>5572228</t>
  </si>
  <si>
    <t>83859</t>
  </si>
  <si>
    <t>0437317</t>
  </si>
  <si>
    <t>JAWORZNA</t>
  </si>
  <si>
    <t>6212994</t>
  </si>
  <si>
    <t>68706</t>
  </si>
  <si>
    <t>0437398</t>
  </si>
  <si>
    <t>KAMIONKA MAŁA</t>
  </si>
  <si>
    <t>2157059</t>
  </si>
  <si>
    <t>83857</t>
  </si>
  <si>
    <t>0437642</t>
  </si>
  <si>
    <t>KROSNA</t>
  </si>
  <si>
    <t>7355506</t>
  </si>
  <si>
    <t>90555,90560</t>
  </si>
  <si>
    <t>0437872</t>
  </si>
  <si>
    <t>2254598</t>
  </si>
  <si>
    <t>83858</t>
  </si>
  <si>
    <t>0438044</t>
  </si>
  <si>
    <t>SECHNA</t>
  </si>
  <si>
    <t>6149329</t>
  </si>
  <si>
    <t>91976,91977</t>
  </si>
  <si>
    <t>0438216</t>
  </si>
  <si>
    <t>UJANOWICE</t>
  </si>
  <si>
    <t>2360724</t>
  </si>
  <si>
    <t>83853</t>
  </si>
  <si>
    <t>0438251</t>
  </si>
  <si>
    <t>ŻMIĄCA</t>
  </si>
  <si>
    <t>5893686</t>
  </si>
  <si>
    <t>60020</t>
  </si>
  <si>
    <t>LIMANOWA</t>
  </si>
  <si>
    <t>0438417</t>
  </si>
  <si>
    <t>KANINA</t>
  </si>
  <si>
    <t>8123734</t>
  </si>
  <si>
    <t>56162</t>
  </si>
  <si>
    <t>0438498</t>
  </si>
  <si>
    <t>KŁODNE</t>
  </si>
  <si>
    <t>711002</t>
  </si>
  <si>
    <t>74300</t>
  </si>
  <si>
    <t>0438825</t>
  </si>
  <si>
    <t>MĘCINA</t>
  </si>
  <si>
    <t>2417745</t>
  </si>
  <si>
    <t>30120,75107</t>
  </si>
  <si>
    <t>8758918</t>
  </si>
  <si>
    <t>75015</t>
  </si>
  <si>
    <t>0438995</t>
  </si>
  <si>
    <t>MŁYNNE</t>
  </si>
  <si>
    <t>2255111</t>
  </si>
  <si>
    <t>29263,30111</t>
  </si>
  <si>
    <t>0439196</t>
  </si>
  <si>
    <t>MORDARKA</t>
  </si>
  <si>
    <t>709371</t>
  </si>
  <si>
    <t>28196</t>
  </si>
  <si>
    <t>0439351</t>
  </si>
  <si>
    <t>NOWE RYBIE</t>
  </si>
  <si>
    <t>6592840</t>
  </si>
  <si>
    <t>38686,73796</t>
  </si>
  <si>
    <t>0439463</t>
  </si>
  <si>
    <t>PASIERBIEC</t>
  </si>
  <si>
    <t>711713</t>
  </si>
  <si>
    <t>31164,73013</t>
  </si>
  <si>
    <t>0439530</t>
  </si>
  <si>
    <t>PISARZOWA</t>
  </si>
  <si>
    <t>3405227</t>
  </si>
  <si>
    <t>38685,56021</t>
  </si>
  <si>
    <t>0439888</t>
  </si>
  <si>
    <t>RUPNIÓW</t>
  </si>
  <si>
    <t>5382261</t>
  </si>
  <si>
    <t>47324</t>
  </si>
  <si>
    <t>0440035</t>
  </si>
  <si>
    <t>SIEKIERCZYNA</t>
  </si>
  <si>
    <t>3727554</t>
  </si>
  <si>
    <t>74659</t>
  </si>
  <si>
    <t>2241689</t>
  </si>
  <si>
    <t>40759,74222</t>
  </si>
  <si>
    <t>0440325</t>
  </si>
  <si>
    <t>7741572</t>
  </si>
  <si>
    <t>73694,73706</t>
  </si>
  <si>
    <t>4555939</t>
  </si>
  <si>
    <t>77920</t>
  </si>
  <si>
    <t>0440621</t>
  </si>
  <si>
    <t>STARE RYBIE</t>
  </si>
  <si>
    <t>710348</t>
  </si>
  <si>
    <t>56307</t>
  </si>
  <si>
    <t>0440696</t>
  </si>
  <si>
    <t>WYSOKIE</t>
  </si>
  <si>
    <t>745029</t>
  </si>
  <si>
    <t>76302</t>
  </si>
  <si>
    <t>0440762</t>
  </si>
  <si>
    <t>KICZORY</t>
  </si>
  <si>
    <t>7419072</t>
  </si>
  <si>
    <t>76301</t>
  </si>
  <si>
    <t>0440791</t>
  </si>
  <si>
    <t>7866826</t>
  </si>
  <si>
    <t>75316</t>
  </si>
  <si>
    <t>7295736</t>
  </si>
  <si>
    <t>75317</t>
  </si>
  <si>
    <t>2326735</t>
  </si>
  <si>
    <t>75315,75321,76300</t>
  </si>
  <si>
    <t>745240</t>
  </si>
  <si>
    <t>75322</t>
  </si>
  <si>
    <t>4110509</t>
  </si>
  <si>
    <t>58346</t>
  </si>
  <si>
    <t>ŁABOWA</t>
  </si>
  <si>
    <t>0442608</t>
  </si>
  <si>
    <t>CZACZÓW</t>
  </si>
  <si>
    <t>18154160</t>
  </si>
  <si>
    <t>84184,84185</t>
  </si>
  <si>
    <t>0442809</t>
  </si>
  <si>
    <t>UL. LEŚNA</t>
  </si>
  <si>
    <t>733271</t>
  </si>
  <si>
    <t>21887</t>
  </si>
  <si>
    <t>0442896</t>
  </si>
  <si>
    <t>MACIEJOWA</t>
  </si>
  <si>
    <t>3344929</t>
  </si>
  <si>
    <t>58347</t>
  </si>
  <si>
    <t>0442927</t>
  </si>
  <si>
    <t>4746802</t>
  </si>
  <si>
    <t>87109</t>
  </si>
  <si>
    <t>0442956</t>
  </si>
  <si>
    <t>ROZTOKA WIELKA</t>
  </si>
  <si>
    <t>5766823</t>
  </si>
  <si>
    <t>14854,15251</t>
  </si>
  <si>
    <t>ŁAPSZE NIŻNE</t>
  </si>
  <si>
    <t>0442991</t>
  </si>
  <si>
    <t>FRYDMAN</t>
  </si>
  <si>
    <t>744174</t>
  </si>
  <si>
    <t>15292</t>
  </si>
  <si>
    <t>0443022</t>
  </si>
  <si>
    <t>KACWIN</t>
  </si>
  <si>
    <t>744692</t>
  </si>
  <si>
    <t>119630</t>
  </si>
  <si>
    <t>0443068</t>
  </si>
  <si>
    <t>ŁAPSZANKA</t>
  </si>
  <si>
    <t>7868991</t>
  </si>
  <si>
    <t>15279,15280</t>
  </si>
  <si>
    <t>0443246</t>
  </si>
  <si>
    <t>5384071</t>
  </si>
  <si>
    <t>14163</t>
  </si>
  <si>
    <t>0443358</t>
  </si>
  <si>
    <t>ŁAPSZE WYŻNE</t>
  </si>
  <si>
    <t>8375742</t>
  </si>
  <si>
    <t>17803,17804,17807</t>
  </si>
  <si>
    <t>0443401</t>
  </si>
  <si>
    <t>NIEDZICA</t>
  </si>
  <si>
    <t>7996792</t>
  </si>
  <si>
    <t>119631</t>
  </si>
  <si>
    <t>0443453</t>
  </si>
  <si>
    <t>TRYBSZ</t>
  </si>
  <si>
    <t>40248</t>
  </si>
  <si>
    <t>UL. ŚWIĘTEJ ELŻBIETY</t>
  </si>
  <si>
    <t>5356644</t>
  </si>
  <si>
    <t>52235</t>
  </si>
  <si>
    <t>ŁĄCKO</t>
  </si>
  <si>
    <t>0444040</t>
  </si>
  <si>
    <t>CZARNY POTOK</t>
  </si>
  <si>
    <t>733507</t>
  </si>
  <si>
    <t>24547,56473</t>
  </si>
  <si>
    <t>0444286</t>
  </si>
  <si>
    <t>JAZOWSKO</t>
  </si>
  <si>
    <t>6505425</t>
  </si>
  <si>
    <t>48470</t>
  </si>
  <si>
    <t>0444671</t>
  </si>
  <si>
    <t>KADCZA</t>
  </si>
  <si>
    <t>2284590</t>
  </si>
  <si>
    <t>55755</t>
  </si>
  <si>
    <t>0444719</t>
  </si>
  <si>
    <t>KICZNIA</t>
  </si>
  <si>
    <t>8379208</t>
  </si>
  <si>
    <t>24414</t>
  </si>
  <si>
    <t>0445104</t>
  </si>
  <si>
    <t>5447552</t>
  </si>
  <si>
    <t>60773,60824,61671</t>
  </si>
  <si>
    <t>2232819</t>
  </si>
  <si>
    <t>26433,60862</t>
  </si>
  <si>
    <t>2147338</t>
  </si>
  <si>
    <t>56532</t>
  </si>
  <si>
    <t>0445452</t>
  </si>
  <si>
    <t>MASZKOWICE</t>
  </si>
  <si>
    <t>7229962</t>
  </si>
  <si>
    <t>57815</t>
  </si>
  <si>
    <t>0445742</t>
  </si>
  <si>
    <t>OBIDZA</t>
  </si>
  <si>
    <t>5802876</t>
  </si>
  <si>
    <t>62311</t>
  </si>
  <si>
    <t>0446530</t>
  </si>
  <si>
    <t>SZCZEREŻ</t>
  </si>
  <si>
    <t>8802402</t>
  </si>
  <si>
    <t>59821</t>
  </si>
  <si>
    <t>0446925</t>
  </si>
  <si>
    <t>ZABRZEŻ</t>
  </si>
  <si>
    <t>6404525</t>
  </si>
  <si>
    <t>26361,48469</t>
  </si>
  <si>
    <t>0447190</t>
  </si>
  <si>
    <t>ZAGORZYN</t>
  </si>
  <si>
    <t>7269132</t>
  </si>
  <si>
    <t>105795</t>
  </si>
  <si>
    <t>0447451</t>
  </si>
  <si>
    <t>8569100</t>
  </si>
  <si>
    <t>39765,40634</t>
  </si>
  <si>
    <t>ŁOSOSINA DOLNA</t>
  </si>
  <si>
    <t>0447882</t>
  </si>
  <si>
    <t>2398438</t>
  </si>
  <si>
    <t>30048</t>
  </si>
  <si>
    <t>0448002</t>
  </si>
  <si>
    <t>MICHALCZOWA</t>
  </si>
  <si>
    <t>738043</t>
  </si>
  <si>
    <t>30047</t>
  </si>
  <si>
    <t>0448054</t>
  </si>
  <si>
    <t>RĄBKOWA</t>
  </si>
  <si>
    <t>2267931</t>
  </si>
  <si>
    <t>30697</t>
  </si>
  <si>
    <t>0448108</t>
  </si>
  <si>
    <t>SKRZĘTLA-ROJÓWKA</t>
  </si>
  <si>
    <t>7229831</t>
  </si>
  <si>
    <t>30186</t>
  </si>
  <si>
    <t>0448150</t>
  </si>
  <si>
    <t>STAŃKOWA</t>
  </si>
  <si>
    <t>4806266</t>
  </si>
  <si>
    <t>30748</t>
  </si>
  <si>
    <t>0448373</t>
  </si>
  <si>
    <t>TABASZOWA</t>
  </si>
  <si>
    <t>7675924</t>
  </si>
  <si>
    <t>30912</t>
  </si>
  <si>
    <t>0448404</t>
  </si>
  <si>
    <t>TĘGOBORZE</t>
  </si>
  <si>
    <t xml:space="preserve">18 i 20 </t>
  </si>
  <si>
    <t>3473388</t>
  </si>
  <si>
    <t>44450,44566</t>
  </si>
  <si>
    <t>8886314</t>
  </si>
  <si>
    <t>30987</t>
  </si>
  <si>
    <t>6913461</t>
  </si>
  <si>
    <t>30849</t>
  </si>
  <si>
    <t>0448539</t>
  </si>
  <si>
    <t>WITOWICE DOLNE</t>
  </si>
  <si>
    <t>5827592</t>
  </si>
  <si>
    <t>30797</t>
  </si>
  <si>
    <t>0448806</t>
  </si>
  <si>
    <t>ŻBIKOWICE</t>
  </si>
  <si>
    <t>4300428</t>
  </si>
  <si>
    <t>50346</t>
  </si>
  <si>
    <t>ŁUKOWICA</t>
  </si>
  <si>
    <t>0448841</t>
  </si>
  <si>
    <t>JADAMWOLA</t>
  </si>
  <si>
    <t>8504509</t>
  </si>
  <si>
    <t>50345</t>
  </si>
  <si>
    <t>0448887</t>
  </si>
  <si>
    <t>JASTRZĘBIE</t>
  </si>
  <si>
    <t>8502453</t>
  </si>
  <si>
    <t>50342</t>
  </si>
  <si>
    <t>0448953</t>
  </si>
  <si>
    <t>8251715</t>
  </si>
  <si>
    <t>50353</t>
  </si>
  <si>
    <t>711073</t>
  </si>
  <si>
    <t>103690</t>
  </si>
  <si>
    <t>0449042</t>
  </si>
  <si>
    <t>MŁYŃCZYSKA</t>
  </si>
  <si>
    <t>3534715</t>
  </si>
  <si>
    <t>50349</t>
  </si>
  <si>
    <t>0449190</t>
  </si>
  <si>
    <t>PRZYSZOWA</t>
  </si>
  <si>
    <t>7359177</t>
  </si>
  <si>
    <t>103710,103711</t>
  </si>
  <si>
    <t>8439548</t>
  </si>
  <si>
    <t>103691</t>
  </si>
  <si>
    <t>0449361</t>
  </si>
  <si>
    <t>ROZTOKA</t>
  </si>
  <si>
    <t>6595621</t>
  </si>
  <si>
    <t>50347</t>
  </si>
  <si>
    <t>0449496</t>
  </si>
  <si>
    <t>7037456</t>
  </si>
  <si>
    <t>50348</t>
  </si>
  <si>
    <t>0449639</t>
  </si>
  <si>
    <t>ŚWIDNIK</t>
  </si>
  <si>
    <t>5957894</t>
  </si>
  <si>
    <t>48277</t>
  </si>
  <si>
    <t>ŁUŻNA</t>
  </si>
  <si>
    <t>0449674</t>
  </si>
  <si>
    <t>BIESNA</t>
  </si>
  <si>
    <t>8251628</t>
  </si>
  <si>
    <t>48276</t>
  </si>
  <si>
    <t>0449711</t>
  </si>
  <si>
    <t>BIEŚNIK</t>
  </si>
  <si>
    <t>4556149</t>
  </si>
  <si>
    <t>58924,58928</t>
  </si>
  <si>
    <t>0449800</t>
  </si>
  <si>
    <t>2087657</t>
  </si>
  <si>
    <t>72406</t>
  </si>
  <si>
    <t>2051022</t>
  </si>
  <si>
    <t>61364</t>
  </si>
  <si>
    <t>0450000</t>
  </si>
  <si>
    <t>MSZANKA</t>
  </si>
  <si>
    <t>5256441</t>
  </si>
  <si>
    <t>112041</t>
  </si>
  <si>
    <t>0450097</t>
  </si>
  <si>
    <t>SZALOWA</t>
  </si>
  <si>
    <t>7869181</t>
  </si>
  <si>
    <t>58925,58927</t>
  </si>
  <si>
    <t>3983899</t>
  </si>
  <si>
    <t>61674</t>
  </si>
  <si>
    <t>0450163</t>
  </si>
  <si>
    <t>WOLA ŁUŻAŃSKA</t>
  </si>
  <si>
    <t>8376098</t>
  </si>
  <si>
    <t>42145</t>
  </si>
  <si>
    <t>MOSZCZENICA</t>
  </si>
  <si>
    <t>0450230</t>
  </si>
  <si>
    <t>5767001</t>
  </si>
  <si>
    <t>43811</t>
  </si>
  <si>
    <t>2444165</t>
  </si>
  <si>
    <t>52373,53154</t>
  </si>
  <si>
    <t>0450476</t>
  </si>
  <si>
    <t>STASZKÓWKA</t>
  </si>
  <si>
    <t>UL. ŚW. JANA PAWŁA II</t>
  </si>
  <si>
    <t>2087754</t>
  </si>
  <si>
    <t>43462</t>
  </si>
  <si>
    <t>MSZANA DOLNA</t>
  </si>
  <si>
    <t>0450602</t>
  </si>
  <si>
    <t>GLISNE</t>
  </si>
  <si>
    <t>3704837</t>
  </si>
  <si>
    <t>52851,56728</t>
  </si>
  <si>
    <t>0450708</t>
  </si>
  <si>
    <t>KASINA WIELKA</t>
  </si>
  <si>
    <t>8419506</t>
  </si>
  <si>
    <t>43460</t>
  </si>
  <si>
    <t>0451429</t>
  </si>
  <si>
    <t>KASINKA MAŁA</t>
  </si>
  <si>
    <t>3916308</t>
  </si>
  <si>
    <t>52774,52804</t>
  </si>
  <si>
    <t>7291489</t>
  </si>
  <si>
    <t>43461</t>
  </si>
  <si>
    <t>4532038</t>
  </si>
  <si>
    <t>43468</t>
  </si>
  <si>
    <t>0452386</t>
  </si>
  <si>
    <t>LUBOMIERZ</t>
  </si>
  <si>
    <t>8060273</t>
  </si>
  <si>
    <t>43467</t>
  </si>
  <si>
    <t>5699865</t>
  </si>
  <si>
    <t>43464</t>
  </si>
  <si>
    <t>0452802</t>
  </si>
  <si>
    <t>ŁĘTOWE</t>
  </si>
  <si>
    <t>728236</t>
  </si>
  <si>
    <t>43465</t>
  </si>
  <si>
    <t>0453150</t>
  </si>
  <si>
    <t>ŁOSTÓWKA</t>
  </si>
  <si>
    <t>6763363</t>
  </si>
  <si>
    <t>52852</t>
  </si>
  <si>
    <t>0453492</t>
  </si>
  <si>
    <t>MSZANA GÓRNA</t>
  </si>
  <si>
    <t>3344928</t>
  </si>
  <si>
    <t>55406</t>
  </si>
  <si>
    <t>2232234</t>
  </si>
  <si>
    <t>58608</t>
  </si>
  <si>
    <t>N/N</t>
  </si>
  <si>
    <t>6786490</t>
  </si>
  <si>
    <t>23231</t>
  </si>
  <si>
    <t>MUSZYNA</t>
  </si>
  <si>
    <t>0454741</t>
  </si>
  <si>
    <t>ANDRZEJÓWKA</t>
  </si>
  <si>
    <t>4236687</t>
  </si>
  <si>
    <t>23229</t>
  </si>
  <si>
    <t>0454793</t>
  </si>
  <si>
    <t>JASTRZĘBIK</t>
  </si>
  <si>
    <t>740031</t>
  </si>
  <si>
    <t>104174</t>
  </si>
  <si>
    <t>0454801</t>
  </si>
  <si>
    <t>LELUCHÓW</t>
  </si>
  <si>
    <t>2174801</t>
  </si>
  <si>
    <t>23232</t>
  </si>
  <si>
    <t>0454818</t>
  </si>
  <si>
    <t>MILIK</t>
  </si>
  <si>
    <t>8566228</t>
  </si>
  <si>
    <t>104175</t>
  </si>
  <si>
    <t>0454882</t>
  </si>
  <si>
    <t>WOJKOWA</t>
  </si>
  <si>
    <t>6276694</t>
  </si>
  <si>
    <t>38517,38518,71262</t>
  </si>
  <si>
    <t>0454899</t>
  </si>
  <si>
    <t>ZŁOCKIE</t>
  </si>
  <si>
    <t>6085418</t>
  </si>
  <si>
    <t>40661</t>
  </si>
  <si>
    <t>NAWOJOWA</t>
  </si>
  <si>
    <t>0454994</t>
  </si>
  <si>
    <t>FRYCOWA</t>
  </si>
  <si>
    <t>4874232</t>
  </si>
  <si>
    <t>40665</t>
  </si>
  <si>
    <t>0455261</t>
  </si>
  <si>
    <t>HOMRZYSKA</t>
  </si>
  <si>
    <t>8570149</t>
  </si>
  <si>
    <t>40658,40666</t>
  </si>
  <si>
    <t>0455462</t>
  </si>
  <si>
    <t>UL. PARKOWA</t>
  </si>
  <si>
    <t>8569953</t>
  </si>
  <si>
    <t>49545,49670</t>
  </si>
  <si>
    <t>UL. PODKAMIENNE</t>
  </si>
  <si>
    <t>3537203</t>
  </si>
  <si>
    <t>40663</t>
  </si>
  <si>
    <t>0455798</t>
  </si>
  <si>
    <t>ŻELEŹNIKOWA MAŁA</t>
  </si>
  <si>
    <t>6149198</t>
  </si>
  <si>
    <t>40662</t>
  </si>
  <si>
    <t>0455864</t>
  </si>
  <si>
    <t>ŻELEŹNIKOWA WIELKA</t>
  </si>
  <si>
    <t>727573</t>
  </si>
  <si>
    <t>26822,26888</t>
  </si>
  <si>
    <t>0455893</t>
  </si>
  <si>
    <t>KONINA</t>
  </si>
  <si>
    <t>7929747</t>
  </si>
  <si>
    <t>119287</t>
  </si>
  <si>
    <t>0456190</t>
  </si>
  <si>
    <t>5703047</t>
  </si>
  <si>
    <t>26974,27007</t>
  </si>
  <si>
    <t>2482772</t>
  </si>
  <si>
    <t>27639,64712</t>
  </si>
  <si>
    <t>0456390</t>
  </si>
  <si>
    <t>PODOBIN</t>
  </si>
  <si>
    <t>4554591</t>
  </si>
  <si>
    <t>27886,27928</t>
  </si>
  <si>
    <t>0456651</t>
  </si>
  <si>
    <t>7485100</t>
  </si>
  <si>
    <t>84630</t>
  </si>
  <si>
    <t>NOWY TARG</t>
  </si>
  <si>
    <t>0457082</t>
  </si>
  <si>
    <t>DĘBNO</t>
  </si>
  <si>
    <t>3660829</t>
  </si>
  <si>
    <t>6412</t>
  </si>
  <si>
    <t>0457159</t>
  </si>
  <si>
    <t>DURSZTYN</t>
  </si>
  <si>
    <t>745281</t>
  </si>
  <si>
    <t>86077,86564</t>
  </si>
  <si>
    <t>0457165</t>
  </si>
  <si>
    <t>GRONKÓW</t>
  </si>
  <si>
    <t>6314150</t>
  </si>
  <si>
    <t>13367</t>
  </si>
  <si>
    <t>0457171</t>
  </si>
  <si>
    <t>HARKLOWA</t>
  </si>
  <si>
    <t>7166681</t>
  </si>
  <si>
    <t>13582,83124</t>
  </si>
  <si>
    <t>0457231</t>
  </si>
  <si>
    <t>KLIKUSZOWA</t>
  </si>
  <si>
    <t>6338786</t>
  </si>
  <si>
    <t>14047</t>
  </si>
  <si>
    <t>0457277</t>
  </si>
  <si>
    <t>KNURÓW</t>
  </si>
  <si>
    <t>7995762</t>
  </si>
  <si>
    <t>14360</t>
  </si>
  <si>
    <t>0457308</t>
  </si>
  <si>
    <t>KRAUSZÓW</t>
  </si>
  <si>
    <t>2279047</t>
  </si>
  <si>
    <t>14574</t>
  </si>
  <si>
    <t>0457320</t>
  </si>
  <si>
    <t>KREMPACHY</t>
  </si>
  <si>
    <t>5444475</t>
  </si>
  <si>
    <t>83122</t>
  </si>
  <si>
    <t>2089747</t>
  </si>
  <si>
    <t>15707</t>
  </si>
  <si>
    <t>0457337</t>
  </si>
  <si>
    <t>LASEK</t>
  </si>
  <si>
    <t>5065267</t>
  </si>
  <si>
    <t>83123</t>
  </si>
  <si>
    <t>0457366</t>
  </si>
  <si>
    <t>LUDŹMIERZ</t>
  </si>
  <si>
    <t>17755</t>
  </si>
  <si>
    <t>UL. KAZIMIERZA PRZERWY-TETMAJERA</t>
  </si>
  <si>
    <t>3409247</t>
  </si>
  <si>
    <t>15752</t>
  </si>
  <si>
    <t>4365815</t>
  </si>
  <si>
    <t>86005,86675</t>
  </si>
  <si>
    <t>0457372</t>
  </si>
  <si>
    <t>ŁOPUSZNA</t>
  </si>
  <si>
    <t>4871243</t>
  </si>
  <si>
    <t>17181</t>
  </si>
  <si>
    <t>0457410</t>
  </si>
  <si>
    <t>MORAWCZYNA</t>
  </si>
  <si>
    <t>8949228</t>
  </si>
  <si>
    <t>17233</t>
  </si>
  <si>
    <t>0457449</t>
  </si>
  <si>
    <t>NOWA BIAŁA</t>
  </si>
  <si>
    <t>7358018</t>
  </si>
  <si>
    <t>17350</t>
  </si>
  <si>
    <t>0457455</t>
  </si>
  <si>
    <t>OBIDOWA</t>
  </si>
  <si>
    <t>8734026</t>
  </si>
  <si>
    <t>122869,29036</t>
  </si>
  <si>
    <t>0457484</t>
  </si>
  <si>
    <t>OSTROWSKO</t>
  </si>
  <si>
    <t>3728238</t>
  </si>
  <si>
    <t>29708</t>
  </si>
  <si>
    <t>0457521</t>
  </si>
  <si>
    <t>PYZÓWKA</t>
  </si>
  <si>
    <t>15140</t>
  </si>
  <si>
    <t>UL. WŁADYSŁAWA ORKANA</t>
  </si>
  <si>
    <t>7272750</t>
  </si>
  <si>
    <t>30375</t>
  </si>
  <si>
    <t>0457538</t>
  </si>
  <si>
    <t>ROGOŹNIK</t>
  </si>
  <si>
    <t>33017</t>
  </si>
  <si>
    <t>OS. ZA TOREM</t>
  </si>
  <si>
    <t>750220</t>
  </si>
  <si>
    <t>30423</t>
  </si>
  <si>
    <t>0457567</t>
  </si>
  <si>
    <t>SZLEMBARK</t>
  </si>
  <si>
    <t>36600</t>
  </si>
  <si>
    <t>UL. KS. KARD. KAROLA WOJTYŁY</t>
  </si>
  <si>
    <t>5511669</t>
  </si>
  <si>
    <t>86711,86728</t>
  </si>
  <si>
    <t>0457573</t>
  </si>
  <si>
    <t>WAKSMUND</t>
  </si>
  <si>
    <t>13656</t>
  </si>
  <si>
    <t>UL. NA RÓWNI</t>
  </si>
  <si>
    <t>6701143</t>
  </si>
  <si>
    <t>39622,40602</t>
  </si>
  <si>
    <t>OCHOTNICA DOLNA</t>
  </si>
  <si>
    <t>0457580</t>
  </si>
  <si>
    <t>02617</t>
  </si>
  <si>
    <t>OS. CENTRUM</t>
  </si>
  <si>
    <t>3764618</t>
  </si>
  <si>
    <t>115662</t>
  </si>
  <si>
    <t>34634</t>
  </si>
  <si>
    <t>OS. BRYSIÓWKA</t>
  </si>
  <si>
    <t>8415153</t>
  </si>
  <si>
    <t>48973</t>
  </si>
  <si>
    <t>34649</t>
  </si>
  <si>
    <t>OS. MŁYNNE</t>
  </si>
  <si>
    <t>6595452</t>
  </si>
  <si>
    <t>39743</t>
  </si>
  <si>
    <t>34659</t>
  </si>
  <si>
    <t>OS. SKRODNE</t>
  </si>
  <si>
    <t>5891565</t>
  </si>
  <si>
    <t>40046,40603</t>
  </si>
  <si>
    <t>0457900</t>
  </si>
  <si>
    <t>OCHOTNICA GÓRNA</t>
  </si>
  <si>
    <t>34629</t>
  </si>
  <si>
    <t>OS. ZAWADY</t>
  </si>
  <si>
    <t>4492718</t>
  </si>
  <si>
    <t>40601,63255</t>
  </si>
  <si>
    <t>0458325</t>
  </si>
  <si>
    <t>TYLMANOWA</t>
  </si>
  <si>
    <t>34686</t>
  </si>
  <si>
    <t>OS. KOZIELCE</t>
  </si>
  <si>
    <t>3700839</t>
  </si>
  <si>
    <t>40047</t>
  </si>
  <si>
    <t>34699</t>
  </si>
  <si>
    <t>OS. MASTALERZE</t>
  </si>
  <si>
    <t>7869062</t>
  </si>
  <si>
    <t>41833</t>
  </si>
  <si>
    <t>PIWNICZNA-ZDRÓJ</t>
  </si>
  <si>
    <t>0458779</t>
  </si>
  <si>
    <t>GŁĘBOKIE</t>
  </si>
  <si>
    <t>18154167</t>
  </si>
  <si>
    <t>119718</t>
  </si>
  <si>
    <t>0458785</t>
  </si>
  <si>
    <t>KOKUSZKA</t>
  </si>
  <si>
    <t>8505772</t>
  </si>
  <si>
    <t>41838,49609</t>
  </si>
  <si>
    <t>0459023</t>
  </si>
  <si>
    <t>ŁOMNICA-ZDRÓJ</t>
  </si>
  <si>
    <t>6786416</t>
  </si>
  <si>
    <t>77949</t>
  </si>
  <si>
    <t>RYTRO</t>
  </si>
  <si>
    <t>0459550</t>
  </si>
  <si>
    <t>4554616</t>
  </si>
  <si>
    <t>77948</t>
  </si>
  <si>
    <t>3143471</t>
  </si>
  <si>
    <t>119717</t>
  </si>
  <si>
    <t>0459840</t>
  </si>
  <si>
    <t>WIERCHOMLA WIELKA</t>
  </si>
  <si>
    <t>737349</t>
  </si>
  <si>
    <t>13631</t>
  </si>
  <si>
    <t>PODEGRODZIE</t>
  </si>
  <si>
    <t>0459891</t>
  </si>
  <si>
    <t>BRZEZNA</t>
  </si>
  <si>
    <t>2485918</t>
  </si>
  <si>
    <t>13630</t>
  </si>
  <si>
    <t>6085407</t>
  </si>
  <si>
    <t>13632</t>
  </si>
  <si>
    <t>0459916</t>
  </si>
  <si>
    <t>2085862</t>
  </si>
  <si>
    <t>13633</t>
  </si>
  <si>
    <t>0460115</t>
  </si>
  <si>
    <t>DŁUGOŁĘKA-ŚWIERKLA</t>
  </si>
  <si>
    <t>739699</t>
  </si>
  <si>
    <t>13634</t>
  </si>
  <si>
    <t>0460227</t>
  </si>
  <si>
    <t>GOSTWICA</t>
  </si>
  <si>
    <t>8315338</t>
  </si>
  <si>
    <t>13635</t>
  </si>
  <si>
    <t>0460463</t>
  </si>
  <si>
    <t>MOKRA WIEŚ</t>
  </si>
  <si>
    <t>739261</t>
  </si>
  <si>
    <t>13636</t>
  </si>
  <si>
    <t>0460693</t>
  </si>
  <si>
    <t>OLSZANA</t>
  </si>
  <si>
    <t>8606185</t>
  </si>
  <si>
    <t>13637</t>
  </si>
  <si>
    <t>0460859</t>
  </si>
  <si>
    <t>OLSZANKA</t>
  </si>
  <si>
    <t>736979</t>
  </si>
  <si>
    <t>19077,19087</t>
  </si>
  <si>
    <t>0460925</t>
  </si>
  <si>
    <t>8352627</t>
  </si>
  <si>
    <t>13638</t>
  </si>
  <si>
    <t>0461132</t>
  </si>
  <si>
    <t>ROGI</t>
  </si>
  <si>
    <t>8697169</t>
  </si>
  <si>
    <t>13639</t>
  </si>
  <si>
    <t>0461178</t>
  </si>
  <si>
    <t>STADŁA</t>
  </si>
  <si>
    <t>8825601</t>
  </si>
  <si>
    <t>74937</t>
  </si>
  <si>
    <t>ROPA</t>
  </si>
  <si>
    <t>0464231</t>
  </si>
  <si>
    <t>ŁOSIE</t>
  </si>
  <si>
    <t>6595617</t>
  </si>
  <si>
    <t>68214,68218</t>
  </si>
  <si>
    <t>0464290</t>
  </si>
  <si>
    <t>684578</t>
  </si>
  <si>
    <t>68215</t>
  </si>
  <si>
    <t>2350270</t>
  </si>
  <si>
    <t>5730</t>
  </si>
  <si>
    <t>SĘKOWA</t>
  </si>
  <si>
    <t>0464745</t>
  </si>
  <si>
    <t>BODAKI</t>
  </si>
  <si>
    <t>2131720</t>
  </si>
  <si>
    <t>55912</t>
  </si>
  <si>
    <t>0464797</t>
  </si>
  <si>
    <t>KRZYWA</t>
  </si>
  <si>
    <t>6468133</t>
  </si>
  <si>
    <t>55909,55910</t>
  </si>
  <si>
    <t>0465029</t>
  </si>
  <si>
    <t>5575382</t>
  </si>
  <si>
    <t>72875,72916</t>
  </si>
  <si>
    <t>0465124</t>
  </si>
  <si>
    <t>SIARY</t>
  </si>
  <si>
    <t>STARY SĄCZ</t>
  </si>
  <si>
    <t>3407912</t>
  </si>
  <si>
    <t>58621</t>
  </si>
  <si>
    <t>0465288</t>
  </si>
  <si>
    <t>BARCICE</t>
  </si>
  <si>
    <t>735660</t>
  </si>
  <si>
    <t>21660</t>
  </si>
  <si>
    <t>0465443</t>
  </si>
  <si>
    <t>GABOŃ</t>
  </si>
  <si>
    <t>8606189</t>
  </si>
  <si>
    <t>21662,24584</t>
  </si>
  <si>
    <t>0465621</t>
  </si>
  <si>
    <t>GOŁKOWICE GÓRNE</t>
  </si>
  <si>
    <t>6084494</t>
  </si>
  <si>
    <t>34903</t>
  </si>
  <si>
    <t>0465710</t>
  </si>
  <si>
    <t>MOSZCZENICA NIŻNA</t>
  </si>
  <si>
    <t>3409118</t>
  </si>
  <si>
    <t>21663</t>
  </si>
  <si>
    <t>0465911</t>
  </si>
  <si>
    <t>POPOWICE</t>
  </si>
  <si>
    <t>6567906</t>
  </si>
  <si>
    <t>53694,53695</t>
  </si>
  <si>
    <t>0465963</t>
  </si>
  <si>
    <t>PRZYSIETNICA</t>
  </si>
  <si>
    <t>3601130</t>
  </si>
  <si>
    <t>39064</t>
  </si>
  <si>
    <t>0466201</t>
  </si>
  <si>
    <t>SKRUDZINA</t>
  </si>
  <si>
    <t>6021268</t>
  </si>
  <si>
    <t>121748,87544</t>
  </si>
  <si>
    <t>SZAFLARY</t>
  </si>
  <si>
    <t>0466299</t>
  </si>
  <si>
    <t>BAŃSKA NIŻNA</t>
  </si>
  <si>
    <t>32594</t>
  </si>
  <si>
    <t>UL. PAPIESKA</t>
  </si>
  <si>
    <t>4810120</t>
  </si>
  <si>
    <t>121749,87583</t>
  </si>
  <si>
    <t>0466359</t>
  </si>
  <si>
    <t>BAŃSKA WYŻNA</t>
  </si>
  <si>
    <t>36372</t>
  </si>
  <si>
    <t>UL. SZLAK PAPIESKI</t>
  </si>
  <si>
    <t>2487664</t>
  </si>
  <si>
    <t>85623</t>
  </si>
  <si>
    <t>0466371</t>
  </si>
  <si>
    <t>BÓR</t>
  </si>
  <si>
    <t>0466388</t>
  </si>
  <si>
    <t>MARUSZYNA</t>
  </si>
  <si>
    <t>7356814</t>
  </si>
  <si>
    <t>87207,87752</t>
  </si>
  <si>
    <t>4810574</t>
  </si>
  <si>
    <t>87325,87782</t>
  </si>
  <si>
    <t>0466483</t>
  </si>
  <si>
    <t>SKRZYPNE</t>
  </si>
  <si>
    <t>31858</t>
  </si>
  <si>
    <t>UL. ŚW. JADWIGI KRÓLOWEJ</t>
  </si>
  <si>
    <t>747621</t>
  </si>
  <si>
    <t>85626,87856</t>
  </si>
  <si>
    <t>0466550</t>
  </si>
  <si>
    <t>8761558</t>
  </si>
  <si>
    <t>85628,87929</t>
  </si>
  <si>
    <t>0466566</t>
  </si>
  <si>
    <t>ZASKALE</t>
  </si>
  <si>
    <t>40437</t>
  </si>
  <si>
    <t>UL. KARDYNAŁA KAROLA WOJTYŁY</t>
  </si>
  <si>
    <t>8886724</t>
  </si>
  <si>
    <t>66198,66315</t>
  </si>
  <si>
    <t>TYMBARK</t>
  </si>
  <si>
    <t>0466589</t>
  </si>
  <si>
    <t>PIEKIEŁKO</t>
  </si>
  <si>
    <t>7104497</t>
  </si>
  <si>
    <t>66194</t>
  </si>
  <si>
    <t>0466709</t>
  </si>
  <si>
    <t>PODŁOPIEŃ</t>
  </si>
  <si>
    <t>8569972</t>
  </si>
  <si>
    <t>44206</t>
  </si>
  <si>
    <t>SŁOPNICE</t>
  </si>
  <si>
    <t>0466939</t>
  </si>
  <si>
    <t>727826</t>
  </si>
  <si>
    <t>35200</t>
  </si>
  <si>
    <t>729249</t>
  </si>
  <si>
    <t>77970</t>
  </si>
  <si>
    <t>2304956</t>
  </si>
  <si>
    <t>16247,53295</t>
  </si>
  <si>
    <t>2506554</t>
  </si>
  <si>
    <t>126624</t>
  </si>
  <si>
    <t>0467531</t>
  </si>
  <si>
    <t>7805296</t>
  </si>
  <si>
    <t>19619,88279</t>
  </si>
  <si>
    <t>3537287</t>
  </si>
  <si>
    <t>66195</t>
  </si>
  <si>
    <t>8442471</t>
  </si>
  <si>
    <t>66193</t>
  </si>
  <si>
    <t>0467790</t>
  </si>
  <si>
    <t>686323</t>
  </si>
  <si>
    <t>70736</t>
  </si>
  <si>
    <t>UŚCIE GORLICKIE</t>
  </si>
  <si>
    <t>0467896</t>
  </si>
  <si>
    <t>BANICA</t>
  </si>
  <si>
    <t>2371679</t>
  </si>
  <si>
    <t>85560,85624</t>
  </si>
  <si>
    <t>0467910</t>
  </si>
  <si>
    <t>BRUNARY</t>
  </si>
  <si>
    <t>687537</t>
  </si>
  <si>
    <t>70737</t>
  </si>
  <si>
    <t>0467991</t>
  </si>
  <si>
    <t>GŁADYSZÓW</t>
  </si>
  <si>
    <t>3600180</t>
  </si>
  <si>
    <t>85043,85044</t>
  </si>
  <si>
    <t>0468051</t>
  </si>
  <si>
    <t>HAŃCZOWA</t>
  </si>
  <si>
    <t>8060441</t>
  </si>
  <si>
    <t>70739</t>
  </si>
  <si>
    <t>9014422</t>
  </si>
  <si>
    <t>70784</t>
  </si>
  <si>
    <t>0468134</t>
  </si>
  <si>
    <t>KUNKOWA</t>
  </si>
  <si>
    <t>8884856</t>
  </si>
  <si>
    <t>70733</t>
  </si>
  <si>
    <t>0468275</t>
  </si>
  <si>
    <t>ŚNIETNICA</t>
  </si>
  <si>
    <t>705610</t>
  </si>
  <si>
    <t>85509</t>
  </si>
  <si>
    <t>0468312</t>
  </si>
  <si>
    <t>3537185</t>
  </si>
  <si>
    <t>85518</t>
  </si>
  <si>
    <t>6272753</t>
  </si>
  <si>
    <t>85311</t>
  </si>
  <si>
    <t>0468370</t>
  </si>
  <si>
    <t>WYSOWA-ZDRÓJ</t>
  </si>
  <si>
    <t>5189860</t>
  </si>
  <si>
    <t>24446,24447</t>
  </si>
  <si>
    <t>KOŚCIELISKO</t>
  </si>
  <si>
    <t>0468430</t>
  </si>
  <si>
    <t>DZIANISZ</t>
  </si>
  <si>
    <t>8697227</t>
  </si>
  <si>
    <t>24449,24451</t>
  </si>
  <si>
    <t>0468447</t>
  </si>
  <si>
    <t>21904</t>
  </si>
  <si>
    <t>UL. SZELIGÓWKA</t>
  </si>
  <si>
    <t>4615483</t>
  </si>
  <si>
    <t>106890</t>
  </si>
  <si>
    <t>PORONIN</t>
  </si>
  <si>
    <t>0468660</t>
  </si>
  <si>
    <t>MAŁE CICHE</t>
  </si>
  <si>
    <t>801229</t>
  </si>
  <si>
    <t>107108,69441</t>
  </si>
  <si>
    <t>0468690</t>
  </si>
  <si>
    <t>MURZASICHLE</t>
  </si>
  <si>
    <t>19580</t>
  </si>
  <si>
    <t>UL. SĄDELSKA</t>
  </si>
  <si>
    <t>799656</t>
  </si>
  <si>
    <t>106895,107097</t>
  </si>
  <si>
    <t>0468737</t>
  </si>
  <si>
    <t>NOWE BYSTRE</t>
  </si>
  <si>
    <t>7677898</t>
  </si>
  <si>
    <t>111989</t>
  </si>
  <si>
    <t>0468810</t>
  </si>
  <si>
    <t>16264</t>
  </si>
  <si>
    <t>UL. JÓZEFA PIŁSUDSKIEGO</t>
  </si>
  <si>
    <t>2437082</t>
  </si>
  <si>
    <t>107112,107113</t>
  </si>
  <si>
    <t>7715271</t>
  </si>
  <si>
    <t>107089</t>
  </si>
  <si>
    <t>0468855</t>
  </si>
  <si>
    <t>STASIKÓWKA</t>
  </si>
  <si>
    <t>4810691</t>
  </si>
  <si>
    <t>106893</t>
  </si>
  <si>
    <t>0468861</t>
  </si>
  <si>
    <t>SUCHE</t>
  </si>
  <si>
    <t>115A</t>
  </si>
  <si>
    <t>800933</t>
  </si>
  <si>
    <t>24444,24445</t>
  </si>
  <si>
    <t>0468884</t>
  </si>
  <si>
    <t>WITÓW</t>
  </si>
  <si>
    <t>801429</t>
  </si>
  <si>
    <t>107099</t>
  </si>
  <si>
    <t>0468944</t>
  </si>
  <si>
    <t>ZĄB</t>
  </si>
  <si>
    <t>20998</t>
  </si>
  <si>
    <t>UL. STAROWIEJSKA</t>
  </si>
  <si>
    <t>04863</t>
  </si>
  <si>
    <t>UL. FABRYCZNA</t>
  </si>
  <si>
    <t>12734</t>
  </si>
  <si>
    <t>UL. MICKIEWICZA</t>
  </si>
  <si>
    <t>16191</t>
  </si>
  <si>
    <t>UL. PIĘKNA</t>
  </si>
  <si>
    <t>19834</t>
  </si>
  <si>
    <t>UL. HENRYKA SIENKIEWICZA</t>
  </si>
  <si>
    <t>4874120</t>
  </si>
  <si>
    <t>88987,89001</t>
  </si>
  <si>
    <t>0952752</t>
  </si>
  <si>
    <t>48528</t>
  </si>
  <si>
    <t>UL. BOCHNIEWICZA</t>
  </si>
  <si>
    <t>NOWY SĄCZ</t>
  </si>
  <si>
    <t>0959435</t>
  </si>
  <si>
    <t>3920103</t>
  </si>
  <si>
    <t>103588,103589</t>
  </si>
  <si>
    <t>14055</t>
  </si>
  <si>
    <t>UL. NAWOJOWSKA</t>
  </si>
  <si>
    <t>0959903</t>
  </si>
  <si>
    <t>6974688</t>
  </si>
  <si>
    <t>32070,32074</t>
  </si>
  <si>
    <t>06485</t>
  </si>
  <si>
    <t>UL. GEN. JÓZEFA HALLERA</t>
  </si>
  <si>
    <t>4555527</t>
  </si>
  <si>
    <t>14882</t>
  </si>
  <si>
    <t>12694</t>
  </si>
  <si>
    <t>UL. JÓZEFA MICHALUSA</t>
  </si>
  <si>
    <t>3979725</t>
  </si>
  <si>
    <t>42288,43576,43577</t>
  </si>
  <si>
    <t>687988</t>
  </si>
  <si>
    <t>38690,38691,38692</t>
  </si>
  <si>
    <t>14203</t>
  </si>
  <si>
    <t>UL. NIEPODLEGŁOŚCI</t>
  </si>
  <si>
    <t>2124460</t>
  </si>
  <si>
    <t>31949,31950</t>
  </si>
  <si>
    <t>4554601</t>
  </si>
  <si>
    <t>75593</t>
  </si>
  <si>
    <t>24830</t>
  </si>
  <si>
    <t>UL. WRÓBLEWSKIEGO</t>
  </si>
  <si>
    <t>689461</t>
  </si>
  <si>
    <t>31964,31965</t>
  </si>
  <si>
    <t>25107</t>
  </si>
  <si>
    <t>UL. KARD. STEFANA WYSZYŃSKIEGO</t>
  </si>
  <si>
    <t>7359230</t>
  </si>
  <si>
    <t>34359,34859</t>
  </si>
  <si>
    <t>0960042</t>
  </si>
  <si>
    <t>4874255</t>
  </si>
  <si>
    <t>14831</t>
  </si>
  <si>
    <t>2334533</t>
  </si>
  <si>
    <t>22507</t>
  </si>
  <si>
    <t>7550503</t>
  </si>
  <si>
    <t>13263</t>
  </si>
  <si>
    <t>23923</t>
  </si>
  <si>
    <t>UL. WĘGIERSKA</t>
  </si>
  <si>
    <t>8502792</t>
  </si>
  <si>
    <t>13304</t>
  </si>
  <si>
    <t>30475</t>
  </si>
  <si>
    <t>OS. BIAŁA WYŻNA</t>
  </si>
  <si>
    <t>2137525</t>
  </si>
  <si>
    <t>112040</t>
  </si>
  <si>
    <t>0960390</t>
  </si>
  <si>
    <t>02432</t>
  </si>
  <si>
    <t>UL. BULWARY DIETLA</t>
  </si>
  <si>
    <t>6886863</t>
  </si>
  <si>
    <t>24187</t>
  </si>
  <si>
    <t>5256021</t>
  </si>
  <si>
    <t>44519,44520</t>
  </si>
  <si>
    <t>0960697</t>
  </si>
  <si>
    <t>5510392</t>
  </si>
  <si>
    <t>29054</t>
  </si>
  <si>
    <t>12355</t>
  </si>
  <si>
    <t>UL. JÓZEFA MARKA</t>
  </si>
  <si>
    <t>4999794</t>
  </si>
  <si>
    <t>26584,26585,26586</t>
  </si>
  <si>
    <t>12489</t>
  </si>
  <si>
    <t>UL. JANA MATEJKI</t>
  </si>
  <si>
    <t>2480183</t>
  </si>
  <si>
    <t>68072,68074</t>
  </si>
  <si>
    <t>3728198</t>
  </si>
  <si>
    <t>61527,61813</t>
  </si>
  <si>
    <t>3792053</t>
  </si>
  <si>
    <t>26599,26601</t>
  </si>
  <si>
    <t>4809667</t>
  </si>
  <si>
    <t>23233</t>
  </si>
  <si>
    <t>0961283</t>
  </si>
  <si>
    <t>6977068</t>
  </si>
  <si>
    <t>41828,41837</t>
  </si>
  <si>
    <t>0961768</t>
  </si>
  <si>
    <t>10062</t>
  </si>
  <si>
    <t>UL. KRYNICKA</t>
  </si>
  <si>
    <t>18154242</t>
  </si>
  <si>
    <t>41830</t>
  </si>
  <si>
    <t>27117</t>
  </si>
  <si>
    <t>INNE KOSARZYSKA</t>
  </si>
  <si>
    <t>0963359</t>
  </si>
  <si>
    <t>03635</t>
  </si>
  <si>
    <t>UL. DASZYŃSKIEGO</t>
  </si>
  <si>
    <t>736601</t>
  </si>
  <si>
    <t>21666,24580</t>
  </si>
  <si>
    <t>735801</t>
  </si>
  <si>
    <t>24582</t>
  </si>
  <si>
    <t>3341095</t>
  </si>
  <si>
    <t>15241,24581</t>
  </si>
  <si>
    <t>15733</t>
  </si>
  <si>
    <t>UL. PARTYZANTÓW</t>
  </si>
  <si>
    <t>4488904</t>
  </si>
  <si>
    <t>73668</t>
  </si>
  <si>
    <t>SZCZAWNICA</t>
  </si>
  <si>
    <t>0963454</t>
  </si>
  <si>
    <t>1941375</t>
  </si>
  <si>
    <t>25704</t>
  </si>
  <si>
    <t>21988</t>
  </si>
  <si>
    <t>UL. SZLACHTOWSKA</t>
  </si>
  <si>
    <t>75B</t>
  </si>
  <si>
    <t>8250257</t>
  </si>
  <si>
    <t>112037</t>
  </si>
  <si>
    <t>24251</t>
  </si>
  <si>
    <t>UL. JANA WIKTORA</t>
  </si>
  <si>
    <t>18154175</t>
  </si>
  <si>
    <t>74122</t>
  </si>
  <si>
    <t>8187929</t>
  </si>
  <si>
    <t>73503</t>
  </si>
  <si>
    <t>0963715</t>
  </si>
  <si>
    <t>SZLACHTOWA</t>
  </si>
  <si>
    <t>7167374</t>
  </si>
  <si>
    <t>40664</t>
  </si>
  <si>
    <t>0991261</t>
  </si>
  <si>
    <t>BĄCZA-KUNINA</t>
  </si>
  <si>
    <t>5572634</t>
  </si>
  <si>
    <t>74477,74568</t>
  </si>
  <si>
    <t>0996086</t>
  </si>
  <si>
    <t>BRZANA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</si>
  <si>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</si>
  <si>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</si>
  <si>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</si>
  <si>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</si>
  <si>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</si>
  <si>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</si>
  <si>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</si>
  <si>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POPC</t>
  </si>
  <si>
    <t>8P</t>
  </si>
  <si>
    <t>9P</t>
  </si>
  <si>
    <t>10P</t>
  </si>
  <si>
    <t>11P</t>
  </si>
  <si>
    <t>12P</t>
  </si>
  <si>
    <t>13P</t>
  </si>
  <si>
    <t>14P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</si>
  <si>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</si>
  <si>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</si>
  <si>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</si>
  <si>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</si>
  <si>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</si>
  <si>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</si>
  <si>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</si>
  <si>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</si>
  <si>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</si>
  <si>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</si>
  <si>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</si>
  <si>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</si>
  <si>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</si>
  <si>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</si>
  <si>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</si>
  <si>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</si>
  <si>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</si>
  <si>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</si>
  <si>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</si>
  <si>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</si>
  <si>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</si>
  <si>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</si>
  <si>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</si>
  <si>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</si>
  <si>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</si>
  <si>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</si>
  <si>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</si>
  <si>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</si>
  <si>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</si>
  <si>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</si>
  <si>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</si>
  <si>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</si>
  <si>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</si>
  <si>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</si>
  <si>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</si>
  <si>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</si>
  <si>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2366592</t>
  </si>
  <si>
    <t>57098</t>
  </si>
  <si>
    <t>MYŚLENICKI</t>
  </si>
  <si>
    <t>DOBCZYCE</t>
  </si>
  <si>
    <t>0316631</t>
  </si>
  <si>
    <t>BRZĄCZOWICE</t>
  </si>
  <si>
    <t>2277818</t>
  </si>
  <si>
    <t>60098</t>
  </si>
  <si>
    <t>0316714</t>
  </si>
  <si>
    <t>DZIEKANOWICE</t>
  </si>
  <si>
    <t>8441839</t>
  </si>
  <si>
    <t>55599</t>
  </si>
  <si>
    <t>0316803</t>
  </si>
  <si>
    <t>KORNATKA</t>
  </si>
  <si>
    <t>2142414</t>
  </si>
  <si>
    <t>60702</t>
  </si>
  <si>
    <t>0316909</t>
  </si>
  <si>
    <t>5639071</t>
  </si>
  <si>
    <t>59813</t>
  </si>
  <si>
    <t>0317033</t>
  </si>
  <si>
    <t>STADNIKI</t>
  </si>
  <si>
    <t>2435074</t>
  </si>
  <si>
    <t>61462</t>
  </si>
  <si>
    <t>MYŚLENICE</t>
  </si>
  <si>
    <t>0328120</t>
  </si>
  <si>
    <t>POLANKA</t>
  </si>
  <si>
    <t>726230</t>
  </si>
  <si>
    <t>64492</t>
  </si>
  <si>
    <t>0328261</t>
  </si>
  <si>
    <t>PORĘBA</t>
  </si>
  <si>
    <t>724849</t>
  </si>
  <si>
    <t>20055,46549,49624</t>
  </si>
  <si>
    <t>0328373</t>
  </si>
  <si>
    <t>TRZEMEŚNIA</t>
  </si>
  <si>
    <t>2097499</t>
  </si>
  <si>
    <t>43583</t>
  </si>
  <si>
    <t>0328456</t>
  </si>
  <si>
    <t>ZASAŃ</t>
  </si>
  <si>
    <t>7675143</t>
  </si>
  <si>
    <t>55121</t>
  </si>
  <si>
    <t>0328500</t>
  </si>
  <si>
    <t>ZAWADA</t>
  </si>
  <si>
    <t>4551553</t>
  </si>
  <si>
    <t>71567</t>
  </si>
  <si>
    <t>PCIM</t>
  </si>
  <si>
    <t>0329898</t>
  </si>
  <si>
    <t>6272499</t>
  </si>
  <si>
    <t>71136,92864</t>
  </si>
  <si>
    <t>5510655</t>
  </si>
  <si>
    <t>68446,74453</t>
  </si>
  <si>
    <t>0330602</t>
  </si>
  <si>
    <t>7866541</t>
  </si>
  <si>
    <t>74451</t>
  </si>
  <si>
    <t>6209556</t>
  </si>
  <si>
    <t>115108,74188</t>
  </si>
  <si>
    <t>RACIECHOWICE</t>
  </si>
  <si>
    <t>0332452</t>
  </si>
  <si>
    <t>CZASŁAW</t>
  </si>
  <si>
    <t>5190601</t>
  </si>
  <si>
    <t>68209,69943</t>
  </si>
  <si>
    <t>0332541</t>
  </si>
  <si>
    <t>GRUSZÓW</t>
  </si>
  <si>
    <t>726894</t>
  </si>
  <si>
    <t>69824,69931</t>
  </si>
  <si>
    <t>0332742</t>
  </si>
  <si>
    <t>KRZESŁAWICE</t>
  </si>
  <si>
    <t>2239578</t>
  </si>
  <si>
    <t>61536,67830</t>
  </si>
  <si>
    <t>0333090</t>
  </si>
  <si>
    <t>4045184</t>
  </si>
  <si>
    <t>69940</t>
  </si>
  <si>
    <t>0333227</t>
  </si>
  <si>
    <t>ZEGARTOWICE</t>
  </si>
  <si>
    <t>4238864</t>
  </si>
  <si>
    <t>3432</t>
  </si>
  <si>
    <t>SIEPRAW</t>
  </si>
  <si>
    <t>0333747</t>
  </si>
  <si>
    <t>CZECHÓWKA</t>
  </si>
  <si>
    <t>722375</t>
  </si>
  <si>
    <t>7490</t>
  </si>
  <si>
    <t>0333782</t>
  </si>
  <si>
    <t>ŁYCZANKA</t>
  </si>
  <si>
    <t>04446</t>
  </si>
  <si>
    <t>UL. DWORSKA</t>
  </si>
  <si>
    <t>721138</t>
  </si>
  <si>
    <t>3425,7598</t>
  </si>
  <si>
    <t>0333842</t>
  </si>
  <si>
    <t>45687</t>
  </si>
  <si>
    <t>UL. KSIĘDZA JANA PRZYTOCKIEGO</t>
  </si>
  <si>
    <t>2330802</t>
  </si>
  <si>
    <t>28595,28596</t>
  </si>
  <si>
    <t>SUŁKOWICE</t>
  </si>
  <si>
    <t>0337047</t>
  </si>
  <si>
    <t>KRZYWACZKA</t>
  </si>
  <si>
    <t>5766944</t>
  </si>
  <si>
    <t>119438</t>
  </si>
  <si>
    <t>WIŚNIOWA</t>
  </si>
  <si>
    <t>0342249</t>
  </si>
  <si>
    <t>GLICHÓW</t>
  </si>
  <si>
    <t>5063813</t>
  </si>
  <si>
    <t>119448</t>
  </si>
  <si>
    <t>0342321</t>
  </si>
  <si>
    <t>KOBIELNIK</t>
  </si>
  <si>
    <t>6149279</t>
  </si>
  <si>
    <t>86082,86083</t>
  </si>
  <si>
    <t>0342485</t>
  </si>
  <si>
    <t>LIPNIK</t>
  </si>
  <si>
    <t>2200150</t>
  </si>
  <si>
    <t>124899,85884,85885</t>
  </si>
  <si>
    <t>0342580</t>
  </si>
  <si>
    <t>WĘGLÓWKA</t>
  </si>
  <si>
    <t>717708</t>
  </si>
  <si>
    <t>55417,55419</t>
  </si>
  <si>
    <t>LUBIEŃ</t>
  </si>
  <si>
    <t>0441030</t>
  </si>
  <si>
    <t>KRZECZÓW</t>
  </si>
  <si>
    <t>4429362</t>
  </si>
  <si>
    <t>39754,40193,43679</t>
  </si>
  <si>
    <t>0441247</t>
  </si>
  <si>
    <t>5830407</t>
  </si>
  <si>
    <t>47994</t>
  </si>
  <si>
    <t>2087069</t>
  </si>
  <si>
    <t>28557</t>
  </si>
  <si>
    <t>8442428</t>
  </si>
  <si>
    <t>30338,47995</t>
  </si>
  <si>
    <t>0442130</t>
  </si>
  <si>
    <t>TENCZYN</t>
  </si>
  <si>
    <t>5192935</t>
  </si>
  <si>
    <t>58473</t>
  </si>
  <si>
    <t>0951505</t>
  </si>
  <si>
    <t>15710</t>
  </si>
  <si>
    <t>717888</t>
  </si>
  <si>
    <t>24478</t>
  </si>
  <si>
    <t>4491374</t>
  </si>
  <si>
    <t>24472,24476</t>
  </si>
  <si>
    <t>20A</t>
  </si>
  <si>
    <t>2264938</t>
  </si>
  <si>
    <t>55384,58996</t>
  </si>
  <si>
    <t>2815978</t>
  </si>
  <si>
    <t>69875</t>
  </si>
  <si>
    <t>0951617</t>
  </si>
  <si>
    <t>02691</t>
  </si>
  <si>
    <t>INNE CHEŁM</t>
  </si>
  <si>
    <t>30P</t>
  </si>
  <si>
    <t>2432613</t>
  </si>
  <si>
    <t>69415</t>
  </si>
  <si>
    <t>WIELICKI</t>
  </si>
  <si>
    <t>BISKUPICE</t>
  </si>
  <si>
    <t>0314879</t>
  </si>
  <si>
    <t>6850038</t>
  </si>
  <si>
    <t>84697</t>
  </si>
  <si>
    <t>0314922</t>
  </si>
  <si>
    <t>BODZANÓW</t>
  </si>
  <si>
    <t>8123872</t>
  </si>
  <si>
    <t>68100</t>
  </si>
  <si>
    <t>0315086</t>
  </si>
  <si>
    <t>ŁAZANY</t>
  </si>
  <si>
    <t>103A</t>
  </si>
  <si>
    <t>5065178</t>
  </si>
  <si>
    <t>68308</t>
  </si>
  <si>
    <t>0315181</t>
  </si>
  <si>
    <t>TOMASZKOWICE</t>
  </si>
  <si>
    <t>7929091</t>
  </si>
  <si>
    <t>66114</t>
  </si>
  <si>
    <t>0315235</t>
  </si>
  <si>
    <t>SŁAWKOWICE</t>
  </si>
  <si>
    <t>7104358</t>
  </si>
  <si>
    <t>84673</t>
  </si>
  <si>
    <t>0315420</t>
  </si>
  <si>
    <t>TRĄBKI</t>
  </si>
  <si>
    <t>2199066</t>
  </si>
  <si>
    <t>63259</t>
  </si>
  <si>
    <t>GDÓW</t>
  </si>
  <si>
    <t>0317702</t>
  </si>
  <si>
    <t>BILCZYCE</t>
  </si>
  <si>
    <t>8442386</t>
  </si>
  <si>
    <t>63270</t>
  </si>
  <si>
    <t>0317889</t>
  </si>
  <si>
    <t>4682295</t>
  </si>
  <si>
    <t>63261,63278</t>
  </si>
  <si>
    <t>8506602</t>
  </si>
  <si>
    <t>87536,87629,87640</t>
  </si>
  <si>
    <t>8756996</t>
  </si>
  <si>
    <t>63262</t>
  </si>
  <si>
    <t>0318021</t>
  </si>
  <si>
    <t>JAROSZÓWKA</t>
  </si>
  <si>
    <t>8761290</t>
  </si>
  <si>
    <t>63275</t>
  </si>
  <si>
    <t>0318156</t>
  </si>
  <si>
    <t>KSIĄŻNICE</t>
  </si>
  <si>
    <t>5444087</t>
  </si>
  <si>
    <t>63263</t>
  </si>
  <si>
    <t>0318251</t>
  </si>
  <si>
    <t>MARSZOWICE</t>
  </si>
  <si>
    <t>3473245</t>
  </si>
  <si>
    <t>130296,63264,63271</t>
  </si>
  <si>
    <t>0318334</t>
  </si>
  <si>
    <t>NIEGOWIĆ</t>
  </si>
  <si>
    <t>4361809</t>
  </si>
  <si>
    <t>63265</t>
  </si>
  <si>
    <t>0318512</t>
  </si>
  <si>
    <t>PIERZCHÓW</t>
  </si>
  <si>
    <t>7524062</t>
  </si>
  <si>
    <t>63266</t>
  </si>
  <si>
    <t>0318587</t>
  </si>
  <si>
    <t>SZCZYTNIKI</t>
  </si>
  <si>
    <t>7295850</t>
  </si>
  <si>
    <t>63267</t>
  </si>
  <si>
    <t>0318713</t>
  </si>
  <si>
    <t>WINIARY</t>
  </si>
  <si>
    <t>8315367</t>
  </si>
  <si>
    <t>63269</t>
  </si>
  <si>
    <t>0318972</t>
  </si>
  <si>
    <t>ZRĘCZYCE</t>
  </si>
  <si>
    <t>7805502</t>
  </si>
  <si>
    <t>85181,85182</t>
  </si>
  <si>
    <t>KŁAJ</t>
  </si>
  <si>
    <t>0321626</t>
  </si>
  <si>
    <t>BRZEZIE</t>
  </si>
  <si>
    <t>2315483</t>
  </si>
  <si>
    <t>54281</t>
  </si>
  <si>
    <t>0321744</t>
  </si>
  <si>
    <t>GRODKOWICE</t>
  </si>
  <si>
    <t>2061692</t>
  </si>
  <si>
    <t>85187,85188</t>
  </si>
  <si>
    <t>0321750</t>
  </si>
  <si>
    <t>3409315</t>
  </si>
  <si>
    <t>85185,85186</t>
  </si>
  <si>
    <t>0322040</t>
  </si>
  <si>
    <t>TARGOWISKO</t>
  </si>
  <si>
    <t>2226118</t>
  </si>
  <si>
    <t>10910,40959</t>
  </si>
  <si>
    <t>NIEPOŁOMICE</t>
  </si>
  <si>
    <t>0328686</t>
  </si>
  <si>
    <t>PODŁĘŻE</t>
  </si>
  <si>
    <t>2220458</t>
  </si>
  <si>
    <t>10911,41014</t>
  </si>
  <si>
    <t>0328835</t>
  </si>
  <si>
    <t>STANIĄTKI</t>
  </si>
  <si>
    <t>5893989</t>
  </si>
  <si>
    <t>10906</t>
  </si>
  <si>
    <t>0328953</t>
  </si>
  <si>
    <t>SUCHORABA</t>
  </si>
  <si>
    <t>3664347</t>
  </si>
  <si>
    <t>10908</t>
  </si>
  <si>
    <t>0329020</t>
  </si>
  <si>
    <t>WOLA BATORSKA</t>
  </si>
  <si>
    <t>3601278</t>
  </si>
  <si>
    <t>90215</t>
  </si>
  <si>
    <t>6340827</t>
  </si>
  <si>
    <t>10909</t>
  </si>
  <si>
    <t>0329208</t>
  </si>
  <si>
    <t>WOLA ZABIERZOWSKA</t>
  </si>
  <si>
    <t>2353544</t>
  </si>
  <si>
    <t>41091</t>
  </si>
  <si>
    <t>0329303</t>
  </si>
  <si>
    <t>ZABIERZÓW BOCHEŃSKI</t>
  </si>
  <si>
    <t>6723246</t>
  </si>
  <si>
    <t>83374</t>
  </si>
  <si>
    <t>5956709</t>
  </si>
  <si>
    <t>10905</t>
  </si>
  <si>
    <t>0329384</t>
  </si>
  <si>
    <t>ZAGÓRZE</t>
  </si>
  <si>
    <t>3728140</t>
  </si>
  <si>
    <t>10904</t>
  </si>
  <si>
    <t>0329504</t>
  </si>
  <si>
    <t>ZAKRZÓW</t>
  </si>
  <si>
    <t>4234201</t>
  </si>
  <si>
    <t>25336</t>
  </si>
  <si>
    <t>WIELICZKA</t>
  </si>
  <si>
    <t>0340405</t>
  </si>
  <si>
    <t>GOLKOWICE</t>
  </si>
  <si>
    <t>8060370</t>
  </si>
  <si>
    <t>18665</t>
  </si>
  <si>
    <t>5316629</t>
  </si>
  <si>
    <t>18783</t>
  </si>
  <si>
    <t>0340569</t>
  </si>
  <si>
    <t>GRABIE</t>
  </si>
  <si>
    <t>6149189</t>
  </si>
  <si>
    <t>18842</t>
  </si>
  <si>
    <t>0340782</t>
  </si>
  <si>
    <t>JANOWICE</t>
  </si>
  <si>
    <t>804405</t>
  </si>
  <si>
    <t>19376</t>
  </si>
  <si>
    <t>0340948</t>
  </si>
  <si>
    <t>KOŹMICE WIELKIE</t>
  </si>
  <si>
    <t>6340894</t>
  </si>
  <si>
    <t>25410</t>
  </si>
  <si>
    <t>803594</t>
  </si>
  <si>
    <t>19404</t>
  </si>
  <si>
    <t>0341110</t>
  </si>
  <si>
    <t>MIETNIÓW</t>
  </si>
  <si>
    <t>802190</t>
  </si>
  <si>
    <t>79257</t>
  </si>
  <si>
    <t>0341505</t>
  </si>
  <si>
    <t>SUŁKÓW</t>
  </si>
  <si>
    <t>8506644</t>
  </si>
  <si>
    <t>19531</t>
  </si>
  <si>
    <t>0341630</t>
  </si>
  <si>
    <t>ŚLEDZIEJOWICE</t>
  </si>
  <si>
    <t>7994291</t>
  </si>
  <si>
    <t>19554</t>
  </si>
  <si>
    <t>0341706</t>
  </si>
  <si>
    <t>WĘGRZCE WIELKIE</t>
  </si>
  <si>
    <t>5128948</t>
  </si>
  <si>
    <t>25452</t>
  </si>
  <si>
    <t>2099635</t>
  </si>
  <si>
    <t>77914,80766</t>
  </si>
  <si>
    <t>0951675</t>
  </si>
  <si>
    <t>48433</t>
  </si>
  <si>
    <t>UL. PLAC KAZIMIERZA WIELKIEGO</t>
  </si>
  <si>
    <t>8315304</t>
  </si>
  <si>
    <t>10907</t>
  </si>
  <si>
    <t>09796</t>
  </si>
  <si>
    <t>UL. KRAKOWSKA</t>
  </si>
  <si>
    <t>7614521</t>
  </si>
  <si>
    <t>123225,123227</t>
  </si>
  <si>
    <t>2239444</t>
  </si>
  <si>
    <t>112133</t>
  </si>
  <si>
    <t>0952232</t>
  </si>
  <si>
    <t>3345574</t>
  </si>
  <si>
    <t>18549</t>
  </si>
  <si>
    <t>10153</t>
  </si>
  <si>
    <t>UL. KRZYSZKOWICKA</t>
  </si>
  <si>
    <t>18A</t>
  </si>
  <si>
    <t>8187780</t>
  </si>
  <si>
    <t>18379</t>
  </si>
  <si>
    <t>13246</t>
  </si>
  <si>
    <t>UL. STANISŁAWA MONIUSZKI</t>
  </si>
  <si>
    <t>7741642</t>
  </si>
  <si>
    <t>122232,87455,87470,88121,88125</t>
  </si>
  <si>
    <t>16274</t>
  </si>
  <si>
    <t>UL. MARSZ. JÓZEFA PIŁSUDSKIEGO</t>
  </si>
  <si>
    <t>2271380</t>
  </si>
  <si>
    <t>35109</t>
  </si>
  <si>
    <t>3279369</t>
  </si>
  <si>
    <t>25323</t>
  </si>
  <si>
    <t>1865566</t>
  </si>
  <si>
    <t>87396</t>
  </si>
  <si>
    <t>33450</t>
  </si>
  <si>
    <t>UL. BRATA ALOJZEGO KOSIBY</t>
  </si>
  <si>
    <t>31P</t>
  </si>
  <si>
    <t>7423403</t>
  </si>
  <si>
    <t>63276</t>
  </si>
  <si>
    <t>0318601</t>
  </si>
  <si>
    <t>WIATOWICE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</si>
</sst>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6" borderId="0" xfId="0" applyFill="1" applyProtection="1">
      <protection locked="0"/>
    </xf>
    <xf numFmtId="0" fontId="0" fillId="0" borderId="0" xfId="0" applyFill="1" applyProtection="1"/>
    <xf numFmtId="2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 wrapText="1"/>
    </xf>
    <xf numFmtId="14" fontId="0" fillId="6" borderId="0" xfId="0" applyNumberFormat="1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A313-1D57-4169-81A8-C7AD909957BF}">
  <dimension ref="A1:F11"/>
  <sheetViews>
    <sheetView workbookViewId="0">
      <selection activeCell="D10" sqref="D10"/>
    </sheetView>
  </sheetViews>
  <sheetFormatPr defaultRowHeight="15" x14ac:dyDescent="0.25"/>
  <cols>
    <col min="2" max="2" width="12.85546875" bestFit="1" customWidth="1"/>
    <col min="3" max="3" width="7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SUBTOTAL(9,D3:D92)</f>
        <v>517</v>
      </c>
    </row>
    <row r="2" spans="1:6" x14ac:dyDescent="0.25">
      <c r="A2" t="s">
        <v>1722</v>
      </c>
      <c r="B2" t="s">
        <v>1723</v>
      </c>
      <c r="C2" t="s">
        <v>1724</v>
      </c>
      <c r="D2" t="s">
        <v>1725</v>
      </c>
      <c r="E2" t="s">
        <v>1726</v>
      </c>
      <c r="F2" t="s">
        <v>1727</v>
      </c>
    </row>
    <row r="3" spans="1:6" x14ac:dyDescent="0.25">
      <c r="A3">
        <v>1</v>
      </c>
      <c r="B3" t="s">
        <v>1729</v>
      </c>
      <c r="C3" t="s">
        <v>1728</v>
      </c>
      <c r="D3">
        <v>74</v>
      </c>
      <c r="E3" t="s">
        <v>14</v>
      </c>
      <c r="F3" t="s">
        <v>77</v>
      </c>
    </row>
    <row r="4" spans="1:6" x14ac:dyDescent="0.25">
      <c r="A4">
        <v>2</v>
      </c>
      <c r="B4" t="s">
        <v>1730</v>
      </c>
      <c r="C4" t="s">
        <v>1728</v>
      </c>
      <c r="D4">
        <v>92</v>
      </c>
      <c r="E4" t="s">
        <v>14</v>
      </c>
      <c r="F4" t="s">
        <v>401</v>
      </c>
    </row>
    <row r="5" spans="1:6" x14ac:dyDescent="0.25">
      <c r="A5">
        <v>3</v>
      </c>
      <c r="B5" t="s">
        <v>1731</v>
      </c>
      <c r="C5" t="s">
        <v>1728</v>
      </c>
      <c r="D5">
        <v>141</v>
      </c>
      <c r="E5" t="s">
        <v>14</v>
      </c>
      <c r="F5" t="s">
        <v>264</v>
      </c>
    </row>
    <row r="6" spans="1:6" x14ac:dyDescent="0.25">
      <c r="A6">
        <v>4</v>
      </c>
      <c r="B6" t="s">
        <v>1732</v>
      </c>
      <c r="C6" t="s">
        <v>1728</v>
      </c>
      <c r="D6">
        <v>81</v>
      </c>
      <c r="E6" t="s">
        <v>14</v>
      </c>
      <c r="F6" t="s">
        <v>22</v>
      </c>
    </row>
    <row r="7" spans="1:6" x14ac:dyDescent="0.25">
      <c r="A7">
        <v>5</v>
      </c>
      <c r="B7" t="s">
        <v>1733</v>
      </c>
      <c r="C7" t="s">
        <v>1728</v>
      </c>
      <c r="D7">
        <v>1</v>
      </c>
      <c r="E7" t="s">
        <v>14</v>
      </c>
      <c r="F7" t="s">
        <v>1601</v>
      </c>
    </row>
    <row r="8" spans="1:6" x14ac:dyDescent="0.25">
      <c r="A8">
        <v>6</v>
      </c>
      <c r="B8" t="s">
        <v>1734</v>
      </c>
      <c r="C8" t="s">
        <v>1728</v>
      </c>
      <c r="D8">
        <v>10</v>
      </c>
      <c r="E8" t="s">
        <v>14</v>
      </c>
      <c r="F8" t="s">
        <v>20</v>
      </c>
    </row>
    <row r="9" spans="1:6" x14ac:dyDescent="0.25">
      <c r="A9">
        <v>7</v>
      </c>
      <c r="B9" t="s">
        <v>1735</v>
      </c>
      <c r="C9" t="s">
        <v>1728</v>
      </c>
      <c r="D9">
        <v>27</v>
      </c>
      <c r="E9" t="s">
        <v>14</v>
      </c>
      <c r="F9" t="s">
        <v>135</v>
      </c>
    </row>
    <row r="10" spans="1:6" x14ac:dyDescent="0.25">
      <c r="A10">
        <v>8</v>
      </c>
      <c r="B10" t="s">
        <v>1915</v>
      </c>
      <c r="C10" t="s">
        <v>1728</v>
      </c>
      <c r="D10">
        <v>37</v>
      </c>
      <c r="E10" t="s">
        <v>14</v>
      </c>
      <c r="F10" t="s">
        <v>1774</v>
      </c>
    </row>
    <row r="11" spans="1:6" x14ac:dyDescent="0.25">
      <c r="A11">
        <v>9</v>
      </c>
      <c r="B11" t="s">
        <v>2113</v>
      </c>
      <c r="C11" t="s">
        <v>1728</v>
      </c>
      <c r="D11">
        <v>54</v>
      </c>
      <c r="E11" t="s">
        <v>14</v>
      </c>
      <c r="F11" t="s">
        <v>1918</v>
      </c>
    </row>
  </sheetData>
  <autoFilter ref="A2:F92" xr:uid="{053618DD-CDC4-43A8-AA68-23507D1B494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5329-FB41-4983-9286-61D775304CD0}">
  <dimension ref="A1:W89"/>
  <sheetViews>
    <sheetView topLeftCell="A5" zoomScale="85" zoomScaleNormal="85" workbookViewId="0">
      <selection activeCell="A80" sqref="A80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1729</v>
      </c>
      <c r="B2" s="8">
        <f>M14</f>
        <v>74</v>
      </c>
      <c r="C2" s="8" t="str">
        <f>E16</f>
        <v>GORLICKI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74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2249725</v>
      </c>
      <c r="B16" s="4" t="s">
        <v>75</v>
      </c>
      <c r="C16" s="5" t="s">
        <v>76</v>
      </c>
      <c r="D16" s="6" t="s">
        <v>14</v>
      </c>
      <c r="E16" s="6" t="s">
        <v>77</v>
      </c>
      <c r="F16" s="6" t="s">
        <v>78</v>
      </c>
      <c r="G16" s="6" t="s">
        <v>79</v>
      </c>
      <c r="H16" s="6" t="s">
        <v>80</v>
      </c>
      <c r="I16" s="6" t="s">
        <v>18</v>
      </c>
      <c r="J16" s="6" t="s">
        <v>15</v>
      </c>
      <c r="K16" s="7">
        <v>458</v>
      </c>
      <c r="L16" s="6">
        <v>660369</v>
      </c>
      <c r="M16" s="6">
        <v>212177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2249835</v>
      </c>
      <c r="B17" s="4" t="s">
        <v>81</v>
      </c>
      <c r="C17" s="5" t="s">
        <v>82</v>
      </c>
      <c r="D17" s="6" t="s">
        <v>14</v>
      </c>
      <c r="E17" s="6" t="s">
        <v>77</v>
      </c>
      <c r="F17" s="6" t="s">
        <v>78</v>
      </c>
      <c r="G17" s="6" t="s">
        <v>83</v>
      </c>
      <c r="H17" s="6" t="s">
        <v>84</v>
      </c>
      <c r="I17" s="6" t="s">
        <v>18</v>
      </c>
      <c r="J17" s="6" t="s">
        <v>15</v>
      </c>
      <c r="K17" s="7">
        <v>109</v>
      </c>
      <c r="L17" s="6">
        <v>655000</v>
      </c>
      <c r="M17" s="6">
        <v>209871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2250157</v>
      </c>
      <c r="B18" s="4" t="s">
        <v>85</v>
      </c>
      <c r="C18" s="5" t="s">
        <v>86</v>
      </c>
      <c r="D18" s="6" t="s">
        <v>14</v>
      </c>
      <c r="E18" s="6" t="s">
        <v>77</v>
      </c>
      <c r="F18" s="6" t="s">
        <v>78</v>
      </c>
      <c r="G18" s="6" t="s">
        <v>87</v>
      </c>
      <c r="H18" s="6" t="s">
        <v>88</v>
      </c>
      <c r="I18" s="6" t="s">
        <v>18</v>
      </c>
      <c r="J18" s="6" t="s">
        <v>15</v>
      </c>
      <c r="K18" s="7">
        <v>91</v>
      </c>
      <c r="L18" s="6">
        <v>665480</v>
      </c>
      <c r="M18" s="6">
        <v>210162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2250420</v>
      </c>
      <c r="B19" s="4" t="s">
        <v>89</v>
      </c>
      <c r="C19" s="5" t="s">
        <v>90</v>
      </c>
      <c r="D19" s="6" t="s">
        <v>14</v>
      </c>
      <c r="E19" s="6" t="s">
        <v>77</v>
      </c>
      <c r="F19" s="6" t="s">
        <v>78</v>
      </c>
      <c r="G19" s="6" t="s">
        <v>91</v>
      </c>
      <c r="H19" s="6" t="s">
        <v>92</v>
      </c>
      <c r="I19" s="6" t="s">
        <v>18</v>
      </c>
      <c r="J19" s="6" t="s">
        <v>15</v>
      </c>
      <c r="K19" s="7">
        <v>213</v>
      </c>
      <c r="L19" s="6">
        <v>662579</v>
      </c>
      <c r="M19" s="6">
        <v>206357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2251275</v>
      </c>
      <c r="B20" s="4" t="s">
        <v>93</v>
      </c>
      <c r="C20" s="5" t="s">
        <v>94</v>
      </c>
      <c r="D20" s="6" t="s">
        <v>14</v>
      </c>
      <c r="E20" s="6" t="s">
        <v>77</v>
      </c>
      <c r="F20" s="6" t="s">
        <v>78</v>
      </c>
      <c r="G20" s="6" t="s">
        <v>95</v>
      </c>
      <c r="H20" s="6" t="s">
        <v>96</v>
      </c>
      <c r="I20" s="6" t="s">
        <v>18</v>
      </c>
      <c r="J20" s="6" t="s">
        <v>15</v>
      </c>
      <c r="K20" s="7">
        <v>679</v>
      </c>
      <c r="L20" s="6">
        <v>661316</v>
      </c>
      <c r="M20" s="6">
        <v>205375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2251412</v>
      </c>
      <c r="B21" s="4" t="s">
        <v>97</v>
      </c>
      <c r="C21" s="5" t="s">
        <v>98</v>
      </c>
      <c r="D21" s="6" t="s">
        <v>14</v>
      </c>
      <c r="E21" s="6" t="s">
        <v>77</v>
      </c>
      <c r="F21" s="6" t="s">
        <v>78</v>
      </c>
      <c r="G21" s="6" t="s">
        <v>99</v>
      </c>
      <c r="H21" s="6" t="s">
        <v>66</v>
      </c>
      <c r="I21" s="6" t="s">
        <v>18</v>
      </c>
      <c r="J21" s="6" t="s">
        <v>15</v>
      </c>
      <c r="K21" s="7">
        <v>190</v>
      </c>
      <c r="L21" s="6">
        <v>657209</v>
      </c>
      <c r="M21" s="6">
        <v>211348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2251868</v>
      </c>
      <c r="B22" s="4" t="s">
        <v>100</v>
      </c>
      <c r="C22" s="5" t="s">
        <v>101</v>
      </c>
      <c r="D22" s="6" t="s">
        <v>14</v>
      </c>
      <c r="E22" s="6" t="s">
        <v>77</v>
      </c>
      <c r="F22" s="6" t="s">
        <v>78</v>
      </c>
      <c r="G22" s="6" t="s">
        <v>102</v>
      </c>
      <c r="H22" s="6" t="s">
        <v>103</v>
      </c>
      <c r="I22" s="6" t="s">
        <v>18</v>
      </c>
      <c r="J22" s="6" t="s">
        <v>15</v>
      </c>
      <c r="K22" s="7">
        <v>325</v>
      </c>
      <c r="L22" s="6">
        <v>655573</v>
      </c>
      <c r="M22" s="6">
        <v>212502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9371232</v>
      </c>
      <c r="B23" s="4" t="s">
        <v>104</v>
      </c>
      <c r="C23" s="5" t="s">
        <v>105</v>
      </c>
      <c r="D23" s="6" t="s">
        <v>14</v>
      </c>
      <c r="E23" s="6" t="s">
        <v>77</v>
      </c>
      <c r="F23" s="6" t="s">
        <v>78</v>
      </c>
      <c r="G23" s="6" t="s">
        <v>106</v>
      </c>
      <c r="H23" s="6" t="s">
        <v>107</v>
      </c>
      <c r="I23" s="6" t="s">
        <v>18</v>
      </c>
      <c r="J23" s="6" t="s">
        <v>15</v>
      </c>
      <c r="K23" s="7">
        <v>103</v>
      </c>
      <c r="L23" s="6">
        <v>653604</v>
      </c>
      <c r="M23" s="6">
        <v>211420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2252211</v>
      </c>
      <c r="B24" s="4" t="s">
        <v>108</v>
      </c>
      <c r="C24" s="5" t="s">
        <v>109</v>
      </c>
      <c r="D24" s="6" t="s">
        <v>14</v>
      </c>
      <c r="E24" s="6" t="s">
        <v>77</v>
      </c>
      <c r="F24" s="6" t="s">
        <v>78</v>
      </c>
      <c r="G24" s="6" t="s">
        <v>110</v>
      </c>
      <c r="H24" s="6" t="s">
        <v>111</v>
      </c>
      <c r="I24" s="6" t="s">
        <v>18</v>
      </c>
      <c r="J24" s="6" t="s">
        <v>15</v>
      </c>
      <c r="K24" s="7">
        <v>391</v>
      </c>
      <c r="L24" s="6">
        <v>659311</v>
      </c>
      <c r="M24" s="6">
        <v>208395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2260034</v>
      </c>
      <c r="B25" s="4" t="s">
        <v>112</v>
      </c>
      <c r="C25" s="5" t="s">
        <v>113</v>
      </c>
      <c r="D25" s="6" t="s">
        <v>14</v>
      </c>
      <c r="E25" s="6" t="s">
        <v>77</v>
      </c>
      <c r="F25" s="6" t="s">
        <v>114</v>
      </c>
      <c r="G25" s="6" t="s">
        <v>115</v>
      </c>
      <c r="H25" s="6" t="s">
        <v>116</v>
      </c>
      <c r="I25" s="6" t="s">
        <v>18</v>
      </c>
      <c r="J25" s="6" t="s">
        <v>15</v>
      </c>
      <c r="K25" s="7">
        <v>397</v>
      </c>
      <c r="L25" s="6">
        <v>662759</v>
      </c>
      <c r="M25" s="6">
        <v>201347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2260803</v>
      </c>
      <c r="B26" s="4" t="s">
        <v>117</v>
      </c>
      <c r="C26" s="5" t="s">
        <v>118</v>
      </c>
      <c r="D26" s="6" t="s">
        <v>14</v>
      </c>
      <c r="E26" s="6" t="s">
        <v>77</v>
      </c>
      <c r="F26" s="6" t="s">
        <v>114</v>
      </c>
      <c r="G26" s="6" t="s">
        <v>119</v>
      </c>
      <c r="H26" s="6" t="s">
        <v>114</v>
      </c>
      <c r="I26" s="6" t="s">
        <v>18</v>
      </c>
      <c r="J26" s="6" t="s">
        <v>15</v>
      </c>
      <c r="K26" s="7">
        <v>48</v>
      </c>
      <c r="L26" s="6">
        <v>665501</v>
      </c>
      <c r="M26" s="6">
        <v>202883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2260933</v>
      </c>
      <c r="B27" s="4" t="s">
        <v>120</v>
      </c>
      <c r="C27" s="5" t="s">
        <v>121</v>
      </c>
      <c r="D27" s="6" t="s">
        <v>14</v>
      </c>
      <c r="E27" s="6" t="s">
        <v>77</v>
      </c>
      <c r="F27" s="6" t="s">
        <v>114</v>
      </c>
      <c r="G27" s="6" t="s">
        <v>122</v>
      </c>
      <c r="H27" s="6" t="s">
        <v>123</v>
      </c>
      <c r="I27" s="6" t="s">
        <v>18</v>
      </c>
      <c r="J27" s="6" t="s">
        <v>15</v>
      </c>
      <c r="K27" s="7">
        <v>46</v>
      </c>
      <c r="L27" s="6">
        <v>668177</v>
      </c>
      <c r="M27" s="6">
        <v>204907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2261137</v>
      </c>
      <c r="B28" s="4" t="s">
        <v>124</v>
      </c>
      <c r="C28" s="5" t="s">
        <v>125</v>
      </c>
      <c r="D28" s="6" t="s">
        <v>14</v>
      </c>
      <c r="E28" s="6" t="s">
        <v>77</v>
      </c>
      <c r="F28" s="6" t="s">
        <v>114</v>
      </c>
      <c r="G28" s="6" t="s">
        <v>126</v>
      </c>
      <c r="H28" s="6" t="s">
        <v>127</v>
      </c>
      <c r="I28" s="6" t="s">
        <v>18</v>
      </c>
      <c r="J28" s="6" t="s">
        <v>15</v>
      </c>
      <c r="K28" s="7" t="s">
        <v>128</v>
      </c>
      <c r="L28" s="6">
        <v>665391</v>
      </c>
      <c r="M28" s="6">
        <v>199716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2261587</v>
      </c>
      <c r="B29" s="4" t="s">
        <v>129</v>
      </c>
      <c r="C29" s="5" t="s">
        <v>130</v>
      </c>
      <c r="D29" s="6" t="s">
        <v>14</v>
      </c>
      <c r="E29" s="6" t="s">
        <v>77</v>
      </c>
      <c r="F29" s="6" t="s">
        <v>114</v>
      </c>
      <c r="G29" s="6" t="s">
        <v>131</v>
      </c>
      <c r="H29" s="6" t="s">
        <v>132</v>
      </c>
      <c r="I29" s="6" t="s">
        <v>18</v>
      </c>
      <c r="J29" s="6" t="s">
        <v>15</v>
      </c>
      <c r="K29" s="7">
        <v>52</v>
      </c>
      <c r="L29" s="6">
        <v>665408</v>
      </c>
      <c r="M29" s="6">
        <v>205564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2252902</v>
      </c>
      <c r="B30" s="4" t="s">
        <v>157</v>
      </c>
      <c r="C30" s="5" t="s">
        <v>158</v>
      </c>
      <c r="D30" s="6" t="s">
        <v>14</v>
      </c>
      <c r="E30" s="6" t="s">
        <v>77</v>
      </c>
      <c r="F30" s="6" t="s">
        <v>159</v>
      </c>
      <c r="G30" s="6" t="s">
        <v>160</v>
      </c>
      <c r="H30" s="6" t="s">
        <v>159</v>
      </c>
      <c r="I30" s="6" t="s">
        <v>161</v>
      </c>
      <c r="J30" s="6" t="s">
        <v>162</v>
      </c>
      <c r="K30" s="7">
        <v>10</v>
      </c>
      <c r="L30" s="6">
        <v>640085</v>
      </c>
      <c r="M30" s="6">
        <v>206350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7792712</v>
      </c>
      <c r="B31" s="4" t="s">
        <v>163</v>
      </c>
      <c r="C31" s="5" t="s">
        <v>164</v>
      </c>
      <c r="D31" s="6" t="s">
        <v>14</v>
      </c>
      <c r="E31" s="6" t="s">
        <v>77</v>
      </c>
      <c r="F31" s="6" t="s">
        <v>159</v>
      </c>
      <c r="G31" s="6" t="s">
        <v>160</v>
      </c>
      <c r="H31" s="6" t="s">
        <v>159</v>
      </c>
      <c r="I31" s="6" t="s">
        <v>165</v>
      </c>
      <c r="J31" s="6" t="s">
        <v>67</v>
      </c>
      <c r="K31" s="7">
        <v>3</v>
      </c>
      <c r="L31" s="6">
        <v>639907</v>
      </c>
      <c r="M31" s="6">
        <v>206306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2253105</v>
      </c>
      <c r="B32" s="4" t="s">
        <v>166</v>
      </c>
      <c r="C32" s="5" t="s">
        <v>167</v>
      </c>
      <c r="D32" s="6" t="s">
        <v>14</v>
      </c>
      <c r="E32" s="6" t="s">
        <v>77</v>
      </c>
      <c r="F32" s="6" t="s">
        <v>159</v>
      </c>
      <c r="G32" s="6" t="s">
        <v>160</v>
      </c>
      <c r="H32" s="6" t="s">
        <v>159</v>
      </c>
      <c r="I32" s="6" t="s">
        <v>168</v>
      </c>
      <c r="J32" s="6" t="s">
        <v>169</v>
      </c>
      <c r="K32" s="7">
        <v>6</v>
      </c>
      <c r="L32" s="6">
        <v>640344</v>
      </c>
      <c r="M32" s="6">
        <v>206340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2253114</v>
      </c>
      <c r="B33" s="4" t="s">
        <v>170</v>
      </c>
      <c r="C33" s="5" t="s">
        <v>171</v>
      </c>
      <c r="D33" s="6" t="s">
        <v>14</v>
      </c>
      <c r="E33" s="6" t="s">
        <v>77</v>
      </c>
      <c r="F33" s="6" t="s">
        <v>159</v>
      </c>
      <c r="G33" s="6" t="s">
        <v>160</v>
      </c>
      <c r="H33" s="6" t="s">
        <v>159</v>
      </c>
      <c r="I33" s="6" t="s">
        <v>172</v>
      </c>
      <c r="J33" s="6" t="s">
        <v>173</v>
      </c>
      <c r="K33" s="7">
        <v>1</v>
      </c>
      <c r="L33" s="6">
        <v>639774</v>
      </c>
      <c r="M33" s="6">
        <v>206229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2253397</v>
      </c>
      <c r="B34" s="4" t="s">
        <v>174</v>
      </c>
      <c r="C34" s="5" t="s">
        <v>175</v>
      </c>
      <c r="D34" s="6" t="s">
        <v>14</v>
      </c>
      <c r="E34" s="6" t="s">
        <v>77</v>
      </c>
      <c r="F34" s="6" t="s">
        <v>159</v>
      </c>
      <c r="G34" s="6" t="s">
        <v>160</v>
      </c>
      <c r="H34" s="6" t="s">
        <v>159</v>
      </c>
      <c r="I34" s="6" t="s">
        <v>172</v>
      </c>
      <c r="J34" s="6" t="s">
        <v>173</v>
      </c>
      <c r="K34" s="7">
        <v>3</v>
      </c>
      <c r="L34" s="6">
        <v>639783</v>
      </c>
      <c r="M34" s="6">
        <v>206285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2253481</v>
      </c>
      <c r="B35" s="4" t="s">
        <v>176</v>
      </c>
      <c r="C35" s="5" t="s">
        <v>177</v>
      </c>
      <c r="D35" s="6" t="s">
        <v>14</v>
      </c>
      <c r="E35" s="6" t="s">
        <v>77</v>
      </c>
      <c r="F35" s="6" t="s">
        <v>159</v>
      </c>
      <c r="G35" s="6" t="s">
        <v>178</v>
      </c>
      <c r="H35" s="6" t="s">
        <v>179</v>
      </c>
      <c r="I35" s="6" t="s">
        <v>18</v>
      </c>
      <c r="J35" s="6" t="s">
        <v>15</v>
      </c>
      <c r="K35" s="7">
        <v>37</v>
      </c>
      <c r="L35" s="6">
        <v>637255</v>
      </c>
      <c r="M35" s="6">
        <v>205539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2253699</v>
      </c>
      <c r="B36" s="4" t="s">
        <v>180</v>
      </c>
      <c r="C36" s="5" t="s">
        <v>181</v>
      </c>
      <c r="D36" s="6" t="s">
        <v>14</v>
      </c>
      <c r="E36" s="6" t="s">
        <v>77</v>
      </c>
      <c r="F36" s="6" t="s">
        <v>159</v>
      </c>
      <c r="G36" s="6" t="s">
        <v>182</v>
      </c>
      <c r="H36" s="6" t="s">
        <v>183</v>
      </c>
      <c r="I36" s="6" t="s">
        <v>18</v>
      </c>
      <c r="J36" s="6" t="s">
        <v>15</v>
      </c>
      <c r="K36" s="7">
        <v>54</v>
      </c>
      <c r="L36" s="6">
        <v>642294</v>
      </c>
      <c r="M36" s="6">
        <v>209755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2253805</v>
      </c>
      <c r="B37" s="4" t="s">
        <v>184</v>
      </c>
      <c r="C37" s="5" t="s">
        <v>185</v>
      </c>
      <c r="D37" s="6" t="s">
        <v>14</v>
      </c>
      <c r="E37" s="6" t="s">
        <v>77</v>
      </c>
      <c r="F37" s="6" t="s">
        <v>159</v>
      </c>
      <c r="G37" s="6" t="s">
        <v>186</v>
      </c>
      <c r="H37" s="6" t="s">
        <v>187</v>
      </c>
      <c r="I37" s="6" t="s">
        <v>18</v>
      </c>
      <c r="J37" s="6" t="s">
        <v>15</v>
      </c>
      <c r="K37" s="7">
        <v>259</v>
      </c>
      <c r="L37" s="6">
        <v>642490</v>
      </c>
      <c r="M37" s="6">
        <v>208555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2254271</v>
      </c>
      <c r="B38" s="4" t="s">
        <v>188</v>
      </c>
      <c r="C38" s="5" t="s">
        <v>189</v>
      </c>
      <c r="D38" s="6" t="s">
        <v>14</v>
      </c>
      <c r="E38" s="6" t="s">
        <v>77</v>
      </c>
      <c r="F38" s="6" t="s">
        <v>159</v>
      </c>
      <c r="G38" s="6" t="s">
        <v>190</v>
      </c>
      <c r="H38" s="6" t="s">
        <v>191</v>
      </c>
      <c r="I38" s="6" t="s">
        <v>18</v>
      </c>
      <c r="J38" s="6" t="s">
        <v>15</v>
      </c>
      <c r="K38" s="7">
        <v>188</v>
      </c>
      <c r="L38" s="6">
        <v>642799</v>
      </c>
      <c r="M38" s="6">
        <v>205112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2254531</v>
      </c>
      <c r="B39" s="4" t="s">
        <v>192</v>
      </c>
      <c r="C39" s="5" t="s">
        <v>193</v>
      </c>
      <c r="D39" s="6" t="s">
        <v>14</v>
      </c>
      <c r="E39" s="6" t="s">
        <v>77</v>
      </c>
      <c r="F39" s="6" t="s">
        <v>159</v>
      </c>
      <c r="G39" s="6" t="s">
        <v>194</v>
      </c>
      <c r="H39" s="6" t="s">
        <v>195</v>
      </c>
      <c r="I39" s="6" t="s">
        <v>18</v>
      </c>
      <c r="J39" s="6" t="s">
        <v>15</v>
      </c>
      <c r="K39" s="7">
        <v>29</v>
      </c>
      <c r="L39" s="6">
        <v>639604</v>
      </c>
      <c r="M39" s="6">
        <v>202875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2255240</v>
      </c>
      <c r="B40" s="4" t="s">
        <v>439</v>
      </c>
      <c r="C40" s="5" t="s">
        <v>440</v>
      </c>
      <c r="D40" s="6" t="s">
        <v>14</v>
      </c>
      <c r="E40" s="6" t="s">
        <v>77</v>
      </c>
      <c r="F40" s="6" t="s">
        <v>441</v>
      </c>
      <c r="G40" s="6" t="s">
        <v>442</v>
      </c>
      <c r="H40" s="6" t="s">
        <v>443</v>
      </c>
      <c r="I40" s="6" t="s">
        <v>18</v>
      </c>
      <c r="J40" s="6" t="s">
        <v>15</v>
      </c>
      <c r="K40" s="7">
        <v>154</v>
      </c>
      <c r="L40" s="6">
        <v>651087</v>
      </c>
      <c r="M40" s="6">
        <v>200740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2255241</v>
      </c>
      <c r="B41" s="4" t="s">
        <v>444</v>
      </c>
      <c r="C41" s="5" t="s">
        <v>445</v>
      </c>
      <c r="D41" s="6" t="s">
        <v>14</v>
      </c>
      <c r="E41" s="6" t="s">
        <v>77</v>
      </c>
      <c r="F41" s="6" t="s">
        <v>441</v>
      </c>
      <c r="G41" s="6" t="s">
        <v>442</v>
      </c>
      <c r="H41" s="6" t="s">
        <v>443</v>
      </c>
      <c r="I41" s="6" t="s">
        <v>18</v>
      </c>
      <c r="J41" s="6" t="s">
        <v>15</v>
      </c>
      <c r="K41" s="7">
        <v>156</v>
      </c>
      <c r="L41" s="6">
        <v>651255</v>
      </c>
      <c r="M41" s="6">
        <v>200591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7839235</v>
      </c>
      <c r="B42" s="4" t="s">
        <v>446</v>
      </c>
      <c r="C42" s="5" t="s">
        <v>447</v>
      </c>
      <c r="D42" s="6" t="s">
        <v>14</v>
      </c>
      <c r="E42" s="6" t="s">
        <v>77</v>
      </c>
      <c r="F42" s="6" t="s">
        <v>441</v>
      </c>
      <c r="G42" s="6" t="s">
        <v>448</v>
      </c>
      <c r="H42" s="6" t="s">
        <v>449</v>
      </c>
      <c r="I42" s="6" t="s">
        <v>18</v>
      </c>
      <c r="J42" s="6" t="s">
        <v>15</v>
      </c>
      <c r="K42" s="7">
        <v>50</v>
      </c>
      <c r="L42" s="6">
        <v>660055</v>
      </c>
      <c r="M42" s="6">
        <v>200543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2255930</v>
      </c>
      <c r="B43" s="4" t="s">
        <v>450</v>
      </c>
      <c r="C43" s="5" t="s">
        <v>451</v>
      </c>
      <c r="D43" s="6" t="s">
        <v>14</v>
      </c>
      <c r="E43" s="6" t="s">
        <v>77</v>
      </c>
      <c r="F43" s="6" t="s">
        <v>441</v>
      </c>
      <c r="G43" s="6" t="s">
        <v>452</v>
      </c>
      <c r="H43" s="6" t="s">
        <v>284</v>
      </c>
      <c r="I43" s="6" t="s">
        <v>18</v>
      </c>
      <c r="J43" s="6" t="s">
        <v>15</v>
      </c>
      <c r="K43" s="7">
        <v>2</v>
      </c>
      <c r="L43" s="6">
        <v>659470</v>
      </c>
      <c r="M43" s="6">
        <v>206114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2256790</v>
      </c>
      <c r="B44" s="4" t="s">
        <v>453</v>
      </c>
      <c r="C44" s="5" t="s">
        <v>454</v>
      </c>
      <c r="D44" s="6" t="s">
        <v>14</v>
      </c>
      <c r="E44" s="6" t="s">
        <v>77</v>
      </c>
      <c r="F44" s="6" t="s">
        <v>441</v>
      </c>
      <c r="G44" s="6" t="s">
        <v>455</v>
      </c>
      <c r="H44" s="6" t="s">
        <v>456</v>
      </c>
      <c r="I44" s="6" t="s">
        <v>18</v>
      </c>
      <c r="J44" s="6" t="s">
        <v>15</v>
      </c>
      <c r="K44" s="7">
        <v>162</v>
      </c>
      <c r="L44" s="6">
        <v>660310</v>
      </c>
      <c r="M44" s="6">
        <v>201019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2256338</v>
      </c>
      <c r="B45" s="4" t="s">
        <v>457</v>
      </c>
      <c r="C45" s="5" t="s">
        <v>458</v>
      </c>
      <c r="D45" s="6" t="s">
        <v>14</v>
      </c>
      <c r="E45" s="6" t="s">
        <v>77</v>
      </c>
      <c r="F45" s="6" t="s">
        <v>441</v>
      </c>
      <c r="G45" s="6" t="s">
        <v>455</v>
      </c>
      <c r="H45" s="6" t="s">
        <v>456</v>
      </c>
      <c r="I45" s="6" t="s">
        <v>18</v>
      </c>
      <c r="J45" s="6" t="s">
        <v>15</v>
      </c>
      <c r="K45" s="7">
        <v>413</v>
      </c>
      <c r="L45" s="6">
        <v>660332</v>
      </c>
      <c r="M45" s="6">
        <v>202540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2256859</v>
      </c>
      <c r="B46" s="4" t="s">
        <v>459</v>
      </c>
      <c r="C46" s="5" t="s">
        <v>460</v>
      </c>
      <c r="D46" s="6" t="s">
        <v>14</v>
      </c>
      <c r="E46" s="6" t="s">
        <v>77</v>
      </c>
      <c r="F46" s="6" t="s">
        <v>441</v>
      </c>
      <c r="G46" s="6" t="s">
        <v>461</v>
      </c>
      <c r="H46" s="6" t="s">
        <v>462</v>
      </c>
      <c r="I46" s="6" t="s">
        <v>18</v>
      </c>
      <c r="J46" s="6" t="s">
        <v>15</v>
      </c>
      <c r="K46" s="7">
        <v>21</v>
      </c>
      <c r="L46" s="6">
        <v>655620</v>
      </c>
      <c r="M46" s="6">
        <v>208444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2257604</v>
      </c>
      <c r="B47" s="4" t="s">
        <v>463</v>
      </c>
      <c r="C47" s="5" t="s">
        <v>464</v>
      </c>
      <c r="D47" s="6" t="s">
        <v>14</v>
      </c>
      <c r="E47" s="6" t="s">
        <v>77</v>
      </c>
      <c r="F47" s="6" t="s">
        <v>441</v>
      </c>
      <c r="G47" s="6" t="s">
        <v>465</v>
      </c>
      <c r="H47" s="6" t="s">
        <v>466</v>
      </c>
      <c r="I47" s="6" t="s">
        <v>18</v>
      </c>
      <c r="J47" s="6" t="s">
        <v>15</v>
      </c>
      <c r="K47" s="7">
        <v>70</v>
      </c>
      <c r="L47" s="6">
        <v>654732</v>
      </c>
      <c r="M47" s="6">
        <v>199197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2258048</v>
      </c>
      <c r="B48" s="4" t="s">
        <v>467</v>
      </c>
      <c r="C48" s="5" t="s">
        <v>468</v>
      </c>
      <c r="D48" s="6" t="s">
        <v>14</v>
      </c>
      <c r="E48" s="6" t="s">
        <v>77</v>
      </c>
      <c r="F48" s="6" t="s">
        <v>441</v>
      </c>
      <c r="G48" s="6" t="s">
        <v>469</v>
      </c>
      <c r="H48" s="6" t="s">
        <v>470</v>
      </c>
      <c r="I48" s="6" t="s">
        <v>18</v>
      </c>
      <c r="J48" s="6" t="s">
        <v>15</v>
      </c>
      <c r="K48" s="7">
        <v>159</v>
      </c>
      <c r="L48" s="6">
        <v>654528</v>
      </c>
      <c r="M48" s="6">
        <v>202157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2258109</v>
      </c>
      <c r="B49" s="4" t="s">
        <v>471</v>
      </c>
      <c r="C49" s="5" t="s">
        <v>472</v>
      </c>
      <c r="D49" s="6" t="s">
        <v>14</v>
      </c>
      <c r="E49" s="6" t="s">
        <v>77</v>
      </c>
      <c r="F49" s="6" t="s">
        <v>441</v>
      </c>
      <c r="G49" s="6" t="s">
        <v>473</v>
      </c>
      <c r="H49" s="6" t="s">
        <v>474</v>
      </c>
      <c r="I49" s="6" t="s">
        <v>18</v>
      </c>
      <c r="J49" s="6" t="s">
        <v>15</v>
      </c>
      <c r="K49" s="7">
        <v>250</v>
      </c>
      <c r="L49" s="6">
        <v>650180</v>
      </c>
      <c r="M49" s="6">
        <v>196689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2258862</v>
      </c>
      <c r="B50" s="4" t="s">
        <v>475</v>
      </c>
      <c r="C50" s="5" t="s">
        <v>476</v>
      </c>
      <c r="D50" s="6" t="s">
        <v>14</v>
      </c>
      <c r="E50" s="6" t="s">
        <v>77</v>
      </c>
      <c r="F50" s="6" t="s">
        <v>441</v>
      </c>
      <c r="G50" s="6" t="s">
        <v>473</v>
      </c>
      <c r="H50" s="6" t="s">
        <v>474</v>
      </c>
      <c r="I50" s="6" t="s">
        <v>18</v>
      </c>
      <c r="J50" s="6" t="s">
        <v>15</v>
      </c>
      <c r="K50" s="7">
        <v>464</v>
      </c>
      <c r="L50" s="6">
        <v>651209</v>
      </c>
      <c r="M50" s="6">
        <v>197026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2259530</v>
      </c>
      <c r="B51" s="4" t="s">
        <v>477</v>
      </c>
      <c r="C51" s="5" t="s">
        <v>478</v>
      </c>
      <c r="D51" s="6" t="s">
        <v>14</v>
      </c>
      <c r="E51" s="6" t="s">
        <v>77</v>
      </c>
      <c r="F51" s="6" t="s">
        <v>441</v>
      </c>
      <c r="G51" s="6" t="s">
        <v>479</v>
      </c>
      <c r="H51" s="6" t="s">
        <v>480</v>
      </c>
      <c r="I51" s="6" t="s">
        <v>18</v>
      </c>
      <c r="J51" s="6" t="s">
        <v>15</v>
      </c>
      <c r="K51" s="7">
        <v>230</v>
      </c>
      <c r="L51" s="6">
        <v>655505</v>
      </c>
      <c r="M51" s="6">
        <v>205840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2261773</v>
      </c>
      <c r="B52" s="4" t="s">
        <v>1048</v>
      </c>
      <c r="C52" s="5" t="s">
        <v>1049</v>
      </c>
      <c r="D52" s="6" t="s">
        <v>14</v>
      </c>
      <c r="E52" s="6" t="s">
        <v>77</v>
      </c>
      <c r="F52" s="6" t="s">
        <v>1050</v>
      </c>
      <c r="G52" s="6" t="s">
        <v>1051</v>
      </c>
      <c r="H52" s="6" t="s">
        <v>1052</v>
      </c>
      <c r="I52" s="6" t="s">
        <v>18</v>
      </c>
      <c r="J52" s="6" t="s">
        <v>15</v>
      </c>
      <c r="K52" s="7">
        <v>70</v>
      </c>
      <c r="L52" s="6">
        <v>644264</v>
      </c>
      <c r="M52" s="6">
        <v>208973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2261881</v>
      </c>
      <c r="B53" s="4" t="s">
        <v>1053</v>
      </c>
      <c r="C53" s="5" t="s">
        <v>1054</v>
      </c>
      <c r="D53" s="6" t="s">
        <v>14</v>
      </c>
      <c r="E53" s="6" t="s">
        <v>77</v>
      </c>
      <c r="F53" s="6" t="s">
        <v>1050</v>
      </c>
      <c r="G53" s="6" t="s">
        <v>1055</v>
      </c>
      <c r="H53" s="6" t="s">
        <v>1056</v>
      </c>
      <c r="I53" s="6" t="s">
        <v>18</v>
      </c>
      <c r="J53" s="6" t="s">
        <v>15</v>
      </c>
      <c r="K53" s="7">
        <v>102</v>
      </c>
      <c r="L53" s="6">
        <v>647766</v>
      </c>
      <c r="M53" s="6">
        <v>202288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2262703</v>
      </c>
      <c r="B54" s="4" t="s">
        <v>1057</v>
      </c>
      <c r="C54" s="5" t="s">
        <v>1058</v>
      </c>
      <c r="D54" s="6" t="s">
        <v>14</v>
      </c>
      <c r="E54" s="6" t="s">
        <v>77</v>
      </c>
      <c r="F54" s="6" t="s">
        <v>1050</v>
      </c>
      <c r="G54" s="6" t="s">
        <v>1059</v>
      </c>
      <c r="H54" s="6" t="s">
        <v>1050</v>
      </c>
      <c r="I54" s="6" t="s">
        <v>18</v>
      </c>
      <c r="J54" s="6" t="s">
        <v>15</v>
      </c>
      <c r="K54" s="7">
        <v>723</v>
      </c>
      <c r="L54" s="6">
        <v>648090</v>
      </c>
      <c r="M54" s="6">
        <v>206780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2262738</v>
      </c>
      <c r="B55" s="4" t="s">
        <v>1060</v>
      </c>
      <c r="C55" s="5" t="s">
        <v>1061</v>
      </c>
      <c r="D55" s="6" t="s">
        <v>14</v>
      </c>
      <c r="E55" s="6" t="s">
        <v>77</v>
      </c>
      <c r="F55" s="6" t="s">
        <v>1050</v>
      </c>
      <c r="G55" s="6" t="s">
        <v>1059</v>
      </c>
      <c r="H55" s="6" t="s">
        <v>1050</v>
      </c>
      <c r="I55" s="6" t="s">
        <v>18</v>
      </c>
      <c r="J55" s="6" t="s">
        <v>15</v>
      </c>
      <c r="K55" s="7">
        <v>90</v>
      </c>
      <c r="L55" s="6">
        <v>645590</v>
      </c>
      <c r="M55" s="6">
        <v>207188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2263029</v>
      </c>
      <c r="B56" s="4" t="s">
        <v>1062</v>
      </c>
      <c r="C56" s="5" t="s">
        <v>1063</v>
      </c>
      <c r="D56" s="6" t="s">
        <v>14</v>
      </c>
      <c r="E56" s="6" t="s">
        <v>77</v>
      </c>
      <c r="F56" s="6" t="s">
        <v>1050</v>
      </c>
      <c r="G56" s="6" t="s">
        <v>1064</v>
      </c>
      <c r="H56" s="6" t="s">
        <v>1065</v>
      </c>
      <c r="I56" s="6" t="s">
        <v>18</v>
      </c>
      <c r="J56" s="6" t="s">
        <v>15</v>
      </c>
      <c r="K56" s="7">
        <v>31</v>
      </c>
      <c r="L56" s="6">
        <v>651435</v>
      </c>
      <c r="M56" s="6">
        <v>204478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2263564</v>
      </c>
      <c r="B57" s="4" t="s">
        <v>1066</v>
      </c>
      <c r="C57" s="5" t="s">
        <v>1067</v>
      </c>
      <c r="D57" s="6" t="s">
        <v>14</v>
      </c>
      <c r="E57" s="6" t="s">
        <v>77</v>
      </c>
      <c r="F57" s="6" t="s">
        <v>1050</v>
      </c>
      <c r="G57" s="6" t="s">
        <v>1068</v>
      </c>
      <c r="H57" s="6" t="s">
        <v>1069</v>
      </c>
      <c r="I57" s="6" t="s">
        <v>18</v>
      </c>
      <c r="J57" s="6" t="s">
        <v>15</v>
      </c>
      <c r="K57" s="7">
        <v>12</v>
      </c>
      <c r="L57" s="6">
        <v>645707</v>
      </c>
      <c r="M57" s="6">
        <v>203588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2263567</v>
      </c>
      <c r="B58" s="4" t="s">
        <v>1070</v>
      </c>
      <c r="C58" s="5" t="s">
        <v>1071</v>
      </c>
      <c r="D58" s="6" t="s">
        <v>14</v>
      </c>
      <c r="E58" s="6" t="s">
        <v>77</v>
      </c>
      <c r="F58" s="6" t="s">
        <v>1050</v>
      </c>
      <c r="G58" s="6" t="s">
        <v>1068</v>
      </c>
      <c r="H58" s="6" t="s">
        <v>1069</v>
      </c>
      <c r="I58" s="6" t="s">
        <v>18</v>
      </c>
      <c r="J58" s="6" t="s">
        <v>15</v>
      </c>
      <c r="K58" s="7">
        <v>16</v>
      </c>
      <c r="L58" s="6">
        <v>645764</v>
      </c>
      <c r="M58" s="6">
        <v>203596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2263875</v>
      </c>
      <c r="B59" s="4" t="s">
        <v>1072</v>
      </c>
      <c r="C59" s="5" t="s">
        <v>1073</v>
      </c>
      <c r="D59" s="6" t="s">
        <v>14</v>
      </c>
      <c r="E59" s="6" t="s">
        <v>77</v>
      </c>
      <c r="F59" s="6" t="s">
        <v>1050</v>
      </c>
      <c r="G59" s="6" t="s">
        <v>1074</v>
      </c>
      <c r="H59" s="6" t="s">
        <v>1075</v>
      </c>
      <c r="I59" s="6" t="s">
        <v>18</v>
      </c>
      <c r="J59" s="6" t="s">
        <v>15</v>
      </c>
      <c r="K59" s="7">
        <v>52</v>
      </c>
      <c r="L59" s="6">
        <v>649107</v>
      </c>
      <c r="M59" s="6">
        <v>204546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2264444</v>
      </c>
      <c r="B60" s="4" t="s">
        <v>1076</v>
      </c>
      <c r="C60" s="5" t="s">
        <v>1077</v>
      </c>
      <c r="D60" s="6" t="s">
        <v>14</v>
      </c>
      <c r="E60" s="6" t="s">
        <v>77</v>
      </c>
      <c r="F60" s="6" t="s">
        <v>1078</v>
      </c>
      <c r="G60" s="6" t="s">
        <v>1079</v>
      </c>
      <c r="H60" s="6" t="s">
        <v>1078</v>
      </c>
      <c r="I60" s="6" t="s">
        <v>18</v>
      </c>
      <c r="J60" s="6" t="s">
        <v>883</v>
      </c>
      <c r="K60" s="7">
        <v>5</v>
      </c>
      <c r="L60" s="6">
        <v>651371</v>
      </c>
      <c r="M60" s="6">
        <v>208388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2264819</v>
      </c>
      <c r="B61" s="4" t="s">
        <v>1080</v>
      </c>
      <c r="C61" s="5" t="s">
        <v>1081</v>
      </c>
      <c r="D61" s="6" t="s">
        <v>14</v>
      </c>
      <c r="E61" s="6" t="s">
        <v>77</v>
      </c>
      <c r="F61" s="6" t="s">
        <v>1078</v>
      </c>
      <c r="G61" s="6" t="s">
        <v>1079</v>
      </c>
      <c r="H61" s="6" t="s">
        <v>1078</v>
      </c>
      <c r="I61" s="6" t="s">
        <v>18</v>
      </c>
      <c r="J61" s="6" t="s">
        <v>15</v>
      </c>
      <c r="K61" s="7">
        <v>940</v>
      </c>
      <c r="L61" s="6">
        <v>651524</v>
      </c>
      <c r="M61" s="6">
        <v>208499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2265218</v>
      </c>
      <c r="B62" s="4" t="s">
        <v>1082</v>
      </c>
      <c r="C62" s="5" t="s">
        <v>1083</v>
      </c>
      <c r="D62" s="6" t="s">
        <v>14</v>
      </c>
      <c r="E62" s="6" t="s">
        <v>77</v>
      </c>
      <c r="F62" s="6" t="s">
        <v>1078</v>
      </c>
      <c r="G62" s="6" t="s">
        <v>1084</v>
      </c>
      <c r="H62" s="6" t="s">
        <v>1085</v>
      </c>
      <c r="I62" s="6" t="s">
        <v>18</v>
      </c>
      <c r="J62" s="6" t="s">
        <v>1086</v>
      </c>
      <c r="K62" s="7">
        <v>3</v>
      </c>
      <c r="L62" s="6">
        <v>645548</v>
      </c>
      <c r="M62" s="6">
        <v>211789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2265467</v>
      </c>
      <c r="B63" s="4" t="s">
        <v>1381</v>
      </c>
      <c r="C63" s="5" t="s">
        <v>1382</v>
      </c>
      <c r="D63" s="6" t="s">
        <v>14</v>
      </c>
      <c r="E63" s="6" t="s">
        <v>77</v>
      </c>
      <c r="F63" s="6" t="s">
        <v>1383</v>
      </c>
      <c r="G63" s="6" t="s">
        <v>1384</v>
      </c>
      <c r="H63" s="6" t="s">
        <v>1385</v>
      </c>
      <c r="I63" s="6" t="s">
        <v>18</v>
      </c>
      <c r="J63" s="6" t="s">
        <v>15</v>
      </c>
      <c r="K63" s="7">
        <v>120</v>
      </c>
      <c r="L63" s="6">
        <v>650871</v>
      </c>
      <c r="M63" s="6">
        <v>191540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2266527</v>
      </c>
      <c r="B64" s="4" t="s">
        <v>1386</v>
      </c>
      <c r="C64" s="5" t="s">
        <v>1387</v>
      </c>
      <c r="D64" s="6" t="s">
        <v>14</v>
      </c>
      <c r="E64" s="6" t="s">
        <v>77</v>
      </c>
      <c r="F64" s="6" t="s">
        <v>1383</v>
      </c>
      <c r="G64" s="6" t="s">
        <v>1388</v>
      </c>
      <c r="H64" s="6" t="s">
        <v>1383</v>
      </c>
      <c r="I64" s="6" t="s">
        <v>18</v>
      </c>
      <c r="J64" s="6" t="s">
        <v>15</v>
      </c>
      <c r="K64" s="7">
        <v>780</v>
      </c>
      <c r="L64" s="6">
        <v>647622</v>
      </c>
      <c r="M64" s="6">
        <v>194659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2266075</v>
      </c>
      <c r="B65" s="4" t="s">
        <v>1389</v>
      </c>
      <c r="C65" s="5" t="s">
        <v>1390</v>
      </c>
      <c r="D65" s="6" t="s">
        <v>14</v>
      </c>
      <c r="E65" s="6" t="s">
        <v>77</v>
      </c>
      <c r="F65" s="6" t="s">
        <v>1383</v>
      </c>
      <c r="G65" s="6" t="s">
        <v>1388</v>
      </c>
      <c r="H65" s="6" t="s">
        <v>1383</v>
      </c>
      <c r="I65" s="6" t="s">
        <v>18</v>
      </c>
      <c r="J65" s="6" t="s">
        <v>15</v>
      </c>
      <c r="K65" s="7">
        <v>91</v>
      </c>
      <c r="L65" s="6">
        <v>648631</v>
      </c>
      <c r="M65" s="6">
        <v>192229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8257788</v>
      </c>
      <c r="B66" s="4" t="s">
        <v>1391</v>
      </c>
      <c r="C66" s="5" t="s">
        <v>1392</v>
      </c>
      <c r="D66" s="6" t="s">
        <v>14</v>
      </c>
      <c r="E66" s="6" t="s">
        <v>77</v>
      </c>
      <c r="F66" s="6" t="s">
        <v>1393</v>
      </c>
      <c r="G66" s="6" t="s">
        <v>1394</v>
      </c>
      <c r="H66" s="6" t="s">
        <v>1395</v>
      </c>
      <c r="I66" s="6" t="s">
        <v>18</v>
      </c>
      <c r="J66" s="6" t="s">
        <v>15</v>
      </c>
      <c r="K66" s="7" t="s">
        <v>248</v>
      </c>
      <c r="L66" s="6">
        <v>661951</v>
      </c>
      <c r="M66" s="6">
        <v>193488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8045071</v>
      </c>
      <c r="B67" s="4" t="s">
        <v>1396</v>
      </c>
      <c r="C67" s="5" t="s">
        <v>1397</v>
      </c>
      <c r="D67" s="6" t="s">
        <v>14</v>
      </c>
      <c r="E67" s="6" t="s">
        <v>77</v>
      </c>
      <c r="F67" s="6" t="s">
        <v>1393</v>
      </c>
      <c r="G67" s="6" t="s">
        <v>1398</v>
      </c>
      <c r="H67" s="6" t="s">
        <v>1399</v>
      </c>
      <c r="I67" s="6" t="s">
        <v>18</v>
      </c>
      <c r="J67" s="6" t="s">
        <v>15</v>
      </c>
      <c r="K67" s="7">
        <v>15</v>
      </c>
      <c r="L67" s="6">
        <v>667178</v>
      </c>
      <c r="M67" s="6">
        <v>185795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2267760</v>
      </c>
      <c r="B68" s="4" t="s">
        <v>1400</v>
      </c>
      <c r="C68" s="5" t="s">
        <v>1401</v>
      </c>
      <c r="D68" s="6" t="s">
        <v>14</v>
      </c>
      <c r="E68" s="6" t="s">
        <v>77</v>
      </c>
      <c r="F68" s="6" t="s">
        <v>1393</v>
      </c>
      <c r="G68" s="6" t="s">
        <v>1402</v>
      </c>
      <c r="H68" s="6" t="s">
        <v>1393</v>
      </c>
      <c r="I68" s="6" t="s">
        <v>18</v>
      </c>
      <c r="J68" s="6" t="s">
        <v>15</v>
      </c>
      <c r="K68" s="7">
        <v>157</v>
      </c>
      <c r="L68" s="6">
        <v>658929</v>
      </c>
      <c r="M68" s="6">
        <v>196637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2268009</v>
      </c>
      <c r="B69" s="4" t="s">
        <v>1403</v>
      </c>
      <c r="C69" s="5" t="s">
        <v>1404</v>
      </c>
      <c r="D69" s="6" t="s">
        <v>14</v>
      </c>
      <c r="E69" s="6" t="s">
        <v>77</v>
      </c>
      <c r="F69" s="6" t="s">
        <v>1393</v>
      </c>
      <c r="G69" s="6" t="s">
        <v>1405</v>
      </c>
      <c r="H69" s="6" t="s">
        <v>1406</v>
      </c>
      <c r="I69" s="6" t="s">
        <v>18</v>
      </c>
      <c r="J69" s="6" t="s">
        <v>15</v>
      </c>
      <c r="K69" s="7">
        <v>29</v>
      </c>
      <c r="L69" s="6">
        <v>657290</v>
      </c>
      <c r="M69" s="6">
        <v>197949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2268122</v>
      </c>
      <c r="B70" s="4" t="s">
        <v>1501</v>
      </c>
      <c r="C70" s="5" t="s">
        <v>1502</v>
      </c>
      <c r="D70" s="6" t="s">
        <v>14</v>
      </c>
      <c r="E70" s="6" t="s">
        <v>77</v>
      </c>
      <c r="F70" s="6" t="s">
        <v>1503</v>
      </c>
      <c r="G70" s="6" t="s">
        <v>1504</v>
      </c>
      <c r="H70" s="6" t="s">
        <v>1505</v>
      </c>
      <c r="I70" s="6" t="s">
        <v>18</v>
      </c>
      <c r="J70" s="6" t="s">
        <v>15</v>
      </c>
      <c r="K70" s="7">
        <v>24</v>
      </c>
      <c r="L70" s="6">
        <v>648453</v>
      </c>
      <c r="M70" s="6">
        <v>179737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2268398</v>
      </c>
      <c r="B71" s="4" t="s">
        <v>1506</v>
      </c>
      <c r="C71" s="5" t="s">
        <v>1507</v>
      </c>
      <c r="D71" s="6" t="s">
        <v>14</v>
      </c>
      <c r="E71" s="6" t="s">
        <v>77</v>
      </c>
      <c r="F71" s="6" t="s">
        <v>1503</v>
      </c>
      <c r="G71" s="6" t="s">
        <v>1508</v>
      </c>
      <c r="H71" s="6" t="s">
        <v>1509</v>
      </c>
      <c r="I71" s="6" t="s">
        <v>18</v>
      </c>
      <c r="J71" s="6" t="s">
        <v>15</v>
      </c>
      <c r="K71" s="7">
        <v>50</v>
      </c>
      <c r="L71" s="6">
        <v>647208</v>
      </c>
      <c r="M71" s="6">
        <v>186929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2268532</v>
      </c>
      <c r="B72" s="4" t="s">
        <v>1510</v>
      </c>
      <c r="C72" s="5" t="s">
        <v>1511</v>
      </c>
      <c r="D72" s="6" t="s">
        <v>14</v>
      </c>
      <c r="E72" s="6" t="s">
        <v>77</v>
      </c>
      <c r="F72" s="6" t="s">
        <v>1503</v>
      </c>
      <c r="G72" s="6" t="s">
        <v>1512</v>
      </c>
      <c r="H72" s="6" t="s">
        <v>1513</v>
      </c>
      <c r="I72" s="6" t="s">
        <v>18</v>
      </c>
      <c r="J72" s="6" t="s">
        <v>15</v>
      </c>
      <c r="K72" s="7">
        <v>70</v>
      </c>
      <c r="L72" s="6">
        <v>662473</v>
      </c>
      <c r="M72" s="6">
        <v>185011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2268684</v>
      </c>
      <c r="B73" s="4" t="s">
        <v>1514</v>
      </c>
      <c r="C73" s="5" t="s">
        <v>1515</v>
      </c>
      <c r="D73" s="6" t="s">
        <v>14</v>
      </c>
      <c r="E73" s="6" t="s">
        <v>77</v>
      </c>
      <c r="F73" s="6" t="s">
        <v>1503</v>
      </c>
      <c r="G73" s="6" t="s">
        <v>1516</v>
      </c>
      <c r="H73" s="6" t="s">
        <v>1517</v>
      </c>
      <c r="I73" s="6" t="s">
        <v>18</v>
      </c>
      <c r="J73" s="6" t="s">
        <v>15</v>
      </c>
      <c r="K73" s="7">
        <v>80</v>
      </c>
      <c r="L73" s="6">
        <v>656324</v>
      </c>
      <c r="M73" s="6">
        <v>180122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2268719</v>
      </c>
      <c r="B74" s="4" t="s">
        <v>1518</v>
      </c>
      <c r="C74" s="5" t="s">
        <v>1519</v>
      </c>
      <c r="D74" s="6" t="s">
        <v>14</v>
      </c>
      <c r="E74" s="6" t="s">
        <v>77</v>
      </c>
      <c r="F74" s="6" t="s">
        <v>1503</v>
      </c>
      <c r="G74" s="6" t="s">
        <v>1516</v>
      </c>
      <c r="H74" s="6" t="s">
        <v>1517</v>
      </c>
      <c r="I74" s="6" t="s">
        <v>18</v>
      </c>
      <c r="J74" s="6" t="s">
        <v>15</v>
      </c>
      <c r="K74" s="7">
        <v>96</v>
      </c>
      <c r="L74" s="6">
        <v>656429</v>
      </c>
      <c r="M74" s="6">
        <v>180606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2268821</v>
      </c>
      <c r="B75" s="4" t="s">
        <v>1520</v>
      </c>
      <c r="C75" s="5" t="s">
        <v>1521</v>
      </c>
      <c r="D75" s="6" t="s">
        <v>14</v>
      </c>
      <c r="E75" s="6" t="s">
        <v>77</v>
      </c>
      <c r="F75" s="6" t="s">
        <v>1503</v>
      </c>
      <c r="G75" s="6" t="s">
        <v>1522</v>
      </c>
      <c r="H75" s="6" t="s">
        <v>1523</v>
      </c>
      <c r="I75" s="6" t="s">
        <v>18</v>
      </c>
      <c r="J75" s="6" t="s">
        <v>15</v>
      </c>
      <c r="K75" s="7">
        <v>36</v>
      </c>
      <c r="L75" s="6">
        <v>654137</v>
      </c>
      <c r="M75" s="6">
        <v>190033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2269301</v>
      </c>
      <c r="B76" s="4" t="s">
        <v>1524</v>
      </c>
      <c r="C76" s="5" t="s">
        <v>1525</v>
      </c>
      <c r="D76" s="6" t="s">
        <v>14</v>
      </c>
      <c r="E76" s="6" t="s">
        <v>77</v>
      </c>
      <c r="F76" s="6" t="s">
        <v>1503</v>
      </c>
      <c r="G76" s="6" t="s">
        <v>1526</v>
      </c>
      <c r="H76" s="6" t="s">
        <v>1527</v>
      </c>
      <c r="I76" s="6" t="s">
        <v>18</v>
      </c>
      <c r="J76" s="6" t="s">
        <v>15</v>
      </c>
      <c r="K76" s="7">
        <v>28</v>
      </c>
      <c r="L76" s="6">
        <v>648664</v>
      </c>
      <c r="M76" s="6">
        <v>184630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2269652</v>
      </c>
      <c r="B77" s="4" t="s">
        <v>1528</v>
      </c>
      <c r="C77" s="5" t="s">
        <v>1529</v>
      </c>
      <c r="D77" s="6" t="s">
        <v>14</v>
      </c>
      <c r="E77" s="6" t="s">
        <v>77</v>
      </c>
      <c r="F77" s="6" t="s">
        <v>1503</v>
      </c>
      <c r="G77" s="6" t="s">
        <v>1530</v>
      </c>
      <c r="H77" s="6" t="s">
        <v>1503</v>
      </c>
      <c r="I77" s="6" t="s">
        <v>18</v>
      </c>
      <c r="J77" s="6" t="s">
        <v>15</v>
      </c>
      <c r="K77" s="7">
        <v>187</v>
      </c>
      <c r="L77" s="6">
        <v>654829</v>
      </c>
      <c r="M77" s="6">
        <v>185574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2269762</v>
      </c>
      <c r="B78" s="4" t="s">
        <v>1531</v>
      </c>
      <c r="C78" s="5" t="s">
        <v>1532</v>
      </c>
      <c r="D78" s="6" t="s">
        <v>14</v>
      </c>
      <c r="E78" s="6" t="s">
        <v>77</v>
      </c>
      <c r="F78" s="6" t="s">
        <v>1503</v>
      </c>
      <c r="G78" s="6" t="s">
        <v>1530</v>
      </c>
      <c r="H78" s="6" t="s">
        <v>1503</v>
      </c>
      <c r="I78" s="6" t="s">
        <v>18</v>
      </c>
      <c r="J78" s="6" t="s">
        <v>15</v>
      </c>
      <c r="K78" s="7">
        <v>267</v>
      </c>
      <c r="L78" s="6">
        <v>654332</v>
      </c>
      <c r="M78" s="6">
        <v>185550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2269994</v>
      </c>
      <c r="B79" s="4" t="s">
        <v>1533</v>
      </c>
      <c r="C79" s="5" t="s">
        <v>1534</v>
      </c>
      <c r="D79" s="6" t="s">
        <v>14</v>
      </c>
      <c r="E79" s="6" t="s">
        <v>77</v>
      </c>
      <c r="F79" s="6" t="s">
        <v>1503</v>
      </c>
      <c r="G79" s="6" t="s">
        <v>1535</v>
      </c>
      <c r="H79" s="6" t="s">
        <v>1536</v>
      </c>
      <c r="I79" s="6" t="s">
        <v>18</v>
      </c>
      <c r="J79" s="6" t="s">
        <v>15</v>
      </c>
      <c r="K79" s="7">
        <v>97</v>
      </c>
      <c r="L79" s="6">
        <v>657379</v>
      </c>
      <c r="M79" s="6">
        <v>176880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9633117</v>
      </c>
      <c r="B80" s="4" t="s">
        <v>1596</v>
      </c>
      <c r="C80" s="5" t="s">
        <v>1597</v>
      </c>
      <c r="D80" s="6" t="s">
        <v>14</v>
      </c>
      <c r="E80" s="6" t="s">
        <v>77</v>
      </c>
      <c r="F80" s="6" t="s">
        <v>78</v>
      </c>
      <c r="G80" s="6" t="s">
        <v>1598</v>
      </c>
      <c r="H80" s="6" t="s">
        <v>78</v>
      </c>
      <c r="I80" s="6" t="s">
        <v>1599</v>
      </c>
      <c r="J80" s="6" t="s">
        <v>1600</v>
      </c>
      <c r="K80" s="7">
        <v>2</v>
      </c>
      <c r="L80" s="6">
        <v>661831</v>
      </c>
      <c r="M80" s="6">
        <v>209472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2244949</v>
      </c>
      <c r="B81" s="4" t="s">
        <v>1608</v>
      </c>
      <c r="C81" s="5" t="s">
        <v>1609</v>
      </c>
      <c r="D81" s="6" t="s">
        <v>14</v>
      </c>
      <c r="E81" s="6" t="s">
        <v>77</v>
      </c>
      <c r="F81" s="6" t="s">
        <v>441</v>
      </c>
      <c r="G81" s="6" t="s">
        <v>1607</v>
      </c>
      <c r="H81" s="6" t="s">
        <v>441</v>
      </c>
      <c r="I81" s="6" t="s">
        <v>1610</v>
      </c>
      <c r="J81" s="6" t="s">
        <v>1611</v>
      </c>
      <c r="K81" s="7">
        <v>79</v>
      </c>
      <c r="L81" s="6">
        <v>655667</v>
      </c>
      <c r="M81" s="6">
        <v>201861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2245204</v>
      </c>
      <c r="B82" s="4" t="s">
        <v>1612</v>
      </c>
      <c r="C82" s="5" t="s">
        <v>1613</v>
      </c>
      <c r="D82" s="6" t="s">
        <v>14</v>
      </c>
      <c r="E82" s="6" t="s">
        <v>77</v>
      </c>
      <c r="F82" s="6" t="s">
        <v>441</v>
      </c>
      <c r="G82" s="6" t="s">
        <v>1607</v>
      </c>
      <c r="H82" s="6" t="s">
        <v>441</v>
      </c>
      <c r="I82" s="6" t="s">
        <v>1614</v>
      </c>
      <c r="J82" s="6" t="s">
        <v>1615</v>
      </c>
      <c r="K82" s="7">
        <v>4</v>
      </c>
      <c r="L82" s="6">
        <v>656822</v>
      </c>
      <c r="M82" s="6">
        <v>202569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2245205</v>
      </c>
      <c r="B83" s="4" t="s">
        <v>1616</v>
      </c>
      <c r="C83" s="5" t="s">
        <v>1617</v>
      </c>
      <c r="D83" s="6" t="s">
        <v>14</v>
      </c>
      <c r="E83" s="6" t="s">
        <v>77</v>
      </c>
      <c r="F83" s="6" t="s">
        <v>441</v>
      </c>
      <c r="G83" s="6" t="s">
        <v>1607</v>
      </c>
      <c r="H83" s="6" t="s">
        <v>441</v>
      </c>
      <c r="I83" s="6" t="s">
        <v>1614</v>
      </c>
      <c r="J83" s="6" t="s">
        <v>1615</v>
      </c>
      <c r="K83" s="7">
        <v>6</v>
      </c>
      <c r="L83" s="6">
        <v>656794</v>
      </c>
      <c r="M83" s="6">
        <v>202495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2245871</v>
      </c>
      <c r="B84" s="4" t="s">
        <v>1618</v>
      </c>
      <c r="C84" s="5" t="s">
        <v>1619</v>
      </c>
      <c r="D84" s="6" t="s">
        <v>14</v>
      </c>
      <c r="E84" s="6" t="s">
        <v>77</v>
      </c>
      <c r="F84" s="6" t="s">
        <v>441</v>
      </c>
      <c r="G84" s="6" t="s">
        <v>1607</v>
      </c>
      <c r="H84" s="6" t="s">
        <v>441</v>
      </c>
      <c r="I84" s="6" t="s">
        <v>1620</v>
      </c>
      <c r="J84" s="6" t="s">
        <v>1621</v>
      </c>
      <c r="K84" s="7">
        <v>5</v>
      </c>
      <c r="L84" s="6">
        <v>655442</v>
      </c>
      <c r="M84" s="6">
        <v>201512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2247949</v>
      </c>
      <c r="B85" s="4" t="s">
        <v>1622</v>
      </c>
      <c r="C85" s="5" t="s">
        <v>1623</v>
      </c>
      <c r="D85" s="6" t="s">
        <v>14</v>
      </c>
      <c r="E85" s="6" t="s">
        <v>77</v>
      </c>
      <c r="F85" s="6" t="s">
        <v>441</v>
      </c>
      <c r="G85" s="6" t="s">
        <v>1607</v>
      </c>
      <c r="H85" s="6" t="s">
        <v>441</v>
      </c>
      <c r="I85" s="6" t="s">
        <v>1592</v>
      </c>
      <c r="J85" s="6" t="s">
        <v>1593</v>
      </c>
      <c r="K85" s="7">
        <v>9</v>
      </c>
      <c r="L85" s="6">
        <v>655826</v>
      </c>
      <c r="M85" s="6">
        <v>200688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2245994</v>
      </c>
      <c r="B86" s="4" t="s">
        <v>1624</v>
      </c>
      <c r="C86" s="5" t="s">
        <v>1625</v>
      </c>
      <c r="D86" s="6" t="s">
        <v>14</v>
      </c>
      <c r="E86" s="6" t="s">
        <v>77</v>
      </c>
      <c r="F86" s="6" t="s">
        <v>441</v>
      </c>
      <c r="G86" s="6" t="s">
        <v>1607</v>
      </c>
      <c r="H86" s="6" t="s">
        <v>441</v>
      </c>
      <c r="I86" s="6" t="s">
        <v>1626</v>
      </c>
      <c r="J86" s="6" t="s">
        <v>1627</v>
      </c>
      <c r="K86" s="7">
        <v>12</v>
      </c>
      <c r="L86" s="6">
        <v>655758</v>
      </c>
      <c r="M86" s="6">
        <v>201290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2245166</v>
      </c>
      <c r="B87" s="4" t="s">
        <v>1628</v>
      </c>
      <c r="C87" s="5" t="s">
        <v>1629</v>
      </c>
      <c r="D87" s="6" t="s">
        <v>14</v>
      </c>
      <c r="E87" s="6" t="s">
        <v>77</v>
      </c>
      <c r="F87" s="6" t="s">
        <v>441</v>
      </c>
      <c r="G87" s="6" t="s">
        <v>1607</v>
      </c>
      <c r="H87" s="6" t="s">
        <v>441</v>
      </c>
      <c r="I87" s="6" t="s">
        <v>1630</v>
      </c>
      <c r="J87" s="6" t="s">
        <v>1631</v>
      </c>
      <c r="K87" s="7">
        <v>16</v>
      </c>
      <c r="L87" s="6">
        <v>656390</v>
      </c>
      <c r="M87" s="6">
        <v>203343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2248063</v>
      </c>
      <c r="B88" s="4" t="s">
        <v>1632</v>
      </c>
      <c r="C88" s="5" t="s">
        <v>1633</v>
      </c>
      <c r="D88" s="6" t="s">
        <v>14</v>
      </c>
      <c r="E88" s="6" t="s">
        <v>77</v>
      </c>
      <c r="F88" s="6" t="s">
        <v>441</v>
      </c>
      <c r="G88" s="6" t="s">
        <v>1607</v>
      </c>
      <c r="H88" s="6" t="s">
        <v>441</v>
      </c>
      <c r="I88" s="6" t="s">
        <v>1630</v>
      </c>
      <c r="J88" s="6" t="s">
        <v>1631</v>
      </c>
      <c r="K88" s="7">
        <v>18</v>
      </c>
      <c r="L88" s="6">
        <v>656373</v>
      </c>
      <c r="M88" s="6">
        <v>203192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2254610</v>
      </c>
      <c r="B89" s="4" t="s">
        <v>1717</v>
      </c>
      <c r="C89" s="5" t="s">
        <v>1718</v>
      </c>
      <c r="D89" s="6" t="s">
        <v>14</v>
      </c>
      <c r="E89" s="6" t="s">
        <v>77</v>
      </c>
      <c r="F89" s="6" t="s">
        <v>159</v>
      </c>
      <c r="G89" s="6" t="s">
        <v>1719</v>
      </c>
      <c r="H89" s="6" t="s">
        <v>1720</v>
      </c>
      <c r="I89" s="6" t="s">
        <v>18</v>
      </c>
      <c r="J89" s="6" t="s">
        <v>15</v>
      </c>
      <c r="K89" s="6">
        <v>10</v>
      </c>
      <c r="L89" s="6">
        <v>638780</v>
      </c>
      <c r="M89" s="6">
        <v>207814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</sheetData>
  <sheetProtection algorithmName="SHA-512" hashValue="mKFd2O8dBJkCxIhhb8y/feRVLCpVtN83H1chWzDOj5XnATr5EqcFSUIE2u/jLZ0/alw91DgnOvtBN/Xi4+OwsQ==" saltValue="3zgzhfmw9lfnzqEDBXAdV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0CDB-8DDB-48DC-BD33-DD7A6CC9F2D8}">
  <dimension ref="A1:W69"/>
  <sheetViews>
    <sheetView tabSelected="1" topLeftCell="A25" workbookViewId="0">
      <selection activeCell="G37" sqref="G37"/>
    </sheetView>
  </sheetViews>
  <sheetFormatPr defaultRowHeight="15" x14ac:dyDescent="0.25"/>
  <cols>
    <col min="5" max="5" width="11.42578125" customWidth="1"/>
    <col min="6" max="6" width="10.7109375" customWidth="1"/>
    <col min="10" max="10" width="26.7109375" customWidth="1"/>
    <col min="11" max="11" width="10.4257812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1735</v>
      </c>
      <c r="B2" s="8">
        <f>M14</f>
        <v>54</v>
      </c>
      <c r="C2" s="8" t="str">
        <f>E16</f>
        <v>WIELICKI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ROUND(SUM(Q16:Q68)*60,2)</f>
        <v>0</v>
      </c>
      <c r="K4" s="9">
        <f>SUM(R16:R68)*60</f>
        <v>0</v>
      </c>
      <c r="L4" s="23">
        <f>SUM(S16:S68)*60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ROUND(SUM(U16:U68)*60,2)</f>
        <v>0</v>
      </c>
      <c r="K5" s="9">
        <f>SUM(V16:V68)*60</f>
        <v>0</v>
      </c>
      <c r="L5" s="23">
        <f>SUM(W16:W68)*60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42"/>
      <c r="B11" s="42"/>
      <c r="C11" s="42"/>
      <c r="D11" s="42"/>
      <c r="E11" s="11"/>
      <c r="F11" s="11"/>
      <c r="G11" s="11"/>
      <c r="H11" s="42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42"/>
      <c r="B12" s="42"/>
      <c r="C12" s="42"/>
      <c r="D12" s="42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SUM(N16:N749)</f>
        <v>54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2772308</v>
      </c>
      <c r="B16" s="4" t="s">
        <v>1916</v>
      </c>
      <c r="C16" s="5" t="s">
        <v>1917</v>
      </c>
      <c r="D16" s="6" t="s">
        <v>14</v>
      </c>
      <c r="E16" s="6" t="s">
        <v>1918</v>
      </c>
      <c r="F16" s="6" t="s">
        <v>1919</v>
      </c>
      <c r="G16" s="6" t="s">
        <v>1920</v>
      </c>
      <c r="H16" s="6" t="s">
        <v>1919</v>
      </c>
      <c r="I16" s="6" t="s">
        <v>18</v>
      </c>
      <c r="J16" s="6" t="s">
        <v>15</v>
      </c>
      <c r="K16" s="7">
        <v>322</v>
      </c>
      <c r="L16" s="6">
        <v>580260</v>
      </c>
      <c r="M16" s="6">
        <v>233561</v>
      </c>
      <c r="N16" s="6">
        <v>1</v>
      </c>
      <c r="O16" s="43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2772808</v>
      </c>
      <c r="B17" s="4" t="s">
        <v>1921</v>
      </c>
      <c r="C17" s="5" t="s">
        <v>1922</v>
      </c>
      <c r="D17" s="6" t="s">
        <v>14</v>
      </c>
      <c r="E17" s="6" t="s">
        <v>1918</v>
      </c>
      <c r="F17" s="6" t="s">
        <v>1919</v>
      </c>
      <c r="G17" s="6" t="s">
        <v>1923</v>
      </c>
      <c r="H17" s="6" t="s">
        <v>1924</v>
      </c>
      <c r="I17" s="6" t="s">
        <v>18</v>
      </c>
      <c r="J17" s="6" t="s">
        <v>15</v>
      </c>
      <c r="K17" s="7">
        <v>464</v>
      </c>
      <c r="L17" s="6">
        <v>582096</v>
      </c>
      <c r="M17" s="6">
        <v>235964</v>
      </c>
      <c r="N17" s="6">
        <v>1</v>
      </c>
      <c r="O17" s="43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2773236</v>
      </c>
      <c r="B18" s="4" t="s">
        <v>1925</v>
      </c>
      <c r="C18" s="5" t="s">
        <v>1926</v>
      </c>
      <c r="D18" s="6" t="s">
        <v>14</v>
      </c>
      <c r="E18" s="6" t="s">
        <v>1918</v>
      </c>
      <c r="F18" s="6" t="s">
        <v>1919</v>
      </c>
      <c r="G18" s="6" t="s">
        <v>1927</v>
      </c>
      <c r="H18" s="6" t="s">
        <v>1928</v>
      </c>
      <c r="I18" s="6" t="s">
        <v>18</v>
      </c>
      <c r="J18" s="6" t="s">
        <v>15</v>
      </c>
      <c r="K18" s="7" t="s">
        <v>1929</v>
      </c>
      <c r="L18" s="6">
        <v>582965</v>
      </c>
      <c r="M18" s="6">
        <v>231600</v>
      </c>
      <c r="N18" s="6">
        <v>1</v>
      </c>
      <c r="O18" s="43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2773894</v>
      </c>
      <c r="B19" s="4" t="s">
        <v>1930</v>
      </c>
      <c r="C19" s="5" t="s">
        <v>1931</v>
      </c>
      <c r="D19" s="6" t="s">
        <v>14</v>
      </c>
      <c r="E19" s="6" t="s">
        <v>1918</v>
      </c>
      <c r="F19" s="6" t="s">
        <v>1919</v>
      </c>
      <c r="G19" s="6" t="s">
        <v>1932</v>
      </c>
      <c r="H19" s="6" t="s">
        <v>1933</v>
      </c>
      <c r="I19" s="6" t="s">
        <v>18</v>
      </c>
      <c r="J19" s="6" t="s">
        <v>15</v>
      </c>
      <c r="K19" s="7">
        <v>3</v>
      </c>
      <c r="L19" s="6">
        <v>579145</v>
      </c>
      <c r="M19" s="6">
        <v>234870</v>
      </c>
      <c r="N19" s="6">
        <v>1</v>
      </c>
      <c r="O19" s="43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2774087</v>
      </c>
      <c r="B20" s="4" t="s">
        <v>1934</v>
      </c>
      <c r="C20" s="5" t="s">
        <v>1935</v>
      </c>
      <c r="D20" s="6" t="s">
        <v>14</v>
      </c>
      <c r="E20" s="6" t="s">
        <v>1918</v>
      </c>
      <c r="F20" s="6" t="s">
        <v>1919</v>
      </c>
      <c r="G20" s="6" t="s">
        <v>1936</v>
      </c>
      <c r="H20" s="6" t="s">
        <v>1937</v>
      </c>
      <c r="I20" s="6" t="s">
        <v>18</v>
      </c>
      <c r="J20" s="6" t="s">
        <v>15</v>
      </c>
      <c r="K20" s="7">
        <v>162</v>
      </c>
      <c r="L20" s="6">
        <v>582188</v>
      </c>
      <c r="M20" s="6">
        <v>230350</v>
      </c>
      <c r="N20" s="6">
        <v>1</v>
      </c>
      <c r="O20" s="43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2775056</v>
      </c>
      <c r="B21" s="4" t="s">
        <v>1938</v>
      </c>
      <c r="C21" s="5" t="s">
        <v>1939</v>
      </c>
      <c r="D21" s="6" t="s">
        <v>14</v>
      </c>
      <c r="E21" s="6" t="s">
        <v>1918</v>
      </c>
      <c r="F21" s="6" t="s">
        <v>1919</v>
      </c>
      <c r="G21" s="6" t="s">
        <v>1940</v>
      </c>
      <c r="H21" s="6" t="s">
        <v>1941</v>
      </c>
      <c r="I21" s="6" t="s">
        <v>18</v>
      </c>
      <c r="J21" s="6" t="s">
        <v>15</v>
      </c>
      <c r="K21" s="7">
        <v>312</v>
      </c>
      <c r="L21" s="6">
        <v>582095</v>
      </c>
      <c r="M21" s="6">
        <v>233030</v>
      </c>
      <c r="N21" s="6">
        <v>1</v>
      </c>
      <c r="O21" s="43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2775658</v>
      </c>
      <c r="B22" s="4" t="s">
        <v>1942</v>
      </c>
      <c r="C22" s="5" t="s">
        <v>1943</v>
      </c>
      <c r="D22" s="6" t="s">
        <v>14</v>
      </c>
      <c r="E22" s="6" t="s">
        <v>1918</v>
      </c>
      <c r="F22" s="6" t="s">
        <v>1944</v>
      </c>
      <c r="G22" s="6" t="s">
        <v>1945</v>
      </c>
      <c r="H22" s="6" t="s">
        <v>1946</v>
      </c>
      <c r="I22" s="6" t="s">
        <v>18</v>
      </c>
      <c r="J22" s="6" t="s">
        <v>15</v>
      </c>
      <c r="K22" s="7">
        <v>92</v>
      </c>
      <c r="L22" s="6">
        <v>585011</v>
      </c>
      <c r="M22" s="6">
        <v>229489</v>
      </c>
      <c r="N22" s="6">
        <v>1</v>
      </c>
      <c r="O22" s="43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2777287</v>
      </c>
      <c r="B23" s="4" t="s">
        <v>1947</v>
      </c>
      <c r="C23" s="5" t="s">
        <v>1948</v>
      </c>
      <c r="D23" s="6" t="s">
        <v>14</v>
      </c>
      <c r="E23" s="6" t="s">
        <v>1918</v>
      </c>
      <c r="F23" s="6" t="s">
        <v>1944</v>
      </c>
      <c r="G23" s="6" t="s">
        <v>1949</v>
      </c>
      <c r="H23" s="6" t="s">
        <v>1944</v>
      </c>
      <c r="I23" s="6" t="s">
        <v>18</v>
      </c>
      <c r="J23" s="6" t="s">
        <v>15</v>
      </c>
      <c r="K23" s="7">
        <v>1206</v>
      </c>
      <c r="L23" s="6">
        <v>586177</v>
      </c>
      <c r="M23" s="6">
        <v>226975</v>
      </c>
      <c r="N23" s="6">
        <v>1</v>
      </c>
      <c r="O23" s="43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2776309</v>
      </c>
      <c r="B24" s="4" t="s">
        <v>1950</v>
      </c>
      <c r="C24" s="5" t="s">
        <v>1951</v>
      </c>
      <c r="D24" s="6" t="s">
        <v>14</v>
      </c>
      <c r="E24" s="6" t="s">
        <v>1918</v>
      </c>
      <c r="F24" s="6" t="s">
        <v>1944</v>
      </c>
      <c r="G24" s="6" t="s">
        <v>1949</v>
      </c>
      <c r="H24" s="6" t="s">
        <v>1944</v>
      </c>
      <c r="I24" s="6" t="s">
        <v>18</v>
      </c>
      <c r="J24" s="6" t="s">
        <v>15</v>
      </c>
      <c r="K24" s="7">
        <v>2</v>
      </c>
      <c r="L24" s="6">
        <v>585644</v>
      </c>
      <c r="M24" s="6">
        <v>227495</v>
      </c>
      <c r="N24" s="6">
        <v>1</v>
      </c>
      <c r="O24" s="43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2777455</v>
      </c>
      <c r="B25" s="4" t="s">
        <v>1952</v>
      </c>
      <c r="C25" s="5" t="s">
        <v>1953</v>
      </c>
      <c r="D25" s="6" t="s">
        <v>14</v>
      </c>
      <c r="E25" s="6" t="s">
        <v>1918</v>
      </c>
      <c r="F25" s="6" t="s">
        <v>1944</v>
      </c>
      <c r="G25" s="6" t="s">
        <v>1949</v>
      </c>
      <c r="H25" s="6" t="s">
        <v>1944</v>
      </c>
      <c r="I25" s="6" t="s">
        <v>18</v>
      </c>
      <c r="J25" s="6" t="s">
        <v>15</v>
      </c>
      <c r="K25" s="7">
        <v>405</v>
      </c>
      <c r="L25" s="6">
        <v>586377</v>
      </c>
      <c r="M25" s="6">
        <v>227606</v>
      </c>
      <c r="N25" s="6">
        <v>1</v>
      </c>
      <c r="O25" s="43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2777628</v>
      </c>
      <c r="B26" s="4" t="s">
        <v>1954</v>
      </c>
      <c r="C26" s="5" t="s">
        <v>1955</v>
      </c>
      <c r="D26" s="6" t="s">
        <v>14</v>
      </c>
      <c r="E26" s="6" t="s">
        <v>1918</v>
      </c>
      <c r="F26" s="6" t="s">
        <v>1944</v>
      </c>
      <c r="G26" s="6" t="s">
        <v>1956</v>
      </c>
      <c r="H26" s="6" t="s">
        <v>1957</v>
      </c>
      <c r="I26" s="6" t="s">
        <v>18</v>
      </c>
      <c r="J26" s="6" t="s">
        <v>15</v>
      </c>
      <c r="K26" s="7">
        <v>59</v>
      </c>
      <c r="L26" s="6">
        <v>591040</v>
      </c>
      <c r="M26" s="6">
        <v>226309</v>
      </c>
      <c r="N26" s="6">
        <v>1</v>
      </c>
      <c r="O26" s="43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2778109</v>
      </c>
      <c r="B27" s="4" t="s">
        <v>1958</v>
      </c>
      <c r="C27" s="5" t="s">
        <v>1959</v>
      </c>
      <c r="D27" s="6" t="s">
        <v>14</v>
      </c>
      <c r="E27" s="6" t="s">
        <v>1918</v>
      </c>
      <c r="F27" s="6" t="s">
        <v>1944</v>
      </c>
      <c r="G27" s="6" t="s">
        <v>1960</v>
      </c>
      <c r="H27" s="6" t="s">
        <v>1961</v>
      </c>
      <c r="I27" s="6" t="s">
        <v>18</v>
      </c>
      <c r="J27" s="6" t="s">
        <v>15</v>
      </c>
      <c r="K27" s="7">
        <v>191</v>
      </c>
      <c r="L27" s="6">
        <v>593268</v>
      </c>
      <c r="M27" s="6">
        <v>232228</v>
      </c>
      <c r="N27" s="6">
        <v>1</v>
      </c>
      <c r="O27" s="43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2778476</v>
      </c>
      <c r="B28" s="4" t="s">
        <v>1962</v>
      </c>
      <c r="C28" s="5" t="s">
        <v>1963</v>
      </c>
      <c r="D28" s="6" t="s">
        <v>14</v>
      </c>
      <c r="E28" s="6" t="s">
        <v>1918</v>
      </c>
      <c r="F28" s="6" t="s">
        <v>1944</v>
      </c>
      <c r="G28" s="6" t="s">
        <v>1964</v>
      </c>
      <c r="H28" s="6" t="s">
        <v>1965</v>
      </c>
      <c r="I28" s="6" t="s">
        <v>18</v>
      </c>
      <c r="J28" s="6" t="s">
        <v>15</v>
      </c>
      <c r="K28" s="7">
        <v>149</v>
      </c>
      <c r="L28" s="6">
        <v>588719</v>
      </c>
      <c r="M28" s="6">
        <v>228385</v>
      </c>
      <c r="N28" s="6">
        <v>1</v>
      </c>
      <c r="O28" s="43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2778847</v>
      </c>
      <c r="B29" s="4" t="s">
        <v>1966</v>
      </c>
      <c r="C29" s="5" t="s">
        <v>1967</v>
      </c>
      <c r="D29" s="6" t="s">
        <v>14</v>
      </c>
      <c r="E29" s="6" t="s">
        <v>1918</v>
      </c>
      <c r="F29" s="6" t="s">
        <v>1944</v>
      </c>
      <c r="G29" s="6" t="s">
        <v>1968</v>
      </c>
      <c r="H29" s="6" t="s">
        <v>1969</v>
      </c>
      <c r="I29" s="6" t="s">
        <v>18</v>
      </c>
      <c r="J29" s="6" t="s">
        <v>15</v>
      </c>
      <c r="K29" s="7">
        <v>62</v>
      </c>
      <c r="L29" s="6">
        <v>589122</v>
      </c>
      <c r="M29" s="6">
        <v>230795</v>
      </c>
      <c r="N29" s="6">
        <v>1</v>
      </c>
      <c r="O29" s="43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2779248</v>
      </c>
      <c r="B30" s="4" t="s">
        <v>1970</v>
      </c>
      <c r="C30" s="5" t="s">
        <v>1971</v>
      </c>
      <c r="D30" s="6" t="s">
        <v>14</v>
      </c>
      <c r="E30" s="6" t="s">
        <v>1918</v>
      </c>
      <c r="F30" s="6" t="s">
        <v>1944</v>
      </c>
      <c r="G30" s="6" t="s">
        <v>1972</v>
      </c>
      <c r="H30" s="6" t="s">
        <v>1973</v>
      </c>
      <c r="I30" s="6" t="s">
        <v>18</v>
      </c>
      <c r="J30" s="6" t="s">
        <v>15</v>
      </c>
      <c r="K30" s="7">
        <v>100</v>
      </c>
      <c r="L30" s="6">
        <v>591888</v>
      </c>
      <c r="M30" s="6">
        <v>230468</v>
      </c>
      <c r="N30" s="6">
        <v>1</v>
      </c>
      <c r="O30" s="43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2779607</v>
      </c>
      <c r="B31" s="4" t="s">
        <v>1974</v>
      </c>
      <c r="C31" s="5" t="s">
        <v>1975</v>
      </c>
      <c r="D31" s="6" t="s">
        <v>14</v>
      </c>
      <c r="E31" s="6" t="s">
        <v>1918</v>
      </c>
      <c r="F31" s="6" t="s">
        <v>1944</v>
      </c>
      <c r="G31" s="6" t="s">
        <v>1976</v>
      </c>
      <c r="H31" s="6" t="s">
        <v>1977</v>
      </c>
      <c r="I31" s="6" t="s">
        <v>18</v>
      </c>
      <c r="J31" s="6" t="s">
        <v>15</v>
      </c>
      <c r="K31" s="7">
        <v>10</v>
      </c>
      <c r="L31" s="6">
        <v>588459</v>
      </c>
      <c r="M31" s="6">
        <v>234441</v>
      </c>
      <c r="N31" s="6">
        <v>1</v>
      </c>
      <c r="O31" s="43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2780401</v>
      </c>
      <c r="B32" s="4" t="s">
        <v>1978</v>
      </c>
      <c r="C32" s="5" t="s">
        <v>1979</v>
      </c>
      <c r="D32" s="6" t="s">
        <v>14</v>
      </c>
      <c r="E32" s="6" t="s">
        <v>1918</v>
      </c>
      <c r="F32" s="6" t="s">
        <v>1944</v>
      </c>
      <c r="G32" s="6" t="s">
        <v>1980</v>
      </c>
      <c r="H32" s="6" t="s">
        <v>1981</v>
      </c>
      <c r="I32" s="6" t="s">
        <v>18</v>
      </c>
      <c r="J32" s="6" t="s">
        <v>15</v>
      </c>
      <c r="K32" s="7">
        <v>169</v>
      </c>
      <c r="L32" s="6">
        <v>581887</v>
      </c>
      <c r="M32" s="6">
        <v>226595</v>
      </c>
      <c r="N32" s="6">
        <v>1</v>
      </c>
      <c r="O32" s="43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2781036</v>
      </c>
      <c r="B33" s="4" t="s">
        <v>1982</v>
      </c>
      <c r="C33" s="5" t="s">
        <v>1983</v>
      </c>
      <c r="D33" s="6" t="s">
        <v>14</v>
      </c>
      <c r="E33" s="6" t="s">
        <v>1918</v>
      </c>
      <c r="F33" s="6" t="s">
        <v>1944</v>
      </c>
      <c r="G33" s="6" t="s">
        <v>1984</v>
      </c>
      <c r="H33" s="6" t="s">
        <v>1985</v>
      </c>
      <c r="I33" s="6" t="s">
        <v>18</v>
      </c>
      <c r="J33" s="6" t="s">
        <v>15</v>
      </c>
      <c r="K33" s="7">
        <v>222</v>
      </c>
      <c r="L33" s="6">
        <v>587770</v>
      </c>
      <c r="M33" s="6">
        <v>225676</v>
      </c>
      <c r="N33" s="6">
        <v>1</v>
      </c>
      <c r="O33" s="43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2781506</v>
      </c>
      <c r="B34" s="4" t="s">
        <v>1986</v>
      </c>
      <c r="C34" s="5" t="s">
        <v>1987</v>
      </c>
      <c r="D34" s="6" t="s">
        <v>14</v>
      </c>
      <c r="E34" s="6" t="s">
        <v>1918</v>
      </c>
      <c r="F34" s="6" t="s">
        <v>1988</v>
      </c>
      <c r="G34" s="6" t="s">
        <v>1989</v>
      </c>
      <c r="H34" s="6" t="s">
        <v>1990</v>
      </c>
      <c r="I34" s="6" t="s">
        <v>18</v>
      </c>
      <c r="J34" s="6" t="s">
        <v>15</v>
      </c>
      <c r="K34" s="7">
        <v>434</v>
      </c>
      <c r="L34" s="6">
        <v>587955</v>
      </c>
      <c r="M34" s="6">
        <v>236645</v>
      </c>
      <c r="N34" s="6">
        <v>1</v>
      </c>
      <c r="O34" s="43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2781986</v>
      </c>
      <c r="B35" s="4" t="s">
        <v>1991</v>
      </c>
      <c r="C35" s="5" t="s">
        <v>1992</v>
      </c>
      <c r="D35" s="6" t="s">
        <v>14</v>
      </c>
      <c r="E35" s="6" t="s">
        <v>1918</v>
      </c>
      <c r="F35" s="6" t="s">
        <v>1988</v>
      </c>
      <c r="G35" s="6" t="s">
        <v>1993</v>
      </c>
      <c r="H35" s="6" t="s">
        <v>1994</v>
      </c>
      <c r="I35" s="6" t="s">
        <v>18</v>
      </c>
      <c r="J35" s="6" t="s">
        <v>15</v>
      </c>
      <c r="K35" s="7">
        <v>80</v>
      </c>
      <c r="L35" s="6">
        <v>590324</v>
      </c>
      <c r="M35" s="6">
        <v>235133</v>
      </c>
      <c r="N35" s="6">
        <v>1</v>
      </c>
      <c r="O35" s="43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2782951</v>
      </c>
      <c r="B36" s="4" t="s">
        <v>1995</v>
      </c>
      <c r="C36" s="5" t="s">
        <v>1996</v>
      </c>
      <c r="D36" s="6" t="s">
        <v>14</v>
      </c>
      <c r="E36" s="6" t="s">
        <v>1918</v>
      </c>
      <c r="F36" s="6" t="s">
        <v>1988</v>
      </c>
      <c r="G36" s="6" t="s">
        <v>1997</v>
      </c>
      <c r="H36" s="6" t="s">
        <v>1988</v>
      </c>
      <c r="I36" s="6" t="s">
        <v>18</v>
      </c>
      <c r="J36" s="6" t="s">
        <v>15</v>
      </c>
      <c r="K36" s="7">
        <v>361</v>
      </c>
      <c r="L36" s="6">
        <v>593757</v>
      </c>
      <c r="M36" s="6">
        <v>236748</v>
      </c>
      <c r="N36" s="6">
        <v>1</v>
      </c>
      <c r="O36" s="43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2784808</v>
      </c>
      <c r="B37" s="4" t="s">
        <v>1998</v>
      </c>
      <c r="C37" s="5" t="s">
        <v>1999</v>
      </c>
      <c r="D37" s="6" t="s">
        <v>14</v>
      </c>
      <c r="E37" s="6" t="s">
        <v>1918</v>
      </c>
      <c r="F37" s="6" t="s">
        <v>1988</v>
      </c>
      <c r="G37" s="6" t="s">
        <v>2000</v>
      </c>
      <c r="H37" s="6" t="s">
        <v>2001</v>
      </c>
      <c r="I37" s="6" t="s">
        <v>18</v>
      </c>
      <c r="J37" s="6" t="s">
        <v>15</v>
      </c>
      <c r="K37" s="7">
        <v>313</v>
      </c>
      <c r="L37" s="6">
        <v>592564</v>
      </c>
      <c r="M37" s="6">
        <v>235755</v>
      </c>
      <c r="N37" s="6">
        <v>1</v>
      </c>
      <c r="O37" s="43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2789617</v>
      </c>
      <c r="B38" s="4" t="s">
        <v>2002</v>
      </c>
      <c r="C38" s="5" t="s">
        <v>2003</v>
      </c>
      <c r="D38" s="6" t="s">
        <v>14</v>
      </c>
      <c r="E38" s="6" t="s">
        <v>1918</v>
      </c>
      <c r="F38" s="6" t="s">
        <v>2004</v>
      </c>
      <c r="G38" s="6" t="s">
        <v>2005</v>
      </c>
      <c r="H38" s="6" t="s">
        <v>2006</v>
      </c>
      <c r="I38" s="6" t="s">
        <v>18</v>
      </c>
      <c r="J38" s="6" t="s">
        <v>15</v>
      </c>
      <c r="K38" s="7">
        <v>220</v>
      </c>
      <c r="L38" s="6">
        <v>583481</v>
      </c>
      <c r="M38" s="6">
        <v>239100</v>
      </c>
      <c r="N38" s="6">
        <v>1</v>
      </c>
      <c r="O38" s="43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2790525</v>
      </c>
      <c r="B39" s="4" t="s">
        <v>2007</v>
      </c>
      <c r="C39" s="5" t="s">
        <v>2008</v>
      </c>
      <c r="D39" s="6" t="s">
        <v>14</v>
      </c>
      <c r="E39" s="6" t="s">
        <v>1918</v>
      </c>
      <c r="F39" s="6" t="s">
        <v>2004</v>
      </c>
      <c r="G39" s="6" t="s">
        <v>2009</v>
      </c>
      <c r="H39" s="6" t="s">
        <v>2010</v>
      </c>
      <c r="I39" s="6" t="s">
        <v>18</v>
      </c>
      <c r="J39" s="6" t="s">
        <v>15</v>
      </c>
      <c r="K39" s="7">
        <v>5</v>
      </c>
      <c r="L39" s="6">
        <v>585560</v>
      </c>
      <c r="M39" s="6">
        <v>238907</v>
      </c>
      <c r="N39" s="6">
        <v>1</v>
      </c>
      <c r="O39" s="43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2790672</v>
      </c>
      <c r="B40" s="4" t="s">
        <v>2011</v>
      </c>
      <c r="C40" s="5" t="s">
        <v>2012</v>
      </c>
      <c r="D40" s="6" t="s">
        <v>14</v>
      </c>
      <c r="E40" s="6" t="s">
        <v>1918</v>
      </c>
      <c r="F40" s="6" t="s">
        <v>2004</v>
      </c>
      <c r="G40" s="6" t="s">
        <v>2013</v>
      </c>
      <c r="H40" s="6" t="s">
        <v>2014</v>
      </c>
      <c r="I40" s="6" t="s">
        <v>18</v>
      </c>
      <c r="J40" s="6" t="s">
        <v>15</v>
      </c>
      <c r="K40" s="7">
        <v>79</v>
      </c>
      <c r="L40" s="6">
        <v>585756</v>
      </c>
      <c r="M40" s="6">
        <v>235051</v>
      </c>
      <c r="N40" s="6">
        <v>1</v>
      </c>
      <c r="O40" s="43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2791614</v>
      </c>
      <c r="B41" s="4" t="s">
        <v>2015</v>
      </c>
      <c r="C41" s="5" t="s">
        <v>2016</v>
      </c>
      <c r="D41" s="6" t="s">
        <v>14</v>
      </c>
      <c r="E41" s="6" t="s">
        <v>1918</v>
      </c>
      <c r="F41" s="6" t="s">
        <v>2004</v>
      </c>
      <c r="G41" s="6" t="s">
        <v>2017</v>
      </c>
      <c r="H41" s="6" t="s">
        <v>2018</v>
      </c>
      <c r="I41" s="6" t="s">
        <v>18</v>
      </c>
      <c r="J41" s="6" t="s">
        <v>15</v>
      </c>
      <c r="K41" s="7">
        <v>597</v>
      </c>
      <c r="L41" s="6">
        <v>591002</v>
      </c>
      <c r="M41" s="6">
        <v>243376</v>
      </c>
      <c r="N41" s="6">
        <v>1</v>
      </c>
      <c r="O41" s="43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2791625</v>
      </c>
      <c r="B42" s="4" t="s">
        <v>2019</v>
      </c>
      <c r="C42" s="5" t="s">
        <v>2020</v>
      </c>
      <c r="D42" s="6" t="s">
        <v>14</v>
      </c>
      <c r="E42" s="6" t="s">
        <v>1918</v>
      </c>
      <c r="F42" s="6" t="s">
        <v>2004</v>
      </c>
      <c r="G42" s="6" t="s">
        <v>2017</v>
      </c>
      <c r="H42" s="6" t="s">
        <v>2018</v>
      </c>
      <c r="I42" s="6" t="s">
        <v>18</v>
      </c>
      <c r="J42" s="6" t="s">
        <v>15</v>
      </c>
      <c r="K42" s="7">
        <v>734</v>
      </c>
      <c r="L42" s="6">
        <v>590000</v>
      </c>
      <c r="M42" s="6">
        <v>243751</v>
      </c>
      <c r="N42" s="6">
        <v>1</v>
      </c>
      <c r="O42" s="43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  <row r="43" spans="1:23" x14ac:dyDescent="0.25">
      <c r="A43" s="4">
        <v>2792095</v>
      </c>
      <c r="B43" s="4" t="s">
        <v>2021</v>
      </c>
      <c r="C43" s="5" t="s">
        <v>2022</v>
      </c>
      <c r="D43" s="6" t="s">
        <v>14</v>
      </c>
      <c r="E43" s="6" t="s">
        <v>1918</v>
      </c>
      <c r="F43" s="6" t="s">
        <v>2004</v>
      </c>
      <c r="G43" s="6" t="s">
        <v>2023</v>
      </c>
      <c r="H43" s="6" t="s">
        <v>2024</v>
      </c>
      <c r="I43" s="6" t="s">
        <v>18</v>
      </c>
      <c r="J43" s="6" t="s">
        <v>15</v>
      </c>
      <c r="K43" s="7">
        <v>1</v>
      </c>
      <c r="L43" s="6">
        <v>595206</v>
      </c>
      <c r="M43" s="6">
        <v>246651</v>
      </c>
      <c r="N43" s="6">
        <v>1</v>
      </c>
      <c r="O43" s="43"/>
      <c r="P43" s="39"/>
      <c r="Q43" s="39"/>
      <c r="R43" s="40">
        <f t="shared" ref="R43:R68" si="5">ROUND(Q43*0.23,2)</f>
        <v>0</v>
      </c>
      <c r="S43" s="41">
        <f t="shared" ref="S43:S68" si="6">ROUND(SUM(Q43:R43),2)</f>
        <v>0</v>
      </c>
      <c r="T43" s="39"/>
      <c r="U43" s="39"/>
      <c r="V43" s="40">
        <f t="shared" ref="V43:V68" si="7">ROUND(U43*0.23,2)</f>
        <v>0</v>
      </c>
      <c r="W43" s="41">
        <f t="shared" ref="W43:W68" si="8">ROUND(SUM(U43:V43),2)</f>
        <v>0</v>
      </c>
    </row>
    <row r="44" spans="1:23" x14ac:dyDescent="0.25">
      <c r="A44" s="4">
        <v>2792635</v>
      </c>
      <c r="B44" s="4" t="s">
        <v>2025</v>
      </c>
      <c r="C44" s="5" t="s">
        <v>2026</v>
      </c>
      <c r="D44" s="6" t="s">
        <v>14</v>
      </c>
      <c r="E44" s="6" t="s">
        <v>1918</v>
      </c>
      <c r="F44" s="6" t="s">
        <v>2004</v>
      </c>
      <c r="G44" s="6" t="s">
        <v>2027</v>
      </c>
      <c r="H44" s="6" t="s">
        <v>2028</v>
      </c>
      <c r="I44" s="6" t="s">
        <v>18</v>
      </c>
      <c r="J44" s="6" t="s">
        <v>15</v>
      </c>
      <c r="K44" s="7">
        <v>323</v>
      </c>
      <c r="L44" s="6">
        <v>594364</v>
      </c>
      <c r="M44" s="6">
        <v>245328</v>
      </c>
      <c r="N44" s="6">
        <v>1</v>
      </c>
      <c r="O44" s="43"/>
      <c r="P44" s="39"/>
      <c r="Q44" s="39"/>
      <c r="R44" s="40">
        <f t="shared" si="5"/>
        <v>0</v>
      </c>
      <c r="S44" s="41">
        <f t="shared" si="6"/>
        <v>0</v>
      </c>
      <c r="T44" s="39"/>
      <c r="U44" s="39"/>
      <c r="V44" s="40">
        <f t="shared" si="7"/>
        <v>0</v>
      </c>
      <c r="W44" s="41">
        <f t="shared" si="8"/>
        <v>0</v>
      </c>
    </row>
    <row r="45" spans="1:23" x14ac:dyDescent="0.25">
      <c r="A45" s="4">
        <v>2792653</v>
      </c>
      <c r="B45" s="4" t="s">
        <v>2029</v>
      </c>
      <c r="C45" s="5" t="s">
        <v>2030</v>
      </c>
      <c r="D45" s="6" t="s">
        <v>14</v>
      </c>
      <c r="E45" s="6" t="s">
        <v>1918</v>
      </c>
      <c r="F45" s="6" t="s">
        <v>2004</v>
      </c>
      <c r="G45" s="6" t="s">
        <v>2027</v>
      </c>
      <c r="H45" s="6" t="s">
        <v>2028</v>
      </c>
      <c r="I45" s="6" t="s">
        <v>18</v>
      </c>
      <c r="J45" s="6" t="s">
        <v>15</v>
      </c>
      <c r="K45" s="7">
        <v>465</v>
      </c>
      <c r="L45" s="6">
        <v>594357</v>
      </c>
      <c r="M45" s="6">
        <v>245255</v>
      </c>
      <c r="N45" s="6">
        <v>1</v>
      </c>
      <c r="O45" s="43"/>
      <c r="P45" s="39"/>
      <c r="Q45" s="39"/>
      <c r="R45" s="40">
        <f t="shared" si="5"/>
        <v>0</v>
      </c>
      <c r="S45" s="41">
        <f t="shared" si="6"/>
        <v>0</v>
      </c>
      <c r="T45" s="39"/>
      <c r="U45" s="39"/>
      <c r="V45" s="40">
        <f t="shared" si="7"/>
        <v>0</v>
      </c>
      <c r="W45" s="41">
        <f t="shared" si="8"/>
        <v>0</v>
      </c>
    </row>
    <row r="46" spans="1:23" x14ac:dyDescent="0.25">
      <c r="A46" s="4">
        <v>2792784</v>
      </c>
      <c r="B46" s="4" t="s">
        <v>2031</v>
      </c>
      <c r="C46" s="5" t="s">
        <v>2032</v>
      </c>
      <c r="D46" s="6" t="s">
        <v>14</v>
      </c>
      <c r="E46" s="6" t="s">
        <v>1918</v>
      </c>
      <c r="F46" s="6" t="s">
        <v>2004</v>
      </c>
      <c r="G46" s="6" t="s">
        <v>2033</v>
      </c>
      <c r="H46" s="6" t="s">
        <v>2034</v>
      </c>
      <c r="I46" s="6" t="s">
        <v>18</v>
      </c>
      <c r="J46" s="6" t="s">
        <v>15</v>
      </c>
      <c r="K46" s="7">
        <v>81</v>
      </c>
      <c r="L46" s="6">
        <v>585225</v>
      </c>
      <c r="M46" s="6">
        <v>236806</v>
      </c>
      <c r="N46" s="6">
        <v>1</v>
      </c>
      <c r="O46" s="43"/>
      <c r="P46" s="39"/>
      <c r="Q46" s="39"/>
      <c r="R46" s="40">
        <f t="shared" si="5"/>
        <v>0</v>
      </c>
      <c r="S46" s="41">
        <f t="shared" si="6"/>
        <v>0</v>
      </c>
      <c r="T46" s="39"/>
      <c r="U46" s="39"/>
      <c r="V46" s="40">
        <f t="shared" si="7"/>
        <v>0</v>
      </c>
      <c r="W46" s="41">
        <f t="shared" si="8"/>
        <v>0</v>
      </c>
    </row>
    <row r="47" spans="1:23" x14ac:dyDescent="0.25">
      <c r="A47" s="4">
        <v>2793411</v>
      </c>
      <c r="B47" s="4" t="s">
        <v>2035</v>
      </c>
      <c r="C47" s="5" t="s">
        <v>2036</v>
      </c>
      <c r="D47" s="6" t="s">
        <v>14</v>
      </c>
      <c r="E47" s="6" t="s">
        <v>1918</v>
      </c>
      <c r="F47" s="6" t="s">
        <v>2004</v>
      </c>
      <c r="G47" s="6" t="s">
        <v>2037</v>
      </c>
      <c r="H47" s="6" t="s">
        <v>2038</v>
      </c>
      <c r="I47" s="6" t="s">
        <v>18</v>
      </c>
      <c r="J47" s="6" t="s">
        <v>15</v>
      </c>
      <c r="K47" s="7">
        <v>323</v>
      </c>
      <c r="L47" s="6">
        <v>581748</v>
      </c>
      <c r="M47" s="6">
        <v>237952</v>
      </c>
      <c r="N47" s="6">
        <v>1</v>
      </c>
      <c r="O47" s="43"/>
      <c r="P47" s="39"/>
      <c r="Q47" s="39"/>
      <c r="R47" s="40">
        <f t="shared" si="5"/>
        <v>0</v>
      </c>
      <c r="S47" s="41">
        <f t="shared" si="6"/>
        <v>0</v>
      </c>
      <c r="T47" s="39"/>
      <c r="U47" s="39"/>
      <c r="V47" s="40">
        <f t="shared" si="7"/>
        <v>0</v>
      </c>
      <c r="W47" s="41">
        <f t="shared" si="8"/>
        <v>0</v>
      </c>
    </row>
    <row r="48" spans="1:23" x14ac:dyDescent="0.25">
      <c r="A48" s="4">
        <v>2800298</v>
      </c>
      <c r="B48" s="4" t="s">
        <v>2039</v>
      </c>
      <c r="C48" s="5" t="s">
        <v>2040</v>
      </c>
      <c r="D48" s="6" t="s">
        <v>14</v>
      </c>
      <c r="E48" s="6" t="s">
        <v>1918</v>
      </c>
      <c r="F48" s="6" t="s">
        <v>2041</v>
      </c>
      <c r="G48" s="6" t="s">
        <v>2042</v>
      </c>
      <c r="H48" s="6" t="s">
        <v>2043</v>
      </c>
      <c r="I48" s="6" t="s">
        <v>18</v>
      </c>
      <c r="J48" s="6" t="s">
        <v>15</v>
      </c>
      <c r="K48" s="7">
        <v>1</v>
      </c>
      <c r="L48" s="6">
        <v>570279</v>
      </c>
      <c r="M48" s="6">
        <v>234072</v>
      </c>
      <c r="N48" s="6">
        <v>1</v>
      </c>
      <c r="O48" s="43"/>
      <c r="P48" s="39"/>
      <c r="Q48" s="39"/>
      <c r="R48" s="40">
        <f t="shared" si="5"/>
        <v>0</v>
      </c>
      <c r="S48" s="41">
        <f t="shared" si="6"/>
        <v>0</v>
      </c>
      <c r="T48" s="39"/>
      <c r="U48" s="39"/>
      <c r="V48" s="40">
        <f t="shared" si="7"/>
        <v>0</v>
      </c>
      <c r="W48" s="41">
        <f t="shared" si="8"/>
        <v>0</v>
      </c>
    </row>
    <row r="49" spans="1:23" x14ac:dyDescent="0.25">
      <c r="A49" s="4">
        <v>2800564</v>
      </c>
      <c r="B49" s="4" t="s">
        <v>2044</v>
      </c>
      <c r="C49" s="5" t="s">
        <v>2045</v>
      </c>
      <c r="D49" s="6" t="s">
        <v>14</v>
      </c>
      <c r="E49" s="6" t="s">
        <v>1918</v>
      </c>
      <c r="F49" s="6" t="s">
        <v>2041</v>
      </c>
      <c r="G49" s="6" t="s">
        <v>2042</v>
      </c>
      <c r="H49" s="6" t="s">
        <v>2043</v>
      </c>
      <c r="I49" s="6" t="s">
        <v>18</v>
      </c>
      <c r="J49" s="6" t="s">
        <v>15</v>
      </c>
      <c r="K49" s="7">
        <v>454</v>
      </c>
      <c r="L49" s="6">
        <v>570283</v>
      </c>
      <c r="M49" s="6">
        <v>234048</v>
      </c>
      <c r="N49" s="6">
        <v>1</v>
      </c>
      <c r="O49" s="43"/>
      <c r="P49" s="39"/>
      <c r="Q49" s="39"/>
      <c r="R49" s="40">
        <f t="shared" si="5"/>
        <v>0</v>
      </c>
      <c r="S49" s="41">
        <f t="shared" si="6"/>
        <v>0</v>
      </c>
      <c r="T49" s="39"/>
      <c r="U49" s="39"/>
      <c r="V49" s="40">
        <f t="shared" si="7"/>
        <v>0</v>
      </c>
      <c r="W49" s="41">
        <f t="shared" si="8"/>
        <v>0</v>
      </c>
    </row>
    <row r="50" spans="1:23" x14ac:dyDescent="0.25">
      <c r="A50" s="4">
        <v>2801040</v>
      </c>
      <c r="B50" s="4" t="s">
        <v>2046</v>
      </c>
      <c r="C50" s="5" t="s">
        <v>2047</v>
      </c>
      <c r="D50" s="6" t="s">
        <v>14</v>
      </c>
      <c r="E50" s="6" t="s">
        <v>1918</v>
      </c>
      <c r="F50" s="6" t="s">
        <v>2041</v>
      </c>
      <c r="G50" s="6" t="s">
        <v>2048</v>
      </c>
      <c r="H50" s="6" t="s">
        <v>2049</v>
      </c>
      <c r="I50" s="6" t="s">
        <v>18</v>
      </c>
      <c r="J50" s="6" t="s">
        <v>15</v>
      </c>
      <c r="K50" s="7">
        <v>2</v>
      </c>
      <c r="L50" s="6">
        <v>581213</v>
      </c>
      <c r="M50" s="6">
        <v>241975</v>
      </c>
      <c r="N50" s="6">
        <v>1</v>
      </c>
      <c r="O50" s="43"/>
      <c r="P50" s="39"/>
      <c r="Q50" s="39"/>
      <c r="R50" s="40">
        <f t="shared" si="5"/>
        <v>0</v>
      </c>
      <c r="S50" s="41">
        <f t="shared" si="6"/>
        <v>0</v>
      </c>
      <c r="T50" s="39"/>
      <c r="U50" s="39"/>
      <c r="V50" s="40">
        <f t="shared" si="7"/>
        <v>0</v>
      </c>
      <c r="W50" s="41">
        <f t="shared" si="8"/>
        <v>0</v>
      </c>
    </row>
    <row r="51" spans="1:23" x14ac:dyDescent="0.25">
      <c r="A51" s="4">
        <v>2802423</v>
      </c>
      <c r="B51" s="4" t="s">
        <v>2050</v>
      </c>
      <c r="C51" s="5" t="s">
        <v>2051</v>
      </c>
      <c r="D51" s="6" t="s">
        <v>14</v>
      </c>
      <c r="E51" s="6" t="s">
        <v>1918</v>
      </c>
      <c r="F51" s="6" t="s">
        <v>2041</v>
      </c>
      <c r="G51" s="6" t="s">
        <v>2052</v>
      </c>
      <c r="H51" s="6" t="s">
        <v>2053</v>
      </c>
      <c r="I51" s="6" t="s">
        <v>18</v>
      </c>
      <c r="J51" s="6" t="s">
        <v>15</v>
      </c>
      <c r="K51" s="7">
        <v>1</v>
      </c>
      <c r="L51" s="6">
        <v>572676</v>
      </c>
      <c r="M51" s="6">
        <v>232372</v>
      </c>
      <c r="N51" s="6">
        <v>1</v>
      </c>
      <c r="O51" s="43"/>
      <c r="P51" s="39"/>
      <c r="Q51" s="39"/>
      <c r="R51" s="40">
        <f t="shared" si="5"/>
        <v>0</v>
      </c>
      <c r="S51" s="41">
        <f t="shared" si="6"/>
        <v>0</v>
      </c>
      <c r="T51" s="39"/>
      <c r="U51" s="39"/>
      <c r="V51" s="40">
        <f t="shared" si="7"/>
        <v>0</v>
      </c>
      <c r="W51" s="41">
        <f t="shared" si="8"/>
        <v>0</v>
      </c>
    </row>
    <row r="52" spans="1:23" x14ac:dyDescent="0.25">
      <c r="A52" s="4">
        <v>2803880</v>
      </c>
      <c r="B52" s="4" t="s">
        <v>2054</v>
      </c>
      <c r="C52" s="5" t="s">
        <v>2055</v>
      </c>
      <c r="D52" s="6" t="s">
        <v>14</v>
      </c>
      <c r="E52" s="6" t="s">
        <v>1918</v>
      </c>
      <c r="F52" s="6" t="s">
        <v>2041</v>
      </c>
      <c r="G52" s="6" t="s">
        <v>2056</v>
      </c>
      <c r="H52" s="6" t="s">
        <v>2057</v>
      </c>
      <c r="I52" s="6" t="s">
        <v>18</v>
      </c>
      <c r="J52" s="6" t="s">
        <v>15</v>
      </c>
      <c r="K52" s="7">
        <v>1</v>
      </c>
      <c r="L52" s="6">
        <v>574161</v>
      </c>
      <c r="M52" s="6">
        <v>232031</v>
      </c>
      <c r="N52" s="6">
        <v>1</v>
      </c>
      <c r="O52" s="43"/>
      <c r="P52" s="39"/>
      <c r="Q52" s="39"/>
      <c r="R52" s="40">
        <f t="shared" si="5"/>
        <v>0</v>
      </c>
      <c r="S52" s="41">
        <f t="shared" si="6"/>
        <v>0</v>
      </c>
      <c r="T52" s="39"/>
      <c r="U52" s="39"/>
      <c r="V52" s="40">
        <f t="shared" si="7"/>
        <v>0</v>
      </c>
      <c r="W52" s="41">
        <f t="shared" si="8"/>
        <v>0</v>
      </c>
    </row>
    <row r="53" spans="1:23" x14ac:dyDescent="0.25">
      <c r="A53" s="4">
        <v>2804221</v>
      </c>
      <c r="B53" s="4" t="s">
        <v>2058</v>
      </c>
      <c r="C53" s="5" t="s">
        <v>2059</v>
      </c>
      <c r="D53" s="6" t="s">
        <v>14</v>
      </c>
      <c r="E53" s="6" t="s">
        <v>1918</v>
      </c>
      <c r="F53" s="6" t="s">
        <v>2041</v>
      </c>
      <c r="G53" s="6" t="s">
        <v>2056</v>
      </c>
      <c r="H53" s="6" t="s">
        <v>2057</v>
      </c>
      <c r="I53" s="6" t="s">
        <v>18</v>
      </c>
      <c r="J53" s="6" t="s">
        <v>15</v>
      </c>
      <c r="K53" s="7">
        <v>605</v>
      </c>
      <c r="L53" s="6">
        <v>574189</v>
      </c>
      <c r="M53" s="6">
        <v>232039</v>
      </c>
      <c r="N53" s="6">
        <v>1</v>
      </c>
      <c r="O53" s="43"/>
      <c r="P53" s="39"/>
      <c r="Q53" s="39"/>
      <c r="R53" s="40">
        <f t="shared" si="5"/>
        <v>0</v>
      </c>
      <c r="S53" s="41">
        <f t="shared" si="6"/>
        <v>0</v>
      </c>
      <c r="T53" s="39"/>
      <c r="U53" s="39"/>
      <c r="V53" s="40">
        <f t="shared" si="7"/>
        <v>0</v>
      </c>
      <c r="W53" s="41">
        <f t="shared" si="8"/>
        <v>0</v>
      </c>
    </row>
    <row r="54" spans="1:23" x14ac:dyDescent="0.25">
      <c r="A54" s="4">
        <v>2805194</v>
      </c>
      <c r="B54" s="4" t="s">
        <v>2060</v>
      </c>
      <c r="C54" s="5" t="s">
        <v>2061</v>
      </c>
      <c r="D54" s="6" t="s">
        <v>14</v>
      </c>
      <c r="E54" s="6" t="s">
        <v>1918</v>
      </c>
      <c r="F54" s="6" t="s">
        <v>2041</v>
      </c>
      <c r="G54" s="6" t="s">
        <v>2062</v>
      </c>
      <c r="H54" s="6" t="s">
        <v>2063</v>
      </c>
      <c r="I54" s="6" t="s">
        <v>18</v>
      </c>
      <c r="J54" s="6" t="s">
        <v>15</v>
      </c>
      <c r="K54" s="7">
        <v>60</v>
      </c>
      <c r="L54" s="6">
        <v>577098</v>
      </c>
      <c r="M54" s="6">
        <v>233217</v>
      </c>
      <c r="N54" s="6">
        <v>1</v>
      </c>
      <c r="O54" s="43"/>
      <c r="P54" s="39"/>
      <c r="Q54" s="39"/>
      <c r="R54" s="40">
        <f t="shared" si="5"/>
        <v>0</v>
      </c>
      <c r="S54" s="41">
        <f t="shared" si="6"/>
        <v>0</v>
      </c>
      <c r="T54" s="39"/>
      <c r="U54" s="39"/>
      <c r="V54" s="40">
        <f t="shared" si="7"/>
        <v>0</v>
      </c>
      <c r="W54" s="41">
        <f t="shared" si="8"/>
        <v>0</v>
      </c>
    </row>
    <row r="55" spans="1:23" x14ac:dyDescent="0.25">
      <c r="A55" s="4">
        <v>2807640</v>
      </c>
      <c r="B55" s="4" t="s">
        <v>2064</v>
      </c>
      <c r="C55" s="5" t="s">
        <v>2065</v>
      </c>
      <c r="D55" s="6" t="s">
        <v>14</v>
      </c>
      <c r="E55" s="6" t="s">
        <v>1918</v>
      </c>
      <c r="F55" s="6" t="s">
        <v>2041</v>
      </c>
      <c r="G55" s="6" t="s">
        <v>2066</v>
      </c>
      <c r="H55" s="6" t="s">
        <v>2067</v>
      </c>
      <c r="I55" s="6" t="s">
        <v>18</v>
      </c>
      <c r="J55" s="6" t="s">
        <v>15</v>
      </c>
      <c r="K55" s="7">
        <v>235</v>
      </c>
      <c r="L55" s="6">
        <v>578890</v>
      </c>
      <c r="M55" s="6">
        <v>236356</v>
      </c>
      <c r="N55" s="6">
        <v>1</v>
      </c>
      <c r="O55" s="43"/>
      <c r="P55" s="39"/>
      <c r="Q55" s="39"/>
      <c r="R55" s="40">
        <f t="shared" si="5"/>
        <v>0</v>
      </c>
      <c r="S55" s="41">
        <f t="shared" si="6"/>
        <v>0</v>
      </c>
      <c r="T55" s="39"/>
      <c r="U55" s="39"/>
      <c r="V55" s="40">
        <f t="shared" si="7"/>
        <v>0</v>
      </c>
      <c r="W55" s="41">
        <f t="shared" si="8"/>
        <v>0</v>
      </c>
    </row>
    <row r="56" spans="1:23" x14ac:dyDescent="0.25">
      <c r="A56" s="4">
        <v>2808994</v>
      </c>
      <c r="B56" s="4" t="s">
        <v>2068</v>
      </c>
      <c r="C56" s="5" t="s">
        <v>2069</v>
      </c>
      <c r="D56" s="6" t="s">
        <v>14</v>
      </c>
      <c r="E56" s="6" t="s">
        <v>1918</v>
      </c>
      <c r="F56" s="6" t="s">
        <v>2041</v>
      </c>
      <c r="G56" s="6" t="s">
        <v>2070</v>
      </c>
      <c r="H56" s="6" t="s">
        <v>2071</v>
      </c>
      <c r="I56" s="6" t="s">
        <v>18</v>
      </c>
      <c r="J56" s="6" t="s">
        <v>15</v>
      </c>
      <c r="K56" s="7">
        <v>203</v>
      </c>
      <c r="L56" s="6">
        <v>577684</v>
      </c>
      <c r="M56" s="6">
        <v>238663</v>
      </c>
      <c r="N56" s="6">
        <v>1</v>
      </c>
      <c r="O56" s="43"/>
      <c r="P56" s="39"/>
      <c r="Q56" s="39"/>
      <c r="R56" s="40">
        <f t="shared" si="5"/>
        <v>0</v>
      </c>
      <c r="S56" s="41">
        <f t="shared" si="6"/>
        <v>0</v>
      </c>
      <c r="T56" s="39"/>
      <c r="U56" s="39"/>
      <c r="V56" s="40">
        <f t="shared" si="7"/>
        <v>0</v>
      </c>
      <c r="W56" s="41">
        <f t="shared" si="8"/>
        <v>0</v>
      </c>
    </row>
    <row r="57" spans="1:23" x14ac:dyDescent="0.25">
      <c r="A57" s="4">
        <v>2809362</v>
      </c>
      <c r="B57" s="4" t="s">
        <v>2072</v>
      </c>
      <c r="C57" s="5" t="s">
        <v>2073</v>
      </c>
      <c r="D57" s="6" t="s">
        <v>14</v>
      </c>
      <c r="E57" s="6" t="s">
        <v>1918</v>
      </c>
      <c r="F57" s="6" t="s">
        <v>2041</v>
      </c>
      <c r="G57" s="6" t="s">
        <v>2074</v>
      </c>
      <c r="H57" s="6" t="s">
        <v>2075</v>
      </c>
      <c r="I57" s="6" t="s">
        <v>18</v>
      </c>
      <c r="J57" s="6" t="s">
        <v>15</v>
      </c>
      <c r="K57" s="7">
        <v>190</v>
      </c>
      <c r="L57" s="6">
        <v>579622</v>
      </c>
      <c r="M57" s="6">
        <v>239311</v>
      </c>
      <c r="N57" s="6">
        <v>1</v>
      </c>
      <c r="O57" s="43"/>
      <c r="P57" s="39"/>
      <c r="Q57" s="39"/>
      <c r="R57" s="40">
        <f t="shared" si="5"/>
        <v>0</v>
      </c>
      <c r="S57" s="41">
        <f t="shared" si="6"/>
        <v>0</v>
      </c>
      <c r="T57" s="39"/>
      <c r="U57" s="39"/>
      <c r="V57" s="40">
        <f t="shared" si="7"/>
        <v>0</v>
      </c>
      <c r="W57" s="41">
        <f t="shared" si="8"/>
        <v>0</v>
      </c>
    </row>
    <row r="58" spans="1:23" x14ac:dyDescent="0.25">
      <c r="A58" s="4">
        <v>2809810</v>
      </c>
      <c r="B58" s="4" t="s">
        <v>2076</v>
      </c>
      <c r="C58" s="5" t="s">
        <v>2077</v>
      </c>
      <c r="D58" s="6" t="s">
        <v>14</v>
      </c>
      <c r="E58" s="6" t="s">
        <v>1918</v>
      </c>
      <c r="F58" s="6" t="s">
        <v>2041</v>
      </c>
      <c r="G58" s="6" t="s">
        <v>2074</v>
      </c>
      <c r="H58" s="6" t="s">
        <v>2075</v>
      </c>
      <c r="I58" s="6" t="s">
        <v>18</v>
      </c>
      <c r="J58" s="6" t="s">
        <v>15</v>
      </c>
      <c r="K58" s="7">
        <v>518</v>
      </c>
      <c r="L58" s="6">
        <v>579574</v>
      </c>
      <c r="M58" s="6">
        <v>239282</v>
      </c>
      <c r="N58" s="6">
        <v>1</v>
      </c>
      <c r="O58" s="43"/>
      <c r="P58" s="39"/>
      <c r="Q58" s="39"/>
      <c r="R58" s="40">
        <f t="shared" si="5"/>
        <v>0</v>
      </c>
      <c r="S58" s="41">
        <f t="shared" si="6"/>
        <v>0</v>
      </c>
      <c r="T58" s="39"/>
      <c r="U58" s="39"/>
      <c r="V58" s="40">
        <f t="shared" si="7"/>
        <v>0</v>
      </c>
      <c r="W58" s="41">
        <f t="shared" si="8"/>
        <v>0</v>
      </c>
    </row>
    <row r="59" spans="1:23" x14ac:dyDescent="0.25">
      <c r="A59" s="4">
        <v>2788674</v>
      </c>
      <c r="B59" s="4" t="s">
        <v>2078</v>
      </c>
      <c r="C59" s="5" t="s">
        <v>2079</v>
      </c>
      <c r="D59" s="6" t="s">
        <v>14</v>
      </c>
      <c r="E59" s="6" t="s">
        <v>1918</v>
      </c>
      <c r="F59" s="6" t="s">
        <v>2004</v>
      </c>
      <c r="G59" s="6" t="s">
        <v>2080</v>
      </c>
      <c r="H59" s="6" t="s">
        <v>2004</v>
      </c>
      <c r="I59" s="6" t="s">
        <v>2081</v>
      </c>
      <c r="J59" s="6" t="s">
        <v>2082</v>
      </c>
      <c r="K59" s="7">
        <v>1</v>
      </c>
      <c r="L59" s="6">
        <v>587088</v>
      </c>
      <c r="M59" s="6">
        <v>241679</v>
      </c>
      <c r="N59" s="6">
        <v>1</v>
      </c>
      <c r="O59" s="43"/>
      <c r="P59" s="39"/>
      <c r="Q59" s="39"/>
      <c r="R59" s="40">
        <f t="shared" si="5"/>
        <v>0</v>
      </c>
      <c r="S59" s="41">
        <f t="shared" si="6"/>
        <v>0</v>
      </c>
      <c r="T59" s="39"/>
      <c r="U59" s="39"/>
      <c r="V59" s="40">
        <f t="shared" si="7"/>
        <v>0</v>
      </c>
      <c r="W59" s="41">
        <f t="shared" si="8"/>
        <v>0</v>
      </c>
    </row>
    <row r="60" spans="1:23" x14ac:dyDescent="0.25">
      <c r="A60" s="4">
        <v>2788274</v>
      </c>
      <c r="B60" s="4" t="s">
        <v>2083</v>
      </c>
      <c r="C60" s="5" t="s">
        <v>2084</v>
      </c>
      <c r="D60" s="6" t="s">
        <v>14</v>
      </c>
      <c r="E60" s="6" t="s">
        <v>1918</v>
      </c>
      <c r="F60" s="6" t="s">
        <v>2004</v>
      </c>
      <c r="G60" s="6" t="s">
        <v>2080</v>
      </c>
      <c r="H60" s="6" t="s">
        <v>2004</v>
      </c>
      <c r="I60" s="6" t="s">
        <v>2085</v>
      </c>
      <c r="J60" s="6" t="s">
        <v>2086</v>
      </c>
      <c r="K60" s="7">
        <v>14</v>
      </c>
      <c r="L60" s="6">
        <v>583518</v>
      </c>
      <c r="M60" s="6">
        <v>242179</v>
      </c>
      <c r="N60" s="6">
        <v>1</v>
      </c>
      <c r="O60" s="43"/>
      <c r="P60" s="39"/>
      <c r="Q60" s="39"/>
      <c r="R60" s="40">
        <f t="shared" si="5"/>
        <v>0</v>
      </c>
      <c r="S60" s="41">
        <f t="shared" si="6"/>
        <v>0</v>
      </c>
      <c r="T60" s="39"/>
      <c r="U60" s="39"/>
      <c r="V60" s="40">
        <f t="shared" si="7"/>
        <v>0</v>
      </c>
      <c r="W60" s="41">
        <f t="shared" si="8"/>
        <v>0</v>
      </c>
    </row>
    <row r="61" spans="1:23" x14ac:dyDescent="0.25">
      <c r="A61" s="4">
        <v>2788318</v>
      </c>
      <c r="B61" s="4" t="s">
        <v>2087</v>
      </c>
      <c r="C61" s="5" t="s">
        <v>2088</v>
      </c>
      <c r="D61" s="6" t="s">
        <v>14</v>
      </c>
      <c r="E61" s="6" t="s">
        <v>1918</v>
      </c>
      <c r="F61" s="6" t="s">
        <v>2004</v>
      </c>
      <c r="G61" s="6" t="s">
        <v>2080</v>
      </c>
      <c r="H61" s="6" t="s">
        <v>2004</v>
      </c>
      <c r="I61" s="6" t="s">
        <v>577</v>
      </c>
      <c r="J61" s="6" t="s">
        <v>578</v>
      </c>
      <c r="K61" s="7">
        <v>2</v>
      </c>
      <c r="L61" s="6">
        <v>587057</v>
      </c>
      <c r="M61" s="6">
        <v>241654</v>
      </c>
      <c r="N61" s="6">
        <v>1</v>
      </c>
      <c r="O61" s="43"/>
      <c r="P61" s="39"/>
      <c r="Q61" s="39"/>
      <c r="R61" s="40">
        <f t="shared" si="5"/>
        <v>0</v>
      </c>
      <c r="S61" s="41">
        <f t="shared" si="6"/>
        <v>0</v>
      </c>
      <c r="T61" s="39"/>
      <c r="U61" s="39"/>
      <c r="V61" s="40">
        <f t="shared" si="7"/>
        <v>0</v>
      </c>
      <c r="W61" s="41">
        <f t="shared" si="8"/>
        <v>0</v>
      </c>
    </row>
    <row r="62" spans="1:23" x14ac:dyDescent="0.25">
      <c r="A62" s="4">
        <v>2788435</v>
      </c>
      <c r="B62" s="4" t="s">
        <v>2089</v>
      </c>
      <c r="C62" s="5" t="s">
        <v>2090</v>
      </c>
      <c r="D62" s="6" t="s">
        <v>14</v>
      </c>
      <c r="E62" s="6" t="s">
        <v>1918</v>
      </c>
      <c r="F62" s="6" t="s">
        <v>2004</v>
      </c>
      <c r="G62" s="6" t="s">
        <v>2080</v>
      </c>
      <c r="H62" s="6" t="s">
        <v>2004</v>
      </c>
      <c r="I62" s="6" t="s">
        <v>1592</v>
      </c>
      <c r="J62" s="6" t="s">
        <v>1593</v>
      </c>
      <c r="K62" s="7">
        <v>1</v>
      </c>
      <c r="L62" s="6">
        <v>587213</v>
      </c>
      <c r="M62" s="6">
        <v>241132</v>
      </c>
      <c r="N62" s="6">
        <v>1</v>
      </c>
      <c r="O62" s="43"/>
      <c r="P62" s="39"/>
      <c r="Q62" s="39"/>
      <c r="R62" s="40">
        <f t="shared" si="5"/>
        <v>0</v>
      </c>
      <c r="S62" s="41">
        <f t="shared" si="6"/>
        <v>0</v>
      </c>
      <c r="T62" s="39"/>
      <c r="U62" s="39"/>
      <c r="V62" s="40">
        <f t="shared" si="7"/>
        <v>0</v>
      </c>
      <c r="W62" s="41">
        <f t="shared" si="8"/>
        <v>0</v>
      </c>
    </row>
    <row r="63" spans="1:23" x14ac:dyDescent="0.25">
      <c r="A63" s="4">
        <v>2798128</v>
      </c>
      <c r="B63" s="4" t="s">
        <v>2092</v>
      </c>
      <c r="C63" s="5" t="s">
        <v>2093</v>
      </c>
      <c r="D63" s="6" t="s">
        <v>14</v>
      </c>
      <c r="E63" s="6" t="s">
        <v>1918</v>
      </c>
      <c r="F63" s="6" t="s">
        <v>2041</v>
      </c>
      <c r="G63" s="6" t="s">
        <v>2091</v>
      </c>
      <c r="H63" s="6" t="s">
        <v>2041</v>
      </c>
      <c r="I63" s="6" t="s">
        <v>2094</v>
      </c>
      <c r="J63" s="6" t="s">
        <v>2095</v>
      </c>
      <c r="K63" s="7" t="s">
        <v>2096</v>
      </c>
      <c r="L63" s="6">
        <v>573983</v>
      </c>
      <c r="M63" s="6">
        <v>236453</v>
      </c>
      <c r="N63" s="6">
        <v>1</v>
      </c>
      <c r="O63" s="43"/>
      <c r="P63" s="39"/>
      <c r="Q63" s="39"/>
      <c r="R63" s="40">
        <f t="shared" si="5"/>
        <v>0</v>
      </c>
      <c r="S63" s="41">
        <f t="shared" si="6"/>
        <v>0</v>
      </c>
      <c r="T63" s="39"/>
      <c r="U63" s="39"/>
      <c r="V63" s="40">
        <f t="shared" si="7"/>
        <v>0</v>
      </c>
      <c r="W63" s="41">
        <f t="shared" si="8"/>
        <v>0</v>
      </c>
    </row>
    <row r="64" spans="1:23" x14ac:dyDescent="0.25">
      <c r="A64" s="4">
        <v>2798199</v>
      </c>
      <c r="B64" s="4" t="s">
        <v>2097</v>
      </c>
      <c r="C64" s="5" t="s">
        <v>2098</v>
      </c>
      <c r="D64" s="6" t="s">
        <v>14</v>
      </c>
      <c r="E64" s="6" t="s">
        <v>1918</v>
      </c>
      <c r="F64" s="6" t="s">
        <v>2041</v>
      </c>
      <c r="G64" s="6" t="s">
        <v>2091</v>
      </c>
      <c r="H64" s="6" t="s">
        <v>2041</v>
      </c>
      <c r="I64" s="6" t="s">
        <v>2099</v>
      </c>
      <c r="J64" s="6" t="s">
        <v>2100</v>
      </c>
      <c r="K64" s="7">
        <v>1</v>
      </c>
      <c r="L64" s="6">
        <v>575944</v>
      </c>
      <c r="M64" s="6">
        <v>235895</v>
      </c>
      <c r="N64" s="6">
        <v>1</v>
      </c>
      <c r="O64" s="43"/>
      <c r="P64" s="39"/>
      <c r="Q64" s="39"/>
      <c r="R64" s="40">
        <f t="shared" si="5"/>
        <v>0</v>
      </c>
      <c r="S64" s="41">
        <f t="shared" si="6"/>
        <v>0</v>
      </c>
      <c r="T64" s="39"/>
      <c r="U64" s="39"/>
      <c r="V64" s="40">
        <f t="shared" si="7"/>
        <v>0</v>
      </c>
      <c r="W64" s="41">
        <f t="shared" si="8"/>
        <v>0</v>
      </c>
    </row>
    <row r="65" spans="1:23" x14ac:dyDescent="0.25">
      <c r="A65" s="4">
        <v>2798262</v>
      </c>
      <c r="B65" s="4" t="s">
        <v>2101</v>
      </c>
      <c r="C65" s="5" t="s">
        <v>2102</v>
      </c>
      <c r="D65" s="6" t="s">
        <v>14</v>
      </c>
      <c r="E65" s="6" t="s">
        <v>1918</v>
      </c>
      <c r="F65" s="6" t="s">
        <v>2041</v>
      </c>
      <c r="G65" s="6" t="s">
        <v>2091</v>
      </c>
      <c r="H65" s="6" t="s">
        <v>2041</v>
      </c>
      <c r="I65" s="6" t="s">
        <v>2103</v>
      </c>
      <c r="J65" s="6" t="s">
        <v>2104</v>
      </c>
      <c r="K65" s="7">
        <v>105</v>
      </c>
      <c r="L65" s="6">
        <v>577205</v>
      </c>
      <c r="M65" s="6">
        <v>235987</v>
      </c>
      <c r="N65" s="6">
        <v>1</v>
      </c>
      <c r="O65" s="43"/>
      <c r="P65" s="39"/>
      <c r="Q65" s="39"/>
      <c r="R65" s="40">
        <f t="shared" si="5"/>
        <v>0</v>
      </c>
      <c r="S65" s="41">
        <f t="shared" si="6"/>
        <v>0</v>
      </c>
      <c r="T65" s="39"/>
      <c r="U65" s="39"/>
      <c r="V65" s="40">
        <f t="shared" si="7"/>
        <v>0</v>
      </c>
      <c r="W65" s="41">
        <f t="shared" si="8"/>
        <v>0</v>
      </c>
    </row>
    <row r="66" spans="1:23" x14ac:dyDescent="0.25">
      <c r="A66" s="4">
        <v>2798263</v>
      </c>
      <c r="B66" s="4" t="s">
        <v>2105</v>
      </c>
      <c r="C66" s="5" t="s">
        <v>2106</v>
      </c>
      <c r="D66" s="6" t="s">
        <v>14</v>
      </c>
      <c r="E66" s="6" t="s">
        <v>1918</v>
      </c>
      <c r="F66" s="6" t="s">
        <v>2041</v>
      </c>
      <c r="G66" s="6" t="s">
        <v>2091</v>
      </c>
      <c r="H66" s="6" t="s">
        <v>2041</v>
      </c>
      <c r="I66" s="6" t="s">
        <v>2103</v>
      </c>
      <c r="J66" s="6" t="s">
        <v>2104</v>
      </c>
      <c r="K66" s="7">
        <v>18</v>
      </c>
      <c r="L66" s="6">
        <v>575775</v>
      </c>
      <c r="M66" s="6">
        <v>236236</v>
      </c>
      <c r="N66" s="6">
        <v>1</v>
      </c>
      <c r="O66" s="43"/>
      <c r="P66" s="39"/>
      <c r="Q66" s="39"/>
      <c r="R66" s="40">
        <f t="shared" si="5"/>
        <v>0</v>
      </c>
      <c r="S66" s="41">
        <f t="shared" si="6"/>
        <v>0</v>
      </c>
      <c r="T66" s="39"/>
      <c r="U66" s="39"/>
      <c r="V66" s="40">
        <f t="shared" si="7"/>
        <v>0</v>
      </c>
      <c r="W66" s="41">
        <f t="shared" si="8"/>
        <v>0</v>
      </c>
    </row>
    <row r="67" spans="1:23" x14ac:dyDescent="0.25">
      <c r="A67" s="4">
        <v>2795118</v>
      </c>
      <c r="B67" s="4" t="s">
        <v>2107</v>
      </c>
      <c r="C67" s="5" t="s">
        <v>2108</v>
      </c>
      <c r="D67" s="6" t="s">
        <v>14</v>
      </c>
      <c r="E67" s="6" t="s">
        <v>1918</v>
      </c>
      <c r="F67" s="6" t="s">
        <v>2041</v>
      </c>
      <c r="G67" s="6" t="s">
        <v>2091</v>
      </c>
      <c r="H67" s="6" t="s">
        <v>2041</v>
      </c>
      <c r="I67" s="6" t="s">
        <v>2103</v>
      </c>
      <c r="J67" s="6" t="s">
        <v>2104</v>
      </c>
      <c r="K67" s="7">
        <v>20</v>
      </c>
      <c r="L67" s="6">
        <v>575888</v>
      </c>
      <c r="M67" s="6">
        <v>236210</v>
      </c>
      <c r="N67" s="6">
        <v>1</v>
      </c>
      <c r="O67" s="43"/>
      <c r="P67" s="39"/>
      <c r="Q67" s="39"/>
      <c r="R67" s="40">
        <f t="shared" si="5"/>
        <v>0</v>
      </c>
      <c r="S67" s="41">
        <f t="shared" si="6"/>
        <v>0</v>
      </c>
      <c r="T67" s="39"/>
      <c r="U67" s="39"/>
      <c r="V67" s="40">
        <f t="shared" si="7"/>
        <v>0</v>
      </c>
      <c r="W67" s="41">
        <f t="shared" si="8"/>
        <v>0</v>
      </c>
    </row>
    <row r="68" spans="1:23" x14ac:dyDescent="0.25">
      <c r="A68" s="4">
        <v>2796503</v>
      </c>
      <c r="B68" s="4" t="s">
        <v>2109</v>
      </c>
      <c r="C68" s="5" t="s">
        <v>2110</v>
      </c>
      <c r="D68" s="6" t="s">
        <v>14</v>
      </c>
      <c r="E68" s="6" t="s">
        <v>1918</v>
      </c>
      <c r="F68" s="6" t="s">
        <v>2041</v>
      </c>
      <c r="G68" s="6" t="s">
        <v>2091</v>
      </c>
      <c r="H68" s="6" t="s">
        <v>2041</v>
      </c>
      <c r="I68" s="6" t="s">
        <v>2111</v>
      </c>
      <c r="J68" s="6" t="s">
        <v>2112</v>
      </c>
      <c r="K68" s="7">
        <v>31</v>
      </c>
      <c r="L68" s="6">
        <v>575577</v>
      </c>
      <c r="M68" s="6">
        <v>236169</v>
      </c>
      <c r="N68" s="6">
        <v>1</v>
      </c>
      <c r="O68" s="43"/>
      <c r="P68" s="39"/>
      <c r="Q68" s="39"/>
      <c r="R68" s="40">
        <f t="shared" si="5"/>
        <v>0</v>
      </c>
      <c r="S68" s="41">
        <f t="shared" si="6"/>
        <v>0</v>
      </c>
      <c r="T68" s="39"/>
      <c r="U68" s="39"/>
      <c r="V68" s="40">
        <f t="shared" si="7"/>
        <v>0</v>
      </c>
      <c r="W68" s="41">
        <f t="shared" si="8"/>
        <v>0</v>
      </c>
    </row>
    <row r="69" spans="1:23" x14ac:dyDescent="0.25">
      <c r="A69" s="4">
        <v>2780066</v>
      </c>
      <c r="B69" s="4" t="s">
        <v>2114</v>
      </c>
      <c r="C69" s="5" t="s">
        <v>2115</v>
      </c>
      <c r="D69" s="77" t="s">
        <v>14</v>
      </c>
      <c r="E69" s="77" t="s">
        <v>1918</v>
      </c>
      <c r="F69" s="77" t="s">
        <v>1944</v>
      </c>
      <c r="G69" s="77" t="s">
        <v>2116</v>
      </c>
      <c r="H69" s="77" t="s">
        <v>2117</v>
      </c>
      <c r="I69" s="77" t="s">
        <v>18</v>
      </c>
      <c r="J69" s="77" t="s">
        <v>15</v>
      </c>
      <c r="K69" s="78">
        <v>61</v>
      </c>
      <c r="L69" s="77">
        <v>587081</v>
      </c>
      <c r="M69" s="77">
        <v>231740</v>
      </c>
      <c r="N69" s="77">
        <v>1</v>
      </c>
      <c r="O69" s="43"/>
      <c r="P69" s="39"/>
      <c r="Q69" s="39"/>
      <c r="R69" s="40">
        <f t="shared" ref="R69" si="9">ROUND(Q69*0.23,2)</f>
        <v>0</v>
      </c>
      <c r="S69" s="41">
        <f t="shared" ref="S69" si="10">ROUND(SUM(Q69:R69),2)</f>
        <v>0</v>
      </c>
      <c r="T69" s="39"/>
      <c r="U69" s="39"/>
      <c r="V69" s="40">
        <f t="shared" ref="V69" si="11">ROUND(U69*0.23,2)</f>
        <v>0</v>
      </c>
      <c r="W69" s="41">
        <f t="shared" ref="W69" si="12">ROUND(SUM(U69:V69),2)</f>
        <v>0</v>
      </c>
    </row>
  </sheetData>
  <sheetProtection algorithmName="SHA-512" hashValue="V2PCuBxmcFCwNd5T0tyw+sbvkVzhg9iZYXfb/yY6zsXrwWEDq9Qn88SBThwXt4mi8nfpS2eKvtfIvS3G2uF2mg==" saltValue="CNWpg/94i/G4/5xOvGEp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3501-98FE-4B89-9EC6-E2E8DECA245D}">
  <dimension ref="A1:W52"/>
  <sheetViews>
    <sheetView topLeftCell="A10" workbookViewId="0">
      <selection activeCell="E21" sqref="E21"/>
    </sheetView>
  </sheetViews>
  <sheetFormatPr defaultRowHeight="15" x14ac:dyDescent="0.25"/>
  <cols>
    <col min="5" max="5" width="11.42578125" customWidth="1"/>
    <col min="6" max="6" width="10.7109375" customWidth="1"/>
    <col min="10" max="10" width="11.85546875" customWidth="1"/>
    <col min="11" max="11" width="10.710937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1915</v>
      </c>
      <c r="B2" s="8">
        <f>M14</f>
        <v>37</v>
      </c>
      <c r="C2" s="8" t="str">
        <f>E16</f>
        <v>MYŚLENICKI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ROUND(SUM(Q16:Q68)*60,2)</f>
        <v>0</v>
      </c>
      <c r="K4" s="9">
        <f>SUM(R16:R68)*60</f>
        <v>0</v>
      </c>
      <c r="L4" s="23">
        <f>SUM(S16:S68)*60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ROUND(SUM(U16:U68)*60,2)</f>
        <v>0</v>
      </c>
      <c r="K5" s="9">
        <f>SUM(V16:V68)*60</f>
        <v>0</v>
      </c>
      <c r="L5" s="23">
        <f>SUM(W16:W68)*60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42"/>
      <c r="B11" s="42"/>
      <c r="C11" s="42"/>
      <c r="D11" s="42"/>
      <c r="E11" s="11"/>
      <c r="F11" s="11"/>
      <c r="G11" s="11"/>
      <c r="H11" s="42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42"/>
      <c r="B12" s="42"/>
      <c r="C12" s="42"/>
      <c r="D12" s="42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SUM(N16:N749)</f>
        <v>37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2411236</v>
      </c>
      <c r="B16" s="4" t="s">
        <v>1772</v>
      </c>
      <c r="C16" s="5" t="s">
        <v>1773</v>
      </c>
      <c r="D16" s="6" t="s">
        <v>14</v>
      </c>
      <c r="E16" s="6" t="s">
        <v>1774</v>
      </c>
      <c r="F16" s="6" t="s">
        <v>1775</v>
      </c>
      <c r="G16" s="6" t="s">
        <v>1776</v>
      </c>
      <c r="H16" s="6" t="s">
        <v>1777</v>
      </c>
      <c r="I16" s="6" t="s">
        <v>18</v>
      </c>
      <c r="J16" s="6" t="s">
        <v>15</v>
      </c>
      <c r="K16" s="7">
        <v>186</v>
      </c>
      <c r="L16" s="6">
        <v>575084</v>
      </c>
      <c r="M16" s="6">
        <v>223797</v>
      </c>
      <c r="N16" s="6">
        <v>1</v>
      </c>
      <c r="O16" s="43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2411706</v>
      </c>
      <c r="B17" s="4" t="s">
        <v>1778</v>
      </c>
      <c r="C17" s="5" t="s">
        <v>1779</v>
      </c>
      <c r="D17" s="6" t="s">
        <v>14</v>
      </c>
      <c r="E17" s="6" t="s">
        <v>1774</v>
      </c>
      <c r="F17" s="6" t="s">
        <v>1775</v>
      </c>
      <c r="G17" s="6" t="s">
        <v>1780</v>
      </c>
      <c r="H17" s="6" t="s">
        <v>1781</v>
      </c>
      <c r="I17" s="6" t="s">
        <v>18</v>
      </c>
      <c r="J17" s="6" t="s">
        <v>15</v>
      </c>
      <c r="K17" s="7">
        <v>66</v>
      </c>
      <c r="L17" s="6">
        <v>578733</v>
      </c>
      <c r="M17" s="6">
        <v>226679</v>
      </c>
      <c r="N17" s="6">
        <v>1</v>
      </c>
      <c r="O17" s="43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2412048</v>
      </c>
      <c r="B18" s="4" t="s">
        <v>1782</v>
      </c>
      <c r="C18" s="5" t="s">
        <v>1783</v>
      </c>
      <c r="D18" s="6" t="s">
        <v>14</v>
      </c>
      <c r="E18" s="6" t="s">
        <v>1774</v>
      </c>
      <c r="F18" s="6" t="s">
        <v>1775</v>
      </c>
      <c r="G18" s="6" t="s">
        <v>1784</v>
      </c>
      <c r="H18" s="6" t="s">
        <v>1785</v>
      </c>
      <c r="I18" s="6" t="s">
        <v>18</v>
      </c>
      <c r="J18" s="6" t="s">
        <v>15</v>
      </c>
      <c r="K18" s="7">
        <v>105</v>
      </c>
      <c r="L18" s="6">
        <v>577520</v>
      </c>
      <c r="M18" s="6">
        <v>220464</v>
      </c>
      <c r="N18" s="6">
        <v>1</v>
      </c>
      <c r="O18" s="43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2412498</v>
      </c>
      <c r="B19" s="4" t="s">
        <v>1786</v>
      </c>
      <c r="C19" s="5" t="s">
        <v>1787</v>
      </c>
      <c r="D19" s="6" t="s">
        <v>14</v>
      </c>
      <c r="E19" s="6" t="s">
        <v>1774</v>
      </c>
      <c r="F19" s="6" t="s">
        <v>1775</v>
      </c>
      <c r="G19" s="6" t="s">
        <v>1788</v>
      </c>
      <c r="H19" s="6" t="s">
        <v>31</v>
      </c>
      <c r="I19" s="6" t="s">
        <v>18</v>
      </c>
      <c r="J19" s="6" t="s">
        <v>15</v>
      </c>
      <c r="K19" s="7">
        <v>16</v>
      </c>
      <c r="L19" s="6">
        <v>576166</v>
      </c>
      <c r="M19" s="6">
        <v>227463</v>
      </c>
      <c r="N19" s="6">
        <v>1</v>
      </c>
      <c r="O19" s="43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2413308</v>
      </c>
      <c r="B20" s="4" t="s">
        <v>1789</v>
      </c>
      <c r="C20" s="5" t="s">
        <v>1790</v>
      </c>
      <c r="D20" s="6" t="s">
        <v>14</v>
      </c>
      <c r="E20" s="6" t="s">
        <v>1774</v>
      </c>
      <c r="F20" s="6" t="s">
        <v>1775</v>
      </c>
      <c r="G20" s="6" t="s">
        <v>1791</v>
      </c>
      <c r="H20" s="6" t="s">
        <v>1792</v>
      </c>
      <c r="I20" s="6" t="s">
        <v>18</v>
      </c>
      <c r="J20" s="6" t="s">
        <v>15</v>
      </c>
      <c r="K20" s="7">
        <v>148</v>
      </c>
      <c r="L20" s="6">
        <v>582712</v>
      </c>
      <c r="M20" s="6">
        <v>224373</v>
      </c>
      <c r="N20" s="6">
        <v>1</v>
      </c>
      <c r="O20" s="43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2426039</v>
      </c>
      <c r="B21" s="4" t="s">
        <v>1793</v>
      </c>
      <c r="C21" s="5" t="s">
        <v>1794</v>
      </c>
      <c r="D21" s="6" t="s">
        <v>14</v>
      </c>
      <c r="E21" s="6" t="s">
        <v>1774</v>
      </c>
      <c r="F21" s="6" t="s">
        <v>1795</v>
      </c>
      <c r="G21" s="6" t="s">
        <v>1796</v>
      </c>
      <c r="H21" s="6" t="s">
        <v>1797</v>
      </c>
      <c r="I21" s="6" t="s">
        <v>18</v>
      </c>
      <c r="J21" s="6" t="s">
        <v>15</v>
      </c>
      <c r="K21" s="7">
        <v>71</v>
      </c>
      <c r="L21" s="6">
        <v>567437</v>
      </c>
      <c r="M21" s="6">
        <v>221582</v>
      </c>
      <c r="N21" s="6">
        <v>1</v>
      </c>
      <c r="O21" s="43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2426181</v>
      </c>
      <c r="B22" s="4" t="s">
        <v>1798</v>
      </c>
      <c r="C22" s="5" t="s">
        <v>1799</v>
      </c>
      <c r="D22" s="6" t="s">
        <v>14</v>
      </c>
      <c r="E22" s="6" t="s">
        <v>1774</v>
      </c>
      <c r="F22" s="6" t="s">
        <v>1795</v>
      </c>
      <c r="G22" s="6" t="s">
        <v>1800</v>
      </c>
      <c r="H22" s="6" t="s">
        <v>1801</v>
      </c>
      <c r="I22" s="6" t="s">
        <v>18</v>
      </c>
      <c r="J22" s="6" t="s">
        <v>15</v>
      </c>
      <c r="K22" s="7">
        <v>16</v>
      </c>
      <c r="L22" s="6">
        <v>573145</v>
      </c>
      <c r="M22" s="6">
        <v>215022</v>
      </c>
      <c r="N22" s="6">
        <v>1</v>
      </c>
      <c r="O22" s="43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2426695</v>
      </c>
      <c r="B23" s="4" t="s">
        <v>1802</v>
      </c>
      <c r="C23" s="5" t="s">
        <v>1803</v>
      </c>
      <c r="D23" s="6" t="s">
        <v>14</v>
      </c>
      <c r="E23" s="6" t="s">
        <v>1774</v>
      </c>
      <c r="F23" s="6" t="s">
        <v>1795</v>
      </c>
      <c r="G23" s="6" t="s">
        <v>1804</v>
      </c>
      <c r="H23" s="6" t="s">
        <v>1805</v>
      </c>
      <c r="I23" s="6" t="s">
        <v>18</v>
      </c>
      <c r="J23" s="6" t="s">
        <v>15</v>
      </c>
      <c r="K23" s="7">
        <v>250</v>
      </c>
      <c r="L23" s="6">
        <v>573293</v>
      </c>
      <c r="M23" s="6">
        <v>217607</v>
      </c>
      <c r="N23" s="6">
        <v>1</v>
      </c>
      <c r="O23" s="43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2427487</v>
      </c>
      <c r="B24" s="4" t="s">
        <v>1806</v>
      </c>
      <c r="C24" s="5" t="s">
        <v>1807</v>
      </c>
      <c r="D24" s="6" t="s">
        <v>14</v>
      </c>
      <c r="E24" s="6" t="s">
        <v>1774</v>
      </c>
      <c r="F24" s="6" t="s">
        <v>1795</v>
      </c>
      <c r="G24" s="6" t="s">
        <v>1808</v>
      </c>
      <c r="H24" s="6" t="s">
        <v>1809</v>
      </c>
      <c r="I24" s="6" t="s">
        <v>18</v>
      </c>
      <c r="J24" s="6" t="s">
        <v>15</v>
      </c>
      <c r="K24" s="7">
        <v>91</v>
      </c>
      <c r="L24" s="6">
        <v>575648</v>
      </c>
      <c r="M24" s="6">
        <v>217498</v>
      </c>
      <c r="N24" s="6">
        <v>1</v>
      </c>
      <c r="O24" s="43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2427619</v>
      </c>
      <c r="B25" s="4" t="s">
        <v>1810</v>
      </c>
      <c r="C25" s="5" t="s">
        <v>1811</v>
      </c>
      <c r="D25" s="6" t="s">
        <v>14</v>
      </c>
      <c r="E25" s="6" t="s">
        <v>1774</v>
      </c>
      <c r="F25" s="6" t="s">
        <v>1795</v>
      </c>
      <c r="G25" s="6" t="s">
        <v>1812</v>
      </c>
      <c r="H25" s="6" t="s">
        <v>1813</v>
      </c>
      <c r="I25" s="6" t="s">
        <v>18</v>
      </c>
      <c r="J25" s="6" t="s">
        <v>15</v>
      </c>
      <c r="K25" s="7">
        <v>24</v>
      </c>
      <c r="L25" s="6">
        <v>568188</v>
      </c>
      <c r="M25" s="6">
        <v>224198</v>
      </c>
      <c r="N25" s="6">
        <v>1</v>
      </c>
      <c r="O25" s="43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2428922</v>
      </c>
      <c r="B26" s="4" t="s">
        <v>1814</v>
      </c>
      <c r="C26" s="5" t="s">
        <v>1815</v>
      </c>
      <c r="D26" s="6" t="s">
        <v>14</v>
      </c>
      <c r="E26" s="6" t="s">
        <v>1774</v>
      </c>
      <c r="F26" s="6" t="s">
        <v>1816</v>
      </c>
      <c r="G26" s="6" t="s">
        <v>1817</v>
      </c>
      <c r="H26" s="6" t="s">
        <v>1816</v>
      </c>
      <c r="I26" s="6" t="s">
        <v>18</v>
      </c>
      <c r="J26" s="6" t="s">
        <v>15</v>
      </c>
      <c r="K26" s="7">
        <v>598</v>
      </c>
      <c r="L26" s="6">
        <v>572435</v>
      </c>
      <c r="M26" s="6">
        <v>209821</v>
      </c>
      <c r="N26" s="6">
        <v>1</v>
      </c>
      <c r="O26" s="43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2428359</v>
      </c>
      <c r="B27" s="4" t="s">
        <v>1818</v>
      </c>
      <c r="C27" s="5" t="s">
        <v>1819</v>
      </c>
      <c r="D27" s="6" t="s">
        <v>14</v>
      </c>
      <c r="E27" s="6" t="s">
        <v>1774</v>
      </c>
      <c r="F27" s="6" t="s">
        <v>1816</v>
      </c>
      <c r="G27" s="6" t="s">
        <v>1817</v>
      </c>
      <c r="H27" s="6" t="s">
        <v>1816</v>
      </c>
      <c r="I27" s="6" t="s">
        <v>18</v>
      </c>
      <c r="J27" s="6" t="s">
        <v>15</v>
      </c>
      <c r="K27" s="7">
        <v>599</v>
      </c>
      <c r="L27" s="6">
        <v>569478</v>
      </c>
      <c r="M27" s="6">
        <v>209904</v>
      </c>
      <c r="N27" s="6">
        <v>1</v>
      </c>
      <c r="O27" s="43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2429783</v>
      </c>
      <c r="B28" s="4" t="s">
        <v>1820</v>
      </c>
      <c r="C28" s="5" t="s">
        <v>1821</v>
      </c>
      <c r="D28" s="6" t="s">
        <v>14</v>
      </c>
      <c r="E28" s="6" t="s">
        <v>1774</v>
      </c>
      <c r="F28" s="6" t="s">
        <v>1816</v>
      </c>
      <c r="G28" s="6" t="s">
        <v>1822</v>
      </c>
      <c r="H28" s="6" t="s">
        <v>70</v>
      </c>
      <c r="I28" s="6" t="s">
        <v>18</v>
      </c>
      <c r="J28" s="6" t="s">
        <v>15</v>
      </c>
      <c r="K28" s="7">
        <v>1</v>
      </c>
      <c r="L28" s="6">
        <v>566628</v>
      </c>
      <c r="M28" s="6">
        <v>214687</v>
      </c>
      <c r="N28" s="6">
        <v>1</v>
      </c>
      <c r="O28" s="43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2429671</v>
      </c>
      <c r="B29" s="4" t="s">
        <v>1823</v>
      </c>
      <c r="C29" s="5" t="s">
        <v>1824</v>
      </c>
      <c r="D29" s="6" t="s">
        <v>14</v>
      </c>
      <c r="E29" s="6" t="s">
        <v>1774</v>
      </c>
      <c r="F29" s="6" t="s">
        <v>1816</v>
      </c>
      <c r="G29" s="6" t="s">
        <v>1822</v>
      </c>
      <c r="H29" s="6" t="s">
        <v>70</v>
      </c>
      <c r="I29" s="6" t="s">
        <v>18</v>
      </c>
      <c r="J29" s="6" t="s">
        <v>15</v>
      </c>
      <c r="K29" s="7">
        <v>168</v>
      </c>
      <c r="L29" s="6">
        <v>568114</v>
      </c>
      <c r="M29" s="6">
        <v>213446</v>
      </c>
      <c r="N29" s="6">
        <v>1</v>
      </c>
      <c r="O29" s="43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2431123</v>
      </c>
      <c r="B30" s="4" t="s">
        <v>1825</v>
      </c>
      <c r="C30" s="5" t="s">
        <v>1826</v>
      </c>
      <c r="D30" s="6" t="s">
        <v>14</v>
      </c>
      <c r="E30" s="6" t="s">
        <v>1774</v>
      </c>
      <c r="F30" s="6" t="s">
        <v>1827</v>
      </c>
      <c r="G30" s="6" t="s">
        <v>1828</v>
      </c>
      <c r="H30" s="6" t="s">
        <v>1829</v>
      </c>
      <c r="I30" s="6" t="s">
        <v>18</v>
      </c>
      <c r="J30" s="6" t="s">
        <v>15</v>
      </c>
      <c r="K30" s="7">
        <v>105</v>
      </c>
      <c r="L30" s="6">
        <v>580237</v>
      </c>
      <c r="M30" s="6">
        <v>220533</v>
      </c>
      <c r="N30" s="6">
        <v>1</v>
      </c>
      <c r="O30" s="43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2431607</v>
      </c>
      <c r="B31" s="4" t="s">
        <v>1830</v>
      </c>
      <c r="C31" s="5" t="s">
        <v>1831</v>
      </c>
      <c r="D31" s="6" t="s">
        <v>14</v>
      </c>
      <c r="E31" s="6" t="s">
        <v>1774</v>
      </c>
      <c r="F31" s="6" t="s">
        <v>1827</v>
      </c>
      <c r="G31" s="6" t="s">
        <v>1832</v>
      </c>
      <c r="H31" s="6" t="s">
        <v>1833</v>
      </c>
      <c r="I31" s="6" t="s">
        <v>18</v>
      </c>
      <c r="J31" s="6" t="s">
        <v>15</v>
      </c>
      <c r="K31" s="7">
        <v>150</v>
      </c>
      <c r="L31" s="6">
        <v>586879</v>
      </c>
      <c r="M31" s="6">
        <v>221419</v>
      </c>
      <c r="N31" s="6">
        <v>1</v>
      </c>
      <c r="O31" s="43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2432109</v>
      </c>
      <c r="B32" s="4" t="s">
        <v>1834</v>
      </c>
      <c r="C32" s="5" t="s">
        <v>1835</v>
      </c>
      <c r="D32" s="6" t="s">
        <v>14</v>
      </c>
      <c r="E32" s="6" t="s">
        <v>1774</v>
      </c>
      <c r="F32" s="6" t="s">
        <v>1827</v>
      </c>
      <c r="G32" s="6" t="s">
        <v>1836</v>
      </c>
      <c r="H32" s="6" t="s">
        <v>1837</v>
      </c>
      <c r="I32" s="6" t="s">
        <v>18</v>
      </c>
      <c r="J32" s="6" t="s">
        <v>15</v>
      </c>
      <c r="K32" s="7">
        <v>146</v>
      </c>
      <c r="L32" s="6">
        <v>585856</v>
      </c>
      <c r="M32" s="6">
        <v>216685</v>
      </c>
      <c r="N32" s="6">
        <v>1</v>
      </c>
      <c r="O32" s="43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9080803</v>
      </c>
      <c r="B33" s="4" t="s">
        <v>1838</v>
      </c>
      <c r="C33" s="5" t="s">
        <v>1839</v>
      </c>
      <c r="D33" s="6" t="s">
        <v>14</v>
      </c>
      <c r="E33" s="6" t="s">
        <v>1774</v>
      </c>
      <c r="F33" s="6" t="s">
        <v>1827</v>
      </c>
      <c r="G33" s="6" t="s">
        <v>1840</v>
      </c>
      <c r="H33" s="6" t="s">
        <v>1827</v>
      </c>
      <c r="I33" s="6" t="s">
        <v>18</v>
      </c>
      <c r="J33" s="6" t="s">
        <v>15</v>
      </c>
      <c r="K33" s="7">
        <v>106</v>
      </c>
      <c r="L33" s="6">
        <v>582068</v>
      </c>
      <c r="M33" s="6">
        <v>220359</v>
      </c>
      <c r="N33" s="6">
        <v>1</v>
      </c>
      <c r="O33" s="43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2433085</v>
      </c>
      <c r="B34" s="4" t="s">
        <v>1841</v>
      </c>
      <c r="C34" s="5" t="s">
        <v>1842</v>
      </c>
      <c r="D34" s="6" t="s">
        <v>14</v>
      </c>
      <c r="E34" s="6" t="s">
        <v>1774</v>
      </c>
      <c r="F34" s="6" t="s">
        <v>1827</v>
      </c>
      <c r="G34" s="6" t="s">
        <v>1843</v>
      </c>
      <c r="H34" s="6" t="s">
        <v>1844</v>
      </c>
      <c r="I34" s="6" t="s">
        <v>18</v>
      </c>
      <c r="J34" s="6" t="s">
        <v>15</v>
      </c>
      <c r="K34" s="7">
        <v>114</v>
      </c>
      <c r="L34" s="6">
        <v>585638</v>
      </c>
      <c r="M34" s="6">
        <v>218874</v>
      </c>
      <c r="N34" s="6">
        <v>1</v>
      </c>
      <c r="O34" s="43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2434057</v>
      </c>
      <c r="B35" s="4" t="s">
        <v>1845</v>
      </c>
      <c r="C35" s="5" t="s">
        <v>1846</v>
      </c>
      <c r="D35" s="6" t="s">
        <v>14</v>
      </c>
      <c r="E35" s="6" t="s">
        <v>1774</v>
      </c>
      <c r="F35" s="6" t="s">
        <v>1847</v>
      </c>
      <c r="G35" s="6" t="s">
        <v>1848</v>
      </c>
      <c r="H35" s="6" t="s">
        <v>1849</v>
      </c>
      <c r="I35" s="6" t="s">
        <v>16</v>
      </c>
      <c r="J35" s="6" t="s">
        <v>17</v>
      </c>
      <c r="K35" s="7">
        <v>72</v>
      </c>
      <c r="L35" s="6">
        <v>573201</v>
      </c>
      <c r="M35" s="6">
        <v>226511</v>
      </c>
      <c r="N35" s="6">
        <v>1</v>
      </c>
      <c r="O35" s="43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2434150</v>
      </c>
      <c r="B36" s="4" t="s">
        <v>1850</v>
      </c>
      <c r="C36" s="5" t="s">
        <v>1851</v>
      </c>
      <c r="D36" s="6" t="s">
        <v>14</v>
      </c>
      <c r="E36" s="6" t="s">
        <v>1774</v>
      </c>
      <c r="F36" s="6" t="s">
        <v>1847</v>
      </c>
      <c r="G36" s="6" t="s">
        <v>1852</v>
      </c>
      <c r="H36" s="6" t="s">
        <v>1853</v>
      </c>
      <c r="I36" s="6" t="s">
        <v>1854</v>
      </c>
      <c r="J36" s="6" t="s">
        <v>1855</v>
      </c>
      <c r="K36" s="7">
        <v>1</v>
      </c>
      <c r="L36" s="6">
        <v>570858</v>
      </c>
      <c r="M36" s="6">
        <v>228580</v>
      </c>
      <c r="N36" s="6">
        <v>1</v>
      </c>
      <c r="O36" s="43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2435120</v>
      </c>
      <c r="B37" s="4" t="s">
        <v>1856</v>
      </c>
      <c r="C37" s="5" t="s">
        <v>1857</v>
      </c>
      <c r="D37" s="6" t="s">
        <v>14</v>
      </c>
      <c r="E37" s="6" t="s">
        <v>1774</v>
      </c>
      <c r="F37" s="6" t="s">
        <v>1847</v>
      </c>
      <c r="G37" s="6" t="s">
        <v>1858</v>
      </c>
      <c r="H37" s="6" t="s">
        <v>1847</v>
      </c>
      <c r="I37" s="6" t="s">
        <v>1859</v>
      </c>
      <c r="J37" s="6" t="s">
        <v>1860</v>
      </c>
      <c r="K37" s="7">
        <v>10</v>
      </c>
      <c r="L37" s="6">
        <v>569655</v>
      </c>
      <c r="M37" s="6">
        <v>227315</v>
      </c>
      <c r="N37" s="6">
        <v>1</v>
      </c>
      <c r="O37" s="43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2442263</v>
      </c>
      <c r="B38" s="4" t="s">
        <v>1861</v>
      </c>
      <c r="C38" s="5" t="s">
        <v>1862</v>
      </c>
      <c r="D38" s="6" t="s">
        <v>14</v>
      </c>
      <c r="E38" s="6" t="s">
        <v>1774</v>
      </c>
      <c r="F38" s="6" t="s">
        <v>1863</v>
      </c>
      <c r="G38" s="6" t="s">
        <v>1864</v>
      </c>
      <c r="H38" s="6" t="s">
        <v>1865</v>
      </c>
      <c r="I38" s="6" t="s">
        <v>18</v>
      </c>
      <c r="J38" s="6" t="s">
        <v>15</v>
      </c>
      <c r="K38" s="7">
        <v>41</v>
      </c>
      <c r="L38" s="6">
        <v>559562</v>
      </c>
      <c r="M38" s="6">
        <v>225110</v>
      </c>
      <c r="N38" s="6">
        <v>1</v>
      </c>
      <c r="O38" s="43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2445882</v>
      </c>
      <c r="B39" s="4" t="s">
        <v>1866</v>
      </c>
      <c r="C39" s="5" t="s">
        <v>1867</v>
      </c>
      <c r="D39" s="6" t="s">
        <v>14</v>
      </c>
      <c r="E39" s="6" t="s">
        <v>1774</v>
      </c>
      <c r="F39" s="6" t="s">
        <v>1868</v>
      </c>
      <c r="G39" s="6" t="s">
        <v>1869</v>
      </c>
      <c r="H39" s="6" t="s">
        <v>1870</v>
      </c>
      <c r="I39" s="6" t="s">
        <v>18</v>
      </c>
      <c r="J39" s="6" t="s">
        <v>15</v>
      </c>
      <c r="K39" s="7">
        <v>29</v>
      </c>
      <c r="L39" s="6">
        <v>578873</v>
      </c>
      <c r="M39" s="6">
        <v>217339</v>
      </c>
      <c r="N39" s="6">
        <v>1</v>
      </c>
      <c r="O39" s="43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2446030</v>
      </c>
      <c r="B40" s="4" t="s">
        <v>1871</v>
      </c>
      <c r="C40" s="5" t="s">
        <v>1872</v>
      </c>
      <c r="D40" s="6" t="s">
        <v>14</v>
      </c>
      <c r="E40" s="6" t="s">
        <v>1774</v>
      </c>
      <c r="F40" s="6" t="s">
        <v>1868</v>
      </c>
      <c r="G40" s="6" t="s">
        <v>1873</v>
      </c>
      <c r="H40" s="6" t="s">
        <v>1874</v>
      </c>
      <c r="I40" s="6" t="s">
        <v>18</v>
      </c>
      <c r="J40" s="6" t="s">
        <v>15</v>
      </c>
      <c r="K40" s="7">
        <v>84</v>
      </c>
      <c r="L40" s="6">
        <v>578780</v>
      </c>
      <c r="M40" s="6">
        <v>211735</v>
      </c>
      <c r="N40" s="6">
        <v>1</v>
      </c>
      <c r="O40" s="43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2446549</v>
      </c>
      <c r="B41" s="4" t="s">
        <v>1875</v>
      </c>
      <c r="C41" s="5" t="s">
        <v>1876</v>
      </c>
      <c r="D41" s="6" t="s">
        <v>14</v>
      </c>
      <c r="E41" s="6" t="s">
        <v>1774</v>
      </c>
      <c r="F41" s="6" t="s">
        <v>1868</v>
      </c>
      <c r="G41" s="6" t="s">
        <v>1877</v>
      </c>
      <c r="H41" s="6" t="s">
        <v>1878</v>
      </c>
      <c r="I41" s="6" t="s">
        <v>18</v>
      </c>
      <c r="J41" s="6" t="s">
        <v>15</v>
      </c>
      <c r="K41" s="7">
        <v>14</v>
      </c>
      <c r="L41" s="6">
        <v>578465</v>
      </c>
      <c r="M41" s="6">
        <v>214481</v>
      </c>
      <c r="N41" s="6">
        <v>1</v>
      </c>
      <c r="O41" s="43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2447120</v>
      </c>
      <c r="B42" s="4" t="s">
        <v>1879</v>
      </c>
      <c r="C42" s="5" t="s">
        <v>1880</v>
      </c>
      <c r="D42" s="6" t="s">
        <v>14</v>
      </c>
      <c r="E42" s="6" t="s">
        <v>1774</v>
      </c>
      <c r="F42" s="6" t="s">
        <v>1868</v>
      </c>
      <c r="G42" s="6" t="s">
        <v>1881</v>
      </c>
      <c r="H42" s="6" t="s">
        <v>1882</v>
      </c>
      <c r="I42" s="6" t="s">
        <v>18</v>
      </c>
      <c r="J42" s="6" t="s">
        <v>15</v>
      </c>
      <c r="K42" s="7">
        <v>203</v>
      </c>
      <c r="L42" s="6">
        <v>577912</v>
      </c>
      <c r="M42" s="6">
        <v>209441</v>
      </c>
      <c r="N42" s="6">
        <v>1</v>
      </c>
      <c r="O42" s="43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  <row r="43" spans="1:23" x14ac:dyDescent="0.25">
      <c r="A43" s="4">
        <v>2413694</v>
      </c>
      <c r="B43" s="4" t="s">
        <v>1883</v>
      </c>
      <c r="C43" s="5" t="s">
        <v>1884</v>
      </c>
      <c r="D43" s="6" t="s">
        <v>14</v>
      </c>
      <c r="E43" s="6" t="s">
        <v>1774</v>
      </c>
      <c r="F43" s="6" t="s">
        <v>1885</v>
      </c>
      <c r="G43" s="6" t="s">
        <v>1886</v>
      </c>
      <c r="H43" s="6" t="s">
        <v>1887</v>
      </c>
      <c r="I43" s="6" t="s">
        <v>18</v>
      </c>
      <c r="J43" s="6" t="s">
        <v>15</v>
      </c>
      <c r="K43" s="7">
        <v>174</v>
      </c>
      <c r="L43" s="6">
        <v>565732</v>
      </c>
      <c r="M43" s="6">
        <v>202283</v>
      </c>
      <c r="N43" s="6">
        <v>1</v>
      </c>
      <c r="O43" s="43"/>
      <c r="P43" s="39"/>
      <c r="Q43" s="39"/>
      <c r="R43" s="40">
        <f t="shared" ref="R43:R52" si="5">ROUND(Q43*0.23,2)</f>
        <v>0</v>
      </c>
      <c r="S43" s="41">
        <f t="shared" ref="S43:S52" si="6">ROUND(SUM(Q43:R43),2)</f>
        <v>0</v>
      </c>
      <c r="T43" s="39"/>
      <c r="U43" s="39"/>
      <c r="V43" s="40">
        <f t="shared" ref="V43:V52" si="7">ROUND(U43*0.23,2)</f>
        <v>0</v>
      </c>
      <c r="W43" s="41">
        <f t="shared" ref="W43:W52" si="8">ROUND(SUM(U43:V43),2)</f>
        <v>0</v>
      </c>
    </row>
    <row r="44" spans="1:23" x14ac:dyDescent="0.25">
      <c r="A44" s="4">
        <v>2414739</v>
      </c>
      <c r="B44" s="4" t="s">
        <v>1888</v>
      </c>
      <c r="C44" s="5" t="s">
        <v>1889</v>
      </c>
      <c r="D44" s="6" t="s">
        <v>14</v>
      </c>
      <c r="E44" s="6" t="s">
        <v>1774</v>
      </c>
      <c r="F44" s="6" t="s">
        <v>1885</v>
      </c>
      <c r="G44" s="6" t="s">
        <v>1890</v>
      </c>
      <c r="H44" s="6" t="s">
        <v>1885</v>
      </c>
      <c r="I44" s="6" t="s">
        <v>18</v>
      </c>
      <c r="J44" s="6" t="s">
        <v>15</v>
      </c>
      <c r="K44" s="7">
        <v>20</v>
      </c>
      <c r="L44" s="6">
        <v>570140</v>
      </c>
      <c r="M44" s="6">
        <v>205612</v>
      </c>
      <c r="N44" s="6">
        <v>1</v>
      </c>
      <c r="O44" s="43"/>
      <c r="P44" s="39"/>
      <c r="Q44" s="39"/>
      <c r="R44" s="40">
        <f t="shared" si="5"/>
        <v>0</v>
      </c>
      <c r="S44" s="41">
        <f t="shared" si="6"/>
        <v>0</v>
      </c>
      <c r="T44" s="39"/>
      <c r="U44" s="39"/>
      <c r="V44" s="40">
        <f t="shared" si="7"/>
        <v>0</v>
      </c>
      <c r="W44" s="41">
        <f t="shared" si="8"/>
        <v>0</v>
      </c>
    </row>
    <row r="45" spans="1:23" x14ac:dyDescent="0.25">
      <c r="A45" s="4">
        <v>2414759</v>
      </c>
      <c r="B45" s="4" t="s">
        <v>1891</v>
      </c>
      <c r="C45" s="5" t="s">
        <v>1892</v>
      </c>
      <c r="D45" s="6" t="s">
        <v>14</v>
      </c>
      <c r="E45" s="6" t="s">
        <v>1774</v>
      </c>
      <c r="F45" s="6" t="s">
        <v>1885</v>
      </c>
      <c r="G45" s="6" t="s">
        <v>1890</v>
      </c>
      <c r="H45" s="6" t="s">
        <v>1885</v>
      </c>
      <c r="I45" s="6" t="s">
        <v>18</v>
      </c>
      <c r="J45" s="6" t="s">
        <v>15</v>
      </c>
      <c r="K45" s="7">
        <v>513</v>
      </c>
      <c r="L45" s="6">
        <v>570513</v>
      </c>
      <c r="M45" s="6">
        <v>205987</v>
      </c>
      <c r="N45" s="6">
        <v>1</v>
      </c>
      <c r="O45" s="43"/>
      <c r="P45" s="39"/>
      <c r="Q45" s="39"/>
      <c r="R45" s="40">
        <f t="shared" si="5"/>
        <v>0</v>
      </c>
      <c r="S45" s="41">
        <f t="shared" si="6"/>
        <v>0</v>
      </c>
      <c r="T45" s="39"/>
      <c r="U45" s="39"/>
      <c r="V45" s="40">
        <f t="shared" si="7"/>
        <v>0</v>
      </c>
      <c r="W45" s="41">
        <f t="shared" si="8"/>
        <v>0</v>
      </c>
    </row>
    <row r="46" spans="1:23" x14ac:dyDescent="0.25">
      <c r="A46" s="4">
        <v>2414791</v>
      </c>
      <c r="B46" s="4" t="s">
        <v>1893</v>
      </c>
      <c r="C46" s="5" t="s">
        <v>1894</v>
      </c>
      <c r="D46" s="6" t="s">
        <v>14</v>
      </c>
      <c r="E46" s="6" t="s">
        <v>1774</v>
      </c>
      <c r="F46" s="6" t="s">
        <v>1885</v>
      </c>
      <c r="G46" s="6" t="s">
        <v>1890</v>
      </c>
      <c r="H46" s="6" t="s">
        <v>1885</v>
      </c>
      <c r="I46" s="6" t="s">
        <v>18</v>
      </c>
      <c r="J46" s="6" t="s">
        <v>15</v>
      </c>
      <c r="K46" s="7">
        <v>885</v>
      </c>
      <c r="L46" s="6">
        <v>572036</v>
      </c>
      <c r="M46" s="6">
        <v>206437</v>
      </c>
      <c r="N46" s="6">
        <v>1</v>
      </c>
      <c r="O46" s="43"/>
      <c r="P46" s="39"/>
      <c r="Q46" s="39"/>
      <c r="R46" s="40">
        <f t="shared" si="5"/>
        <v>0</v>
      </c>
      <c r="S46" s="41">
        <f t="shared" si="6"/>
        <v>0</v>
      </c>
      <c r="T46" s="39"/>
      <c r="U46" s="39"/>
      <c r="V46" s="40">
        <f t="shared" si="7"/>
        <v>0</v>
      </c>
      <c r="W46" s="41">
        <f t="shared" si="8"/>
        <v>0</v>
      </c>
    </row>
    <row r="47" spans="1:23" x14ac:dyDescent="0.25">
      <c r="A47" s="4">
        <v>2416143</v>
      </c>
      <c r="B47" s="4" t="s">
        <v>1895</v>
      </c>
      <c r="C47" s="5" t="s">
        <v>1896</v>
      </c>
      <c r="D47" s="6" t="s">
        <v>14</v>
      </c>
      <c r="E47" s="6" t="s">
        <v>1774</v>
      </c>
      <c r="F47" s="6" t="s">
        <v>1885</v>
      </c>
      <c r="G47" s="6" t="s">
        <v>1897</v>
      </c>
      <c r="H47" s="6" t="s">
        <v>1898</v>
      </c>
      <c r="I47" s="6" t="s">
        <v>18</v>
      </c>
      <c r="J47" s="6" t="s">
        <v>15</v>
      </c>
      <c r="K47" s="7">
        <v>171</v>
      </c>
      <c r="L47" s="6">
        <v>570088</v>
      </c>
      <c r="M47" s="6">
        <v>202277</v>
      </c>
      <c r="N47" s="6">
        <v>1</v>
      </c>
      <c r="O47" s="43"/>
      <c r="P47" s="39"/>
      <c r="Q47" s="39"/>
      <c r="R47" s="40">
        <f t="shared" si="5"/>
        <v>0</v>
      </c>
      <c r="S47" s="41">
        <f t="shared" si="6"/>
        <v>0</v>
      </c>
      <c r="T47" s="39"/>
      <c r="U47" s="39"/>
      <c r="V47" s="40">
        <f t="shared" si="7"/>
        <v>0</v>
      </c>
      <c r="W47" s="41">
        <f t="shared" si="8"/>
        <v>0</v>
      </c>
    </row>
    <row r="48" spans="1:23" x14ac:dyDescent="0.25">
      <c r="A48" s="4">
        <v>2410542</v>
      </c>
      <c r="B48" s="4" t="s">
        <v>1899</v>
      </c>
      <c r="C48" s="5" t="s">
        <v>1900</v>
      </c>
      <c r="D48" s="6" t="s">
        <v>14</v>
      </c>
      <c r="E48" s="6" t="s">
        <v>1774</v>
      </c>
      <c r="F48" s="6" t="s">
        <v>1775</v>
      </c>
      <c r="G48" s="6" t="s">
        <v>1901</v>
      </c>
      <c r="H48" s="6" t="s">
        <v>1775</v>
      </c>
      <c r="I48" s="6" t="s">
        <v>1902</v>
      </c>
      <c r="J48" s="6" t="s">
        <v>1164</v>
      </c>
      <c r="K48" s="7">
        <v>4</v>
      </c>
      <c r="L48" s="6">
        <v>578164</v>
      </c>
      <c r="M48" s="6">
        <v>224540</v>
      </c>
      <c r="N48" s="6">
        <v>1</v>
      </c>
      <c r="O48" s="43"/>
      <c r="P48" s="39"/>
      <c r="Q48" s="39"/>
      <c r="R48" s="40">
        <f t="shared" si="5"/>
        <v>0</v>
      </c>
      <c r="S48" s="41">
        <f t="shared" si="6"/>
        <v>0</v>
      </c>
      <c r="T48" s="39"/>
      <c r="U48" s="39"/>
      <c r="V48" s="40">
        <f t="shared" si="7"/>
        <v>0</v>
      </c>
      <c r="W48" s="41">
        <f t="shared" si="8"/>
        <v>0</v>
      </c>
    </row>
    <row r="49" spans="1:23" x14ac:dyDescent="0.25">
      <c r="A49" s="4">
        <v>2409686</v>
      </c>
      <c r="B49" s="4" t="s">
        <v>1903</v>
      </c>
      <c r="C49" s="5" t="s">
        <v>1904</v>
      </c>
      <c r="D49" s="6" t="s">
        <v>14</v>
      </c>
      <c r="E49" s="6" t="s">
        <v>1774</v>
      </c>
      <c r="F49" s="6" t="s">
        <v>1775</v>
      </c>
      <c r="G49" s="6" t="s">
        <v>1901</v>
      </c>
      <c r="H49" s="6" t="s">
        <v>1775</v>
      </c>
      <c r="I49" s="6" t="s">
        <v>16</v>
      </c>
      <c r="J49" s="6" t="s">
        <v>17</v>
      </c>
      <c r="K49" s="7">
        <v>20</v>
      </c>
      <c r="L49" s="6">
        <v>578835</v>
      </c>
      <c r="M49" s="6">
        <v>224373</v>
      </c>
      <c r="N49" s="6">
        <v>1</v>
      </c>
      <c r="O49" s="43"/>
      <c r="P49" s="39"/>
      <c r="Q49" s="39"/>
      <c r="R49" s="40">
        <f t="shared" si="5"/>
        <v>0</v>
      </c>
      <c r="S49" s="41">
        <f t="shared" si="6"/>
        <v>0</v>
      </c>
      <c r="T49" s="39"/>
      <c r="U49" s="39"/>
      <c r="V49" s="40">
        <f t="shared" si="7"/>
        <v>0</v>
      </c>
      <c r="W49" s="41">
        <f t="shared" si="8"/>
        <v>0</v>
      </c>
    </row>
    <row r="50" spans="1:23" x14ac:dyDescent="0.25">
      <c r="A50" s="4">
        <v>2409687</v>
      </c>
      <c r="B50" s="4" t="s">
        <v>1905</v>
      </c>
      <c r="C50" s="5" t="s">
        <v>1906</v>
      </c>
      <c r="D50" s="6" t="s">
        <v>14</v>
      </c>
      <c r="E50" s="6" t="s">
        <v>1774</v>
      </c>
      <c r="F50" s="6" t="s">
        <v>1775</v>
      </c>
      <c r="G50" s="6" t="s">
        <v>1901</v>
      </c>
      <c r="H50" s="6" t="s">
        <v>1775</v>
      </c>
      <c r="I50" s="6" t="s">
        <v>16</v>
      </c>
      <c r="J50" s="6" t="s">
        <v>17</v>
      </c>
      <c r="K50" s="7" t="s">
        <v>1907</v>
      </c>
      <c r="L50" s="6">
        <v>578793</v>
      </c>
      <c r="M50" s="6">
        <v>224449</v>
      </c>
      <c r="N50" s="6">
        <v>1</v>
      </c>
      <c r="O50" s="43"/>
      <c r="P50" s="39"/>
      <c r="Q50" s="39"/>
      <c r="R50" s="40">
        <f t="shared" si="5"/>
        <v>0</v>
      </c>
      <c r="S50" s="41">
        <f t="shared" si="6"/>
        <v>0</v>
      </c>
      <c r="T50" s="39"/>
      <c r="U50" s="39"/>
      <c r="V50" s="40">
        <f t="shared" si="7"/>
        <v>0</v>
      </c>
      <c r="W50" s="41">
        <f t="shared" si="8"/>
        <v>0</v>
      </c>
    </row>
    <row r="51" spans="1:23" x14ac:dyDescent="0.25">
      <c r="A51" s="4">
        <v>2410638</v>
      </c>
      <c r="B51" s="4" t="s">
        <v>1908</v>
      </c>
      <c r="C51" s="5" t="s">
        <v>1909</v>
      </c>
      <c r="D51" s="6" t="s">
        <v>14</v>
      </c>
      <c r="E51" s="6" t="s">
        <v>1774</v>
      </c>
      <c r="F51" s="6" t="s">
        <v>1775</v>
      </c>
      <c r="G51" s="6" t="s">
        <v>1901</v>
      </c>
      <c r="H51" s="6" t="s">
        <v>1775</v>
      </c>
      <c r="I51" s="6" t="s">
        <v>16</v>
      </c>
      <c r="J51" s="6" t="s">
        <v>17</v>
      </c>
      <c r="K51" s="7">
        <v>43</v>
      </c>
      <c r="L51" s="6">
        <v>579038</v>
      </c>
      <c r="M51" s="6">
        <v>224328</v>
      </c>
      <c r="N51" s="6">
        <v>1</v>
      </c>
      <c r="O51" s="43"/>
      <c r="P51" s="39"/>
      <c r="Q51" s="39"/>
      <c r="R51" s="40">
        <f t="shared" si="5"/>
        <v>0</v>
      </c>
      <c r="S51" s="41">
        <f t="shared" si="6"/>
        <v>0</v>
      </c>
      <c r="T51" s="39"/>
      <c r="U51" s="39"/>
      <c r="V51" s="40">
        <f t="shared" si="7"/>
        <v>0</v>
      </c>
      <c r="W51" s="41">
        <f t="shared" si="8"/>
        <v>0</v>
      </c>
    </row>
    <row r="52" spans="1:23" x14ac:dyDescent="0.25">
      <c r="A52" s="4">
        <v>2419396</v>
      </c>
      <c r="B52" s="4" t="s">
        <v>1910</v>
      </c>
      <c r="C52" s="5" t="s">
        <v>1911</v>
      </c>
      <c r="D52" s="6" t="s">
        <v>14</v>
      </c>
      <c r="E52" s="6" t="s">
        <v>1774</v>
      </c>
      <c r="F52" s="6" t="s">
        <v>1795</v>
      </c>
      <c r="G52" s="6" t="s">
        <v>1912</v>
      </c>
      <c r="H52" s="6" t="s">
        <v>1795</v>
      </c>
      <c r="I52" s="6" t="s">
        <v>1913</v>
      </c>
      <c r="J52" s="6" t="s">
        <v>1914</v>
      </c>
      <c r="K52" s="7">
        <v>67</v>
      </c>
      <c r="L52" s="6">
        <v>570296</v>
      </c>
      <c r="M52" s="6">
        <v>214759</v>
      </c>
      <c r="N52" s="6">
        <v>1</v>
      </c>
      <c r="O52" s="43"/>
      <c r="P52" s="39"/>
      <c r="Q52" s="39"/>
      <c r="R52" s="40">
        <f t="shared" si="5"/>
        <v>0</v>
      </c>
      <c r="S52" s="41">
        <f t="shared" si="6"/>
        <v>0</v>
      </c>
      <c r="T52" s="39"/>
      <c r="U52" s="39"/>
      <c r="V52" s="40">
        <f t="shared" si="7"/>
        <v>0</v>
      </c>
      <c r="W52" s="41">
        <f t="shared" si="8"/>
        <v>0</v>
      </c>
    </row>
  </sheetData>
  <sheetProtection algorithmName="SHA-512" hashValue="0j9W5ga9Ko7sGP7q113+gN/7ViWAtger0747aikB+kozyuXDmpmiNBCQeOOHCth07pfvWSeFeIYBw+Urk/EYUg==" saltValue="Jy8cUt7eXstsMAJxc/9K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FE49-13EC-4369-A605-20DF3080883E}">
  <dimension ref="A1:W42"/>
  <sheetViews>
    <sheetView workbookViewId="0">
      <selection activeCell="I8" sqref="I8"/>
    </sheetView>
  </sheetViews>
  <sheetFormatPr defaultRowHeight="15" x14ac:dyDescent="0.25"/>
  <cols>
    <col min="5" max="5" width="11.42578125" customWidth="1"/>
    <col min="6" max="6" width="10.7109375" customWidth="1"/>
    <col min="12" max="12" width="15.42578125" customWidth="1"/>
    <col min="15" max="15" width="17" customWidth="1"/>
    <col min="16" max="16" width="15" customWidth="1"/>
    <col min="17" max="17" width="19.5703125" customWidth="1"/>
    <col min="19" max="19" width="15.85546875" customWidth="1"/>
    <col min="20" max="20" width="11.42578125" customWidth="1"/>
    <col min="21" max="21" width="18.85546875" customWidth="1"/>
    <col min="22" max="22" width="11" customWidth="1"/>
    <col min="23" max="23" width="14.57031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1735</v>
      </c>
      <c r="B2" s="8">
        <f>M14</f>
        <v>27</v>
      </c>
      <c r="C2" s="8" t="str">
        <f>E16</f>
        <v>TATRZAŃSKI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4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ROUND(SUM(Q16:Q65)*60,2)</f>
        <v>0</v>
      </c>
      <c r="K4" s="9">
        <f>SUM(R16:R65)*60</f>
        <v>0</v>
      </c>
      <c r="L4" s="23">
        <f>SUM(S16:S65)*60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4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ROUND(SUM(U16:U65)*60,2)</f>
        <v>0</v>
      </c>
      <c r="K5" s="9">
        <f>SUM(V16:V65)*60</f>
        <v>0</v>
      </c>
      <c r="L5" s="23">
        <f>SUM(W16:W65)*60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45.7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57.7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2.450000000000003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SUM(N16:N751)</f>
        <v>27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2719720</v>
      </c>
      <c r="B16" s="4" t="s">
        <v>133</v>
      </c>
      <c r="C16" s="5" t="s">
        <v>134</v>
      </c>
      <c r="D16" s="6" t="s">
        <v>14</v>
      </c>
      <c r="E16" s="6" t="s">
        <v>135</v>
      </c>
      <c r="F16" s="6" t="s">
        <v>136</v>
      </c>
      <c r="G16" s="6" t="s">
        <v>137</v>
      </c>
      <c r="H16" s="6" t="s">
        <v>136</v>
      </c>
      <c r="I16" s="6" t="s">
        <v>55</v>
      </c>
      <c r="J16" s="6" t="s">
        <v>56</v>
      </c>
      <c r="K16" s="7" t="s">
        <v>138</v>
      </c>
      <c r="L16" s="6">
        <v>573559</v>
      </c>
      <c r="M16" s="6">
        <v>168429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2719364</v>
      </c>
      <c r="B17" s="4" t="s">
        <v>139</v>
      </c>
      <c r="C17" s="5" t="s">
        <v>140</v>
      </c>
      <c r="D17" s="6" t="s">
        <v>14</v>
      </c>
      <c r="E17" s="6" t="s">
        <v>135</v>
      </c>
      <c r="F17" s="6" t="s">
        <v>136</v>
      </c>
      <c r="G17" s="6" t="s">
        <v>137</v>
      </c>
      <c r="H17" s="6" t="s">
        <v>136</v>
      </c>
      <c r="I17" s="6" t="s">
        <v>141</v>
      </c>
      <c r="J17" s="6" t="s">
        <v>142</v>
      </c>
      <c r="K17" s="7">
        <v>23</v>
      </c>
      <c r="L17" s="6">
        <v>572986</v>
      </c>
      <c r="M17" s="6">
        <v>166222</v>
      </c>
      <c r="N17" s="6">
        <v>1</v>
      </c>
      <c r="O17" s="39"/>
      <c r="P17" s="39"/>
      <c r="Q17" s="39"/>
      <c r="R17" s="40">
        <f t="shared" ref="R17:R42" si="1">ROUND(Q17*0.23,2)</f>
        <v>0</v>
      </c>
      <c r="S17" s="41">
        <f t="shared" ref="S17:S42" si="2">ROUND(SUM(Q17:R17),2)</f>
        <v>0</v>
      </c>
      <c r="T17" s="39"/>
      <c r="U17" s="39"/>
      <c r="V17" s="40">
        <f t="shared" ref="V17:V42" si="3">ROUND(U17*0.23,2)</f>
        <v>0</v>
      </c>
      <c r="W17" s="41">
        <f t="shared" ref="W17:W42" si="4">ROUND(SUM(U17:V17),2)</f>
        <v>0</v>
      </c>
    </row>
    <row r="18" spans="1:23" x14ac:dyDescent="0.25">
      <c r="A18" s="4">
        <v>2720024</v>
      </c>
      <c r="B18" s="4" t="s">
        <v>143</v>
      </c>
      <c r="C18" s="5" t="s">
        <v>144</v>
      </c>
      <c r="D18" s="6" t="s">
        <v>14</v>
      </c>
      <c r="E18" s="6" t="s">
        <v>135</v>
      </c>
      <c r="F18" s="6" t="s">
        <v>136</v>
      </c>
      <c r="G18" s="6" t="s">
        <v>145</v>
      </c>
      <c r="H18" s="6" t="s">
        <v>146</v>
      </c>
      <c r="I18" s="6" t="s">
        <v>18</v>
      </c>
      <c r="J18" s="6" t="s">
        <v>15</v>
      </c>
      <c r="K18" s="7">
        <v>70</v>
      </c>
      <c r="L18" s="6">
        <v>575433</v>
      </c>
      <c r="M18" s="6">
        <v>167030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2720030</v>
      </c>
      <c r="B19" s="4" t="s">
        <v>147</v>
      </c>
      <c r="C19" s="5" t="s">
        <v>148</v>
      </c>
      <c r="D19" s="6" t="s">
        <v>14</v>
      </c>
      <c r="E19" s="6" t="s">
        <v>135</v>
      </c>
      <c r="F19" s="6" t="s">
        <v>136</v>
      </c>
      <c r="G19" s="6" t="s">
        <v>149</v>
      </c>
      <c r="H19" s="6" t="s">
        <v>150</v>
      </c>
      <c r="I19" s="6" t="s">
        <v>18</v>
      </c>
      <c r="J19" s="6" t="s">
        <v>151</v>
      </c>
      <c r="K19" s="7">
        <v>121</v>
      </c>
      <c r="L19" s="6">
        <v>576200</v>
      </c>
      <c r="M19" s="6">
        <v>165136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2720434</v>
      </c>
      <c r="B20" s="4" t="s">
        <v>152</v>
      </c>
      <c r="C20" s="5" t="s">
        <v>153</v>
      </c>
      <c r="D20" s="6" t="s">
        <v>14</v>
      </c>
      <c r="E20" s="6" t="s">
        <v>135</v>
      </c>
      <c r="F20" s="6" t="s">
        <v>136</v>
      </c>
      <c r="G20" s="6" t="s">
        <v>154</v>
      </c>
      <c r="H20" s="6" t="s">
        <v>155</v>
      </c>
      <c r="I20" s="6" t="s">
        <v>18</v>
      </c>
      <c r="J20" s="6" t="s">
        <v>15</v>
      </c>
      <c r="K20" s="7" t="s">
        <v>156</v>
      </c>
      <c r="L20" s="6">
        <v>569592</v>
      </c>
      <c r="M20" s="6">
        <v>166945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2720725</v>
      </c>
      <c r="B21" s="4" t="s">
        <v>196</v>
      </c>
      <c r="C21" s="5" t="s">
        <v>197</v>
      </c>
      <c r="D21" s="6" t="s">
        <v>14</v>
      </c>
      <c r="E21" s="6" t="s">
        <v>135</v>
      </c>
      <c r="F21" s="6" t="s">
        <v>198</v>
      </c>
      <c r="G21" s="6" t="s">
        <v>199</v>
      </c>
      <c r="H21" s="6" t="s">
        <v>200</v>
      </c>
      <c r="I21" s="6" t="s">
        <v>201</v>
      </c>
      <c r="J21" s="6" t="s">
        <v>202</v>
      </c>
      <c r="K21" s="7">
        <v>184</v>
      </c>
      <c r="L21" s="6">
        <v>580190</v>
      </c>
      <c r="M21" s="6">
        <v>169759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2721164</v>
      </c>
      <c r="B22" s="4" t="s">
        <v>203</v>
      </c>
      <c r="C22" s="5" t="s">
        <v>204</v>
      </c>
      <c r="D22" s="6" t="s">
        <v>14</v>
      </c>
      <c r="E22" s="6" t="s">
        <v>135</v>
      </c>
      <c r="F22" s="6" t="s">
        <v>198</v>
      </c>
      <c r="G22" s="6" t="s">
        <v>205</v>
      </c>
      <c r="H22" s="6" t="s">
        <v>206</v>
      </c>
      <c r="I22" s="6" t="s">
        <v>207</v>
      </c>
      <c r="J22" s="6" t="s">
        <v>208</v>
      </c>
      <c r="K22" s="7">
        <v>58</v>
      </c>
      <c r="L22" s="6">
        <v>581656</v>
      </c>
      <c r="M22" s="6">
        <v>162263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2721545</v>
      </c>
      <c r="B23" s="4" t="s">
        <v>209</v>
      </c>
      <c r="C23" s="5" t="s">
        <v>210</v>
      </c>
      <c r="D23" s="6" t="s">
        <v>14</v>
      </c>
      <c r="E23" s="6" t="s">
        <v>135</v>
      </c>
      <c r="F23" s="6" t="s">
        <v>198</v>
      </c>
      <c r="G23" s="6" t="s">
        <v>211</v>
      </c>
      <c r="H23" s="6" t="s">
        <v>198</v>
      </c>
      <c r="I23" s="6" t="s">
        <v>212</v>
      </c>
      <c r="J23" s="6" t="s">
        <v>213</v>
      </c>
      <c r="K23" s="7">
        <v>11</v>
      </c>
      <c r="L23" s="6">
        <v>580389</v>
      </c>
      <c r="M23" s="6">
        <v>164474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2722551</v>
      </c>
      <c r="B24" s="4" t="s">
        <v>214</v>
      </c>
      <c r="C24" s="5" t="s">
        <v>215</v>
      </c>
      <c r="D24" s="6" t="s">
        <v>14</v>
      </c>
      <c r="E24" s="6" t="s">
        <v>135</v>
      </c>
      <c r="F24" s="6" t="s">
        <v>198</v>
      </c>
      <c r="G24" s="6" t="s">
        <v>216</v>
      </c>
      <c r="H24" s="6" t="s">
        <v>217</v>
      </c>
      <c r="I24" s="6" t="s">
        <v>218</v>
      </c>
      <c r="J24" s="6" t="s">
        <v>219</v>
      </c>
      <c r="K24" s="7">
        <v>140</v>
      </c>
      <c r="L24" s="6">
        <v>581452</v>
      </c>
      <c r="M24" s="6">
        <v>167202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2722852</v>
      </c>
      <c r="B25" s="4" t="s">
        <v>220</v>
      </c>
      <c r="C25" s="5" t="s">
        <v>221</v>
      </c>
      <c r="D25" s="6" t="s">
        <v>14</v>
      </c>
      <c r="E25" s="6" t="s">
        <v>135</v>
      </c>
      <c r="F25" s="6" t="s">
        <v>198</v>
      </c>
      <c r="G25" s="6" t="s">
        <v>216</v>
      </c>
      <c r="H25" s="6" t="s">
        <v>217</v>
      </c>
      <c r="I25" s="6" t="s">
        <v>222</v>
      </c>
      <c r="J25" s="6" t="s">
        <v>223</v>
      </c>
      <c r="K25" s="7">
        <v>149</v>
      </c>
      <c r="L25" s="6">
        <v>582180</v>
      </c>
      <c r="M25" s="6">
        <v>168689</v>
      </c>
      <c r="N25" s="6">
        <v>1</v>
      </c>
      <c r="O25" s="39"/>
      <c r="P25" s="39"/>
      <c r="Q25" s="39"/>
      <c r="R25" s="40">
        <f t="shared" si="1"/>
        <v>0</v>
      </c>
      <c r="S25" s="41">
        <f t="shared" si="2"/>
        <v>0</v>
      </c>
      <c r="T25" s="39"/>
      <c r="U25" s="39"/>
      <c r="V25" s="40">
        <f t="shared" si="3"/>
        <v>0</v>
      </c>
      <c r="W25" s="41">
        <f t="shared" si="4"/>
        <v>0</v>
      </c>
    </row>
    <row r="26" spans="1:23" x14ac:dyDescent="0.25">
      <c r="A26" s="4">
        <v>2722996</v>
      </c>
      <c r="B26" s="4" t="s">
        <v>224</v>
      </c>
      <c r="C26" s="5" t="s">
        <v>225</v>
      </c>
      <c r="D26" s="6" t="s">
        <v>14</v>
      </c>
      <c r="E26" s="6" t="s">
        <v>135</v>
      </c>
      <c r="F26" s="6" t="s">
        <v>198</v>
      </c>
      <c r="G26" s="6" t="s">
        <v>226</v>
      </c>
      <c r="H26" s="6" t="s">
        <v>227</v>
      </c>
      <c r="I26" s="6" t="s">
        <v>228</v>
      </c>
      <c r="J26" s="6" t="s">
        <v>229</v>
      </c>
      <c r="K26" s="7">
        <v>14</v>
      </c>
      <c r="L26" s="6">
        <v>577732</v>
      </c>
      <c r="M26" s="6">
        <v>172227</v>
      </c>
      <c r="N26" s="6">
        <v>1</v>
      </c>
      <c r="O26" s="39"/>
      <c r="P26" s="39"/>
      <c r="Q26" s="39"/>
      <c r="R26" s="40">
        <f t="shared" si="1"/>
        <v>0</v>
      </c>
      <c r="S26" s="41">
        <f t="shared" si="2"/>
        <v>0</v>
      </c>
      <c r="T26" s="39"/>
      <c r="U26" s="39"/>
      <c r="V26" s="40">
        <f t="shared" si="3"/>
        <v>0</v>
      </c>
      <c r="W26" s="41">
        <f t="shared" si="4"/>
        <v>0</v>
      </c>
    </row>
    <row r="27" spans="1:23" x14ac:dyDescent="0.25">
      <c r="A27" s="4">
        <v>2723654</v>
      </c>
      <c r="B27" s="4" t="s">
        <v>230</v>
      </c>
      <c r="C27" s="5" t="s">
        <v>231</v>
      </c>
      <c r="D27" s="6" t="s">
        <v>14</v>
      </c>
      <c r="E27" s="6" t="s">
        <v>135</v>
      </c>
      <c r="F27" s="6" t="s">
        <v>198</v>
      </c>
      <c r="G27" s="6" t="s">
        <v>232</v>
      </c>
      <c r="H27" s="6" t="s">
        <v>233</v>
      </c>
      <c r="I27" s="6" t="s">
        <v>18</v>
      </c>
      <c r="J27" s="6" t="s">
        <v>15</v>
      </c>
      <c r="K27" s="7">
        <v>177</v>
      </c>
      <c r="L27" s="6">
        <v>583000</v>
      </c>
      <c r="M27" s="6">
        <v>164058</v>
      </c>
      <c r="N27" s="6">
        <v>1</v>
      </c>
      <c r="O27" s="39"/>
      <c r="P27" s="39"/>
      <c r="Q27" s="39"/>
      <c r="R27" s="40">
        <f t="shared" si="1"/>
        <v>0</v>
      </c>
      <c r="S27" s="41">
        <f t="shared" si="2"/>
        <v>0</v>
      </c>
      <c r="T27" s="39"/>
      <c r="U27" s="39"/>
      <c r="V27" s="40">
        <f t="shared" si="3"/>
        <v>0</v>
      </c>
      <c r="W27" s="41">
        <f t="shared" si="4"/>
        <v>0</v>
      </c>
    </row>
    <row r="28" spans="1:23" x14ac:dyDescent="0.25">
      <c r="A28" s="4">
        <v>2724107</v>
      </c>
      <c r="B28" s="4" t="s">
        <v>234</v>
      </c>
      <c r="C28" s="5" t="s">
        <v>235</v>
      </c>
      <c r="D28" s="6" t="s">
        <v>14</v>
      </c>
      <c r="E28" s="6" t="s">
        <v>135</v>
      </c>
      <c r="F28" s="6" t="s">
        <v>198</v>
      </c>
      <c r="G28" s="6" t="s">
        <v>236</v>
      </c>
      <c r="H28" s="6" t="s">
        <v>237</v>
      </c>
      <c r="I28" s="6" t="s">
        <v>238</v>
      </c>
      <c r="J28" s="6" t="s">
        <v>239</v>
      </c>
      <c r="K28" s="7">
        <v>44</v>
      </c>
      <c r="L28" s="6">
        <v>576943</v>
      </c>
      <c r="M28" s="6">
        <v>171210</v>
      </c>
      <c r="N28" s="6">
        <v>1</v>
      </c>
      <c r="O28" s="39"/>
      <c r="P28" s="39"/>
      <c r="Q28" s="39"/>
      <c r="R28" s="40">
        <f t="shared" si="1"/>
        <v>0</v>
      </c>
      <c r="S28" s="41">
        <f t="shared" si="2"/>
        <v>0</v>
      </c>
      <c r="T28" s="39"/>
      <c r="U28" s="39"/>
      <c r="V28" s="40">
        <f t="shared" si="3"/>
        <v>0</v>
      </c>
      <c r="W28" s="41">
        <f t="shared" si="4"/>
        <v>0</v>
      </c>
    </row>
    <row r="29" spans="1:23" x14ac:dyDescent="0.25">
      <c r="A29" s="4">
        <v>2723738</v>
      </c>
      <c r="B29" s="4" t="s">
        <v>240</v>
      </c>
      <c r="C29" s="5" t="s">
        <v>241</v>
      </c>
      <c r="D29" s="6" t="s">
        <v>14</v>
      </c>
      <c r="E29" s="6" t="s">
        <v>135</v>
      </c>
      <c r="F29" s="6" t="s">
        <v>198</v>
      </c>
      <c r="G29" s="6" t="s">
        <v>236</v>
      </c>
      <c r="H29" s="6" t="s">
        <v>237</v>
      </c>
      <c r="I29" s="6" t="s">
        <v>16</v>
      </c>
      <c r="J29" s="6" t="s">
        <v>17</v>
      </c>
      <c r="K29" s="7">
        <v>3</v>
      </c>
      <c r="L29" s="6">
        <v>576972</v>
      </c>
      <c r="M29" s="6">
        <v>169221</v>
      </c>
      <c r="N29" s="6">
        <v>1</v>
      </c>
      <c r="O29" s="39"/>
      <c r="P29" s="39"/>
      <c r="Q29" s="39"/>
      <c r="R29" s="40">
        <f t="shared" si="1"/>
        <v>0</v>
      </c>
      <c r="S29" s="41">
        <f t="shared" si="2"/>
        <v>0</v>
      </c>
      <c r="T29" s="39"/>
      <c r="U29" s="39"/>
      <c r="V29" s="40">
        <f t="shared" si="3"/>
        <v>0</v>
      </c>
      <c r="W29" s="41">
        <f t="shared" si="4"/>
        <v>0</v>
      </c>
    </row>
    <row r="30" spans="1:23" x14ac:dyDescent="0.25">
      <c r="A30" s="4">
        <v>9633101</v>
      </c>
      <c r="B30" s="4" t="s">
        <v>242</v>
      </c>
      <c r="C30" s="5" t="s">
        <v>243</v>
      </c>
      <c r="D30" s="6" t="s">
        <v>14</v>
      </c>
      <c r="E30" s="6" t="s">
        <v>135</v>
      </c>
      <c r="F30" s="6" t="s">
        <v>198</v>
      </c>
      <c r="G30" s="6" t="s">
        <v>244</v>
      </c>
      <c r="H30" s="6" t="s">
        <v>245</v>
      </c>
      <c r="I30" s="6" t="s">
        <v>246</v>
      </c>
      <c r="J30" s="6" t="s">
        <v>247</v>
      </c>
      <c r="K30" s="7" t="s">
        <v>248</v>
      </c>
      <c r="L30" s="6">
        <v>583754</v>
      </c>
      <c r="M30" s="6">
        <v>166039</v>
      </c>
      <c r="N30" s="6">
        <v>1</v>
      </c>
      <c r="O30" s="39"/>
      <c r="P30" s="39"/>
      <c r="Q30" s="39"/>
      <c r="R30" s="40">
        <f t="shared" si="1"/>
        <v>0</v>
      </c>
      <c r="S30" s="41">
        <f t="shared" si="2"/>
        <v>0</v>
      </c>
      <c r="T30" s="39"/>
      <c r="U30" s="39"/>
      <c r="V30" s="40">
        <f t="shared" si="3"/>
        <v>0</v>
      </c>
      <c r="W30" s="41">
        <f t="shared" si="4"/>
        <v>0</v>
      </c>
    </row>
    <row r="31" spans="1:23" x14ac:dyDescent="0.25">
      <c r="A31" s="4">
        <v>9633102</v>
      </c>
      <c r="B31" s="4" t="s">
        <v>249</v>
      </c>
      <c r="C31" s="5" t="s">
        <v>250</v>
      </c>
      <c r="D31" s="6" t="s">
        <v>14</v>
      </c>
      <c r="E31" s="6" t="s">
        <v>135</v>
      </c>
      <c r="F31" s="6" t="s">
        <v>198</v>
      </c>
      <c r="G31" s="6" t="s">
        <v>244</v>
      </c>
      <c r="H31" s="6" t="s">
        <v>245</v>
      </c>
      <c r="I31" s="6" t="s">
        <v>251</v>
      </c>
      <c r="J31" s="6" t="s">
        <v>252</v>
      </c>
      <c r="K31" s="7" t="s">
        <v>248</v>
      </c>
      <c r="L31" s="6">
        <v>585335</v>
      </c>
      <c r="M31" s="6">
        <v>165112</v>
      </c>
      <c r="N31" s="6">
        <v>1</v>
      </c>
      <c r="O31" s="39"/>
      <c r="P31" s="39"/>
      <c r="Q31" s="39"/>
      <c r="R31" s="40">
        <f t="shared" si="1"/>
        <v>0</v>
      </c>
      <c r="S31" s="41">
        <f t="shared" si="2"/>
        <v>0</v>
      </c>
      <c r="T31" s="39"/>
      <c r="U31" s="39"/>
      <c r="V31" s="40">
        <f t="shared" si="3"/>
        <v>0</v>
      </c>
      <c r="W31" s="41">
        <f t="shared" si="4"/>
        <v>0</v>
      </c>
    </row>
    <row r="32" spans="1:23" x14ac:dyDescent="0.25">
      <c r="A32" s="4">
        <v>2724700</v>
      </c>
      <c r="B32" s="4" t="s">
        <v>1537</v>
      </c>
      <c r="C32" s="5" t="s">
        <v>1538</v>
      </c>
      <c r="D32" s="6" t="s">
        <v>14</v>
      </c>
      <c r="E32" s="6" t="s">
        <v>135</v>
      </c>
      <c r="F32" s="6" t="s">
        <v>1539</v>
      </c>
      <c r="G32" s="6" t="s">
        <v>1540</v>
      </c>
      <c r="H32" s="6" t="s">
        <v>1541</v>
      </c>
      <c r="I32" s="6" t="s">
        <v>18</v>
      </c>
      <c r="J32" s="6" t="s">
        <v>15</v>
      </c>
      <c r="K32" s="7">
        <v>201</v>
      </c>
      <c r="L32" s="6">
        <v>562856</v>
      </c>
      <c r="M32" s="6">
        <v>163177</v>
      </c>
      <c r="N32" s="6">
        <v>1</v>
      </c>
      <c r="O32" s="39"/>
      <c r="P32" s="39"/>
      <c r="Q32" s="39"/>
      <c r="R32" s="40">
        <f t="shared" si="1"/>
        <v>0</v>
      </c>
      <c r="S32" s="41">
        <f t="shared" si="2"/>
        <v>0</v>
      </c>
      <c r="T32" s="39"/>
      <c r="U32" s="39"/>
      <c r="V32" s="40">
        <f t="shared" si="3"/>
        <v>0</v>
      </c>
      <c r="W32" s="41">
        <f t="shared" si="4"/>
        <v>0</v>
      </c>
    </row>
    <row r="33" spans="1:23" x14ac:dyDescent="0.25">
      <c r="A33" s="4">
        <v>2726733</v>
      </c>
      <c r="B33" s="4" t="s">
        <v>1542</v>
      </c>
      <c r="C33" s="5" t="s">
        <v>1543</v>
      </c>
      <c r="D33" s="6" t="s">
        <v>14</v>
      </c>
      <c r="E33" s="6" t="s">
        <v>135</v>
      </c>
      <c r="F33" s="6" t="s">
        <v>1539</v>
      </c>
      <c r="G33" s="6" t="s">
        <v>1544</v>
      </c>
      <c r="H33" s="6" t="s">
        <v>1539</v>
      </c>
      <c r="I33" s="6" t="s">
        <v>1545</v>
      </c>
      <c r="J33" s="6" t="s">
        <v>1546</v>
      </c>
      <c r="K33" s="7">
        <v>11</v>
      </c>
      <c r="L33" s="6">
        <v>564641</v>
      </c>
      <c r="M33" s="6">
        <v>158430</v>
      </c>
      <c r="N33" s="6">
        <v>1</v>
      </c>
      <c r="O33" s="39"/>
      <c r="P33" s="39"/>
      <c r="Q33" s="39"/>
      <c r="R33" s="40">
        <f t="shared" si="1"/>
        <v>0</v>
      </c>
      <c r="S33" s="41">
        <f t="shared" si="2"/>
        <v>0</v>
      </c>
      <c r="T33" s="39"/>
      <c r="U33" s="39"/>
      <c r="V33" s="40">
        <f t="shared" si="3"/>
        <v>0</v>
      </c>
      <c r="W33" s="41">
        <f t="shared" si="4"/>
        <v>0</v>
      </c>
    </row>
    <row r="34" spans="1:23" x14ac:dyDescent="0.25">
      <c r="A34" s="4">
        <v>2727671</v>
      </c>
      <c r="B34" s="4" t="s">
        <v>1547</v>
      </c>
      <c r="C34" s="5" t="s">
        <v>1548</v>
      </c>
      <c r="D34" s="6" t="s">
        <v>14</v>
      </c>
      <c r="E34" s="6" t="s">
        <v>135</v>
      </c>
      <c r="F34" s="6" t="s">
        <v>1549</v>
      </c>
      <c r="G34" s="6" t="s">
        <v>1550</v>
      </c>
      <c r="H34" s="6" t="s">
        <v>1551</v>
      </c>
      <c r="I34" s="6" t="s">
        <v>18</v>
      </c>
      <c r="J34" s="6" t="s">
        <v>15</v>
      </c>
      <c r="K34" s="7">
        <v>22</v>
      </c>
      <c r="L34" s="6">
        <v>577613</v>
      </c>
      <c r="M34" s="6">
        <v>160596</v>
      </c>
      <c r="N34" s="6">
        <v>1</v>
      </c>
      <c r="O34" s="39"/>
      <c r="P34" s="39"/>
      <c r="Q34" s="39"/>
      <c r="R34" s="40">
        <f t="shared" si="1"/>
        <v>0</v>
      </c>
      <c r="S34" s="41">
        <f t="shared" si="2"/>
        <v>0</v>
      </c>
      <c r="T34" s="39"/>
      <c r="U34" s="39"/>
      <c r="V34" s="40">
        <f t="shared" si="3"/>
        <v>0</v>
      </c>
      <c r="W34" s="41">
        <f t="shared" si="4"/>
        <v>0</v>
      </c>
    </row>
    <row r="35" spans="1:23" x14ac:dyDescent="0.25">
      <c r="A35" s="4">
        <v>2727950</v>
      </c>
      <c r="B35" s="4" t="s">
        <v>1552</v>
      </c>
      <c r="C35" s="5" t="s">
        <v>1553</v>
      </c>
      <c r="D35" s="6" t="s">
        <v>14</v>
      </c>
      <c r="E35" s="6" t="s">
        <v>135</v>
      </c>
      <c r="F35" s="6" t="s">
        <v>1549</v>
      </c>
      <c r="G35" s="6" t="s">
        <v>1554</v>
      </c>
      <c r="H35" s="6" t="s">
        <v>1555</v>
      </c>
      <c r="I35" s="6" t="s">
        <v>1556</v>
      </c>
      <c r="J35" s="6" t="s">
        <v>1557</v>
      </c>
      <c r="K35" s="7">
        <v>31</v>
      </c>
      <c r="L35" s="6">
        <v>575802</v>
      </c>
      <c r="M35" s="6">
        <v>161498</v>
      </c>
      <c r="N35" s="6">
        <v>1</v>
      </c>
      <c r="O35" s="39"/>
      <c r="P35" s="39"/>
      <c r="Q35" s="39"/>
      <c r="R35" s="40">
        <f t="shared" si="1"/>
        <v>0</v>
      </c>
      <c r="S35" s="41">
        <f t="shared" si="2"/>
        <v>0</v>
      </c>
      <c r="T35" s="39"/>
      <c r="U35" s="39"/>
      <c r="V35" s="40">
        <f t="shared" si="3"/>
        <v>0</v>
      </c>
      <c r="W35" s="41">
        <f t="shared" si="4"/>
        <v>0</v>
      </c>
    </row>
    <row r="36" spans="1:23" x14ac:dyDescent="0.25">
      <c r="A36" s="4">
        <v>2728443</v>
      </c>
      <c r="B36" s="4" t="s">
        <v>1558</v>
      </c>
      <c r="C36" s="5" t="s">
        <v>1559</v>
      </c>
      <c r="D36" s="6" t="s">
        <v>14</v>
      </c>
      <c r="E36" s="6" t="s">
        <v>135</v>
      </c>
      <c r="F36" s="6" t="s">
        <v>1549</v>
      </c>
      <c r="G36" s="6" t="s">
        <v>1560</v>
      </c>
      <c r="H36" s="6" t="s">
        <v>1561</v>
      </c>
      <c r="I36" s="6" t="s">
        <v>18</v>
      </c>
      <c r="J36" s="6" t="s">
        <v>15</v>
      </c>
      <c r="K36" s="7">
        <v>61</v>
      </c>
      <c r="L36" s="6">
        <v>567003</v>
      </c>
      <c r="M36" s="6">
        <v>163900</v>
      </c>
      <c r="N36" s="6">
        <v>1</v>
      </c>
      <c r="O36" s="39"/>
      <c r="P36" s="39"/>
      <c r="Q36" s="39"/>
      <c r="R36" s="40">
        <f t="shared" si="1"/>
        <v>0</v>
      </c>
      <c r="S36" s="41">
        <f t="shared" si="2"/>
        <v>0</v>
      </c>
      <c r="T36" s="39"/>
      <c r="U36" s="39"/>
      <c r="V36" s="40">
        <f t="shared" si="3"/>
        <v>0</v>
      </c>
      <c r="W36" s="41">
        <f t="shared" si="4"/>
        <v>0</v>
      </c>
    </row>
    <row r="37" spans="1:23" x14ac:dyDescent="0.25">
      <c r="A37" s="4">
        <v>2730010</v>
      </c>
      <c r="B37" s="4" t="s">
        <v>1562</v>
      </c>
      <c r="C37" s="5" t="s">
        <v>1563</v>
      </c>
      <c r="D37" s="6" t="s">
        <v>14</v>
      </c>
      <c r="E37" s="6" t="s">
        <v>135</v>
      </c>
      <c r="F37" s="6" t="s">
        <v>1549</v>
      </c>
      <c r="G37" s="6" t="s">
        <v>1564</v>
      </c>
      <c r="H37" s="6" t="s">
        <v>1549</v>
      </c>
      <c r="I37" s="6" t="s">
        <v>1565</v>
      </c>
      <c r="J37" s="6" t="s">
        <v>1566</v>
      </c>
      <c r="K37" s="7">
        <v>2</v>
      </c>
      <c r="L37" s="6">
        <v>573011</v>
      </c>
      <c r="M37" s="6">
        <v>163803</v>
      </c>
      <c r="N37" s="6">
        <v>1</v>
      </c>
      <c r="O37" s="39"/>
      <c r="P37" s="39"/>
      <c r="Q37" s="39"/>
      <c r="R37" s="40">
        <f t="shared" si="1"/>
        <v>0</v>
      </c>
      <c r="S37" s="41">
        <f t="shared" si="2"/>
        <v>0</v>
      </c>
      <c r="T37" s="39"/>
      <c r="U37" s="39"/>
      <c r="V37" s="40">
        <f t="shared" si="3"/>
        <v>0</v>
      </c>
      <c r="W37" s="41">
        <f t="shared" si="4"/>
        <v>0</v>
      </c>
    </row>
    <row r="38" spans="1:23" x14ac:dyDescent="0.25">
      <c r="A38" s="4">
        <v>2730015</v>
      </c>
      <c r="B38" s="4" t="s">
        <v>1567</v>
      </c>
      <c r="C38" s="5" t="s">
        <v>1568</v>
      </c>
      <c r="D38" s="6" t="s">
        <v>14</v>
      </c>
      <c r="E38" s="6" t="s">
        <v>135</v>
      </c>
      <c r="F38" s="6" t="s">
        <v>1549</v>
      </c>
      <c r="G38" s="6" t="s">
        <v>1564</v>
      </c>
      <c r="H38" s="6" t="s">
        <v>1549</v>
      </c>
      <c r="I38" s="6" t="s">
        <v>1565</v>
      </c>
      <c r="J38" s="6" t="s">
        <v>1566</v>
      </c>
      <c r="K38" s="7">
        <v>34</v>
      </c>
      <c r="L38" s="6">
        <v>573125</v>
      </c>
      <c r="M38" s="6">
        <v>164012</v>
      </c>
      <c r="N38" s="6">
        <v>1</v>
      </c>
      <c r="O38" s="39"/>
      <c r="P38" s="39"/>
      <c r="Q38" s="39"/>
      <c r="R38" s="40">
        <f t="shared" si="1"/>
        <v>0</v>
      </c>
      <c r="S38" s="41">
        <f t="shared" si="2"/>
        <v>0</v>
      </c>
      <c r="T38" s="39"/>
      <c r="U38" s="39"/>
      <c r="V38" s="40">
        <f t="shared" si="3"/>
        <v>0</v>
      </c>
      <c r="W38" s="41">
        <f t="shared" si="4"/>
        <v>0</v>
      </c>
    </row>
    <row r="39" spans="1:23" x14ac:dyDescent="0.25">
      <c r="A39" s="4">
        <v>9633288</v>
      </c>
      <c r="B39" s="4" t="s">
        <v>1569</v>
      </c>
      <c r="C39" s="5" t="s">
        <v>1570</v>
      </c>
      <c r="D39" s="6" t="s">
        <v>14</v>
      </c>
      <c r="E39" s="6" t="s">
        <v>135</v>
      </c>
      <c r="F39" s="6" t="s">
        <v>1549</v>
      </c>
      <c r="G39" s="6" t="s">
        <v>1571</v>
      </c>
      <c r="H39" s="6" t="s">
        <v>1572</v>
      </c>
      <c r="I39" s="6" t="s">
        <v>18</v>
      </c>
      <c r="J39" s="6" t="s">
        <v>15</v>
      </c>
      <c r="K39" s="7">
        <v>65</v>
      </c>
      <c r="L39" s="6">
        <v>577078</v>
      </c>
      <c r="M39" s="6">
        <v>163934</v>
      </c>
      <c r="N39" s="6">
        <v>1</v>
      </c>
      <c r="O39" s="39"/>
      <c r="P39" s="39"/>
      <c r="Q39" s="39"/>
      <c r="R39" s="40">
        <f t="shared" si="1"/>
        <v>0</v>
      </c>
      <c r="S39" s="41">
        <f t="shared" si="2"/>
        <v>0</v>
      </c>
      <c r="T39" s="39"/>
      <c r="U39" s="39"/>
      <c r="V39" s="40">
        <f t="shared" si="3"/>
        <v>0</v>
      </c>
      <c r="W39" s="41">
        <f t="shared" si="4"/>
        <v>0</v>
      </c>
    </row>
    <row r="40" spans="1:23" x14ac:dyDescent="0.25">
      <c r="A40" s="4">
        <v>2730444</v>
      </c>
      <c r="B40" s="4" t="s">
        <v>1573</v>
      </c>
      <c r="C40" s="5" t="s">
        <v>1574</v>
      </c>
      <c r="D40" s="6" t="s">
        <v>14</v>
      </c>
      <c r="E40" s="6" t="s">
        <v>135</v>
      </c>
      <c r="F40" s="6" t="s">
        <v>1549</v>
      </c>
      <c r="G40" s="6" t="s">
        <v>1575</v>
      </c>
      <c r="H40" s="6" t="s">
        <v>1576</v>
      </c>
      <c r="I40" s="6" t="s">
        <v>18</v>
      </c>
      <c r="J40" s="6" t="s">
        <v>15</v>
      </c>
      <c r="K40" s="7" t="s">
        <v>1577</v>
      </c>
      <c r="L40" s="6">
        <v>571149</v>
      </c>
      <c r="M40" s="6">
        <v>163698</v>
      </c>
      <c r="N40" s="6">
        <v>1</v>
      </c>
      <c r="O40" s="39"/>
      <c r="P40" s="39"/>
      <c r="Q40" s="39"/>
      <c r="R40" s="40">
        <f t="shared" si="1"/>
        <v>0</v>
      </c>
      <c r="S40" s="41">
        <f t="shared" si="2"/>
        <v>0</v>
      </c>
      <c r="T40" s="39"/>
      <c r="U40" s="39"/>
      <c r="V40" s="40">
        <f t="shared" si="3"/>
        <v>0</v>
      </c>
      <c r="W40" s="41">
        <f t="shared" si="4"/>
        <v>0</v>
      </c>
    </row>
    <row r="41" spans="1:23" x14ac:dyDescent="0.25">
      <c r="A41" s="4">
        <v>2727012</v>
      </c>
      <c r="B41" s="4" t="s">
        <v>1578</v>
      </c>
      <c r="C41" s="5" t="s">
        <v>1579</v>
      </c>
      <c r="D41" s="6" t="s">
        <v>14</v>
      </c>
      <c r="E41" s="6" t="s">
        <v>135</v>
      </c>
      <c r="F41" s="6" t="s">
        <v>1539</v>
      </c>
      <c r="G41" s="6" t="s">
        <v>1580</v>
      </c>
      <c r="H41" s="6" t="s">
        <v>1581</v>
      </c>
      <c r="I41" s="6" t="s">
        <v>18</v>
      </c>
      <c r="J41" s="6" t="s">
        <v>15</v>
      </c>
      <c r="K41" s="7">
        <v>119</v>
      </c>
      <c r="L41" s="6">
        <v>559932</v>
      </c>
      <c r="M41" s="6">
        <v>163292</v>
      </c>
      <c r="N41" s="6">
        <v>1</v>
      </c>
      <c r="O41" s="39"/>
      <c r="P41" s="39"/>
      <c r="Q41" s="39"/>
      <c r="R41" s="40">
        <f t="shared" si="1"/>
        <v>0</v>
      </c>
      <c r="S41" s="41">
        <f t="shared" si="2"/>
        <v>0</v>
      </c>
      <c r="T41" s="39"/>
      <c r="U41" s="39"/>
      <c r="V41" s="40">
        <f t="shared" si="3"/>
        <v>0</v>
      </c>
      <c r="W41" s="41">
        <f t="shared" si="4"/>
        <v>0</v>
      </c>
    </row>
    <row r="42" spans="1:23" x14ac:dyDescent="0.25">
      <c r="A42" s="4">
        <v>2730537</v>
      </c>
      <c r="B42" s="4" t="s">
        <v>1582</v>
      </c>
      <c r="C42" s="5" t="s">
        <v>1583</v>
      </c>
      <c r="D42" s="6" t="s">
        <v>14</v>
      </c>
      <c r="E42" s="6" t="s">
        <v>135</v>
      </c>
      <c r="F42" s="6" t="s">
        <v>1549</v>
      </c>
      <c r="G42" s="6" t="s">
        <v>1584</v>
      </c>
      <c r="H42" s="6" t="s">
        <v>1585</v>
      </c>
      <c r="I42" s="6" t="s">
        <v>18</v>
      </c>
      <c r="J42" s="6" t="s">
        <v>15</v>
      </c>
      <c r="K42" s="7">
        <v>1</v>
      </c>
      <c r="L42" s="6">
        <v>569486</v>
      </c>
      <c r="M42" s="6">
        <v>164318</v>
      </c>
      <c r="N42" s="6">
        <v>1</v>
      </c>
      <c r="O42" s="39"/>
      <c r="P42" s="39"/>
      <c r="Q42" s="39"/>
      <c r="R42" s="40">
        <f t="shared" si="1"/>
        <v>0</v>
      </c>
      <c r="S42" s="41">
        <f t="shared" si="2"/>
        <v>0</v>
      </c>
      <c r="T42" s="39"/>
      <c r="U42" s="39"/>
      <c r="V42" s="40">
        <f t="shared" si="3"/>
        <v>0</v>
      </c>
      <c r="W42" s="41">
        <f t="shared" si="4"/>
        <v>0</v>
      </c>
    </row>
  </sheetData>
  <sheetProtection algorithmName="SHA-512" hashValue="8Yag5nw47+Bwn1gVWNiAh2eC3FEUZN9npmvEsfahv1bllhUy676pkh9hSMqhwNQxR1djxmsoTXzec6/DK3ZzcA==" saltValue="VzwQ/rZzofVxgNh0wQ+GO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D09E-A799-4CE7-83E2-B3FC6FF6D3CB}">
  <dimension ref="A1:W25"/>
  <sheetViews>
    <sheetView topLeftCell="A4" workbookViewId="0">
      <selection activeCell="A3" sqref="A3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1734</v>
      </c>
      <c r="B2" s="8">
        <f>M14</f>
        <v>10</v>
      </c>
      <c r="C2" s="8" t="str">
        <f>E16</f>
        <v>SUSKI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10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2625852</v>
      </c>
      <c r="B16" s="4" t="s">
        <v>23</v>
      </c>
      <c r="C16" s="5" t="s">
        <v>24</v>
      </c>
      <c r="D16" s="6" t="s">
        <v>14</v>
      </c>
      <c r="E16" s="6" t="s">
        <v>20</v>
      </c>
      <c r="F16" s="6" t="s">
        <v>21</v>
      </c>
      <c r="G16" s="6" t="s">
        <v>25</v>
      </c>
      <c r="H16" s="6" t="s">
        <v>26</v>
      </c>
      <c r="I16" s="6" t="s">
        <v>18</v>
      </c>
      <c r="J16" s="6" t="s">
        <v>15</v>
      </c>
      <c r="K16" s="6">
        <v>398</v>
      </c>
      <c r="L16" s="6">
        <v>553456</v>
      </c>
      <c r="M16" s="6">
        <v>211563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2627339</v>
      </c>
      <c r="B17" s="4" t="s">
        <v>27</v>
      </c>
      <c r="C17" s="5" t="s">
        <v>28</v>
      </c>
      <c r="D17" s="6" t="s">
        <v>14</v>
      </c>
      <c r="E17" s="6" t="s">
        <v>20</v>
      </c>
      <c r="F17" s="6" t="s">
        <v>21</v>
      </c>
      <c r="G17" s="6" t="s">
        <v>29</v>
      </c>
      <c r="H17" s="6" t="s">
        <v>30</v>
      </c>
      <c r="I17" s="6" t="s">
        <v>18</v>
      </c>
      <c r="J17" s="6" t="s">
        <v>15</v>
      </c>
      <c r="K17" s="6">
        <v>112</v>
      </c>
      <c r="L17" s="6">
        <v>549344</v>
      </c>
      <c r="M17" s="6">
        <v>214645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2634001</v>
      </c>
      <c r="B18" s="4" t="s">
        <v>32</v>
      </c>
      <c r="C18" s="5" t="s">
        <v>33</v>
      </c>
      <c r="D18" s="6" t="s">
        <v>14</v>
      </c>
      <c r="E18" s="6" t="s">
        <v>20</v>
      </c>
      <c r="F18" s="6" t="s">
        <v>34</v>
      </c>
      <c r="G18" s="6" t="s">
        <v>35</v>
      </c>
      <c r="H18" s="6" t="s">
        <v>36</v>
      </c>
      <c r="I18" s="6" t="s">
        <v>18</v>
      </c>
      <c r="J18" s="6" t="s">
        <v>15</v>
      </c>
      <c r="K18" s="6">
        <v>334</v>
      </c>
      <c r="L18" s="6">
        <v>548775</v>
      </c>
      <c r="M18" s="6">
        <v>203766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2635090</v>
      </c>
      <c r="B19" s="4" t="s">
        <v>37</v>
      </c>
      <c r="C19" s="5" t="s">
        <v>38</v>
      </c>
      <c r="D19" s="6" t="s">
        <v>14</v>
      </c>
      <c r="E19" s="6" t="s">
        <v>20</v>
      </c>
      <c r="F19" s="6" t="s">
        <v>34</v>
      </c>
      <c r="G19" s="6" t="s">
        <v>39</v>
      </c>
      <c r="H19" s="6" t="s">
        <v>40</v>
      </c>
      <c r="I19" s="6" t="s">
        <v>18</v>
      </c>
      <c r="J19" s="6" t="s">
        <v>15</v>
      </c>
      <c r="K19" s="6">
        <v>314</v>
      </c>
      <c r="L19" s="6">
        <v>545950</v>
      </c>
      <c r="M19" s="6">
        <v>205310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2635859</v>
      </c>
      <c r="B20" s="4" t="s">
        <v>41</v>
      </c>
      <c r="C20" s="5" t="s">
        <v>42</v>
      </c>
      <c r="D20" s="6" t="s">
        <v>14</v>
      </c>
      <c r="E20" s="6" t="s">
        <v>20</v>
      </c>
      <c r="F20" s="6" t="s">
        <v>34</v>
      </c>
      <c r="G20" s="6" t="s">
        <v>43</v>
      </c>
      <c r="H20" s="6" t="s">
        <v>44</v>
      </c>
      <c r="I20" s="6" t="s">
        <v>18</v>
      </c>
      <c r="J20" s="6" t="s">
        <v>15</v>
      </c>
      <c r="K20" s="6">
        <v>154</v>
      </c>
      <c r="L20" s="6">
        <v>552840</v>
      </c>
      <c r="M20" s="6">
        <v>203401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2636150</v>
      </c>
      <c r="B21" s="4" t="s">
        <v>45</v>
      </c>
      <c r="C21" s="5" t="s">
        <v>46</v>
      </c>
      <c r="D21" s="6" t="s">
        <v>14</v>
      </c>
      <c r="E21" s="6" t="s">
        <v>20</v>
      </c>
      <c r="F21" s="6" t="s">
        <v>34</v>
      </c>
      <c r="G21" s="6" t="s">
        <v>47</v>
      </c>
      <c r="H21" s="6" t="s">
        <v>48</v>
      </c>
      <c r="I21" s="6" t="s">
        <v>18</v>
      </c>
      <c r="J21" s="6" t="s">
        <v>15</v>
      </c>
      <c r="K21" s="6">
        <v>100</v>
      </c>
      <c r="L21" s="6">
        <v>555167</v>
      </c>
      <c r="M21" s="6">
        <v>205272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2627554</v>
      </c>
      <c r="B22" s="4" t="s">
        <v>253</v>
      </c>
      <c r="C22" s="5" t="s">
        <v>254</v>
      </c>
      <c r="D22" s="6" t="s">
        <v>14</v>
      </c>
      <c r="E22" s="6" t="s">
        <v>20</v>
      </c>
      <c r="F22" s="6" t="s">
        <v>255</v>
      </c>
      <c r="G22" s="6" t="s">
        <v>256</v>
      </c>
      <c r="H22" s="6" t="s">
        <v>257</v>
      </c>
      <c r="I22" s="6" t="s">
        <v>18</v>
      </c>
      <c r="J22" s="6" t="s">
        <v>15</v>
      </c>
      <c r="K22" s="7">
        <v>353</v>
      </c>
      <c r="L22" s="6">
        <v>556113</v>
      </c>
      <c r="M22" s="6">
        <v>197434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2628568</v>
      </c>
      <c r="B23" s="4" t="s">
        <v>258</v>
      </c>
      <c r="C23" s="5" t="s">
        <v>259</v>
      </c>
      <c r="D23" s="6" t="s">
        <v>14</v>
      </c>
      <c r="E23" s="6" t="s">
        <v>20</v>
      </c>
      <c r="F23" s="6" t="s">
        <v>255</v>
      </c>
      <c r="G23" s="6" t="s">
        <v>260</v>
      </c>
      <c r="H23" s="6" t="s">
        <v>261</v>
      </c>
      <c r="I23" s="6" t="s">
        <v>18</v>
      </c>
      <c r="J23" s="6" t="s">
        <v>15</v>
      </c>
      <c r="K23" s="7">
        <v>701</v>
      </c>
      <c r="L23" s="6">
        <v>552660</v>
      </c>
      <c r="M23" s="6">
        <v>194015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2631359</v>
      </c>
      <c r="B24" s="4" t="s">
        <v>618</v>
      </c>
      <c r="C24" s="5" t="s">
        <v>619</v>
      </c>
      <c r="D24" s="6" t="s">
        <v>14</v>
      </c>
      <c r="E24" s="6" t="s">
        <v>20</v>
      </c>
      <c r="F24" s="6" t="s">
        <v>617</v>
      </c>
      <c r="G24" s="6" t="s">
        <v>620</v>
      </c>
      <c r="H24" s="6" t="s">
        <v>621</v>
      </c>
      <c r="I24" s="6" t="s">
        <v>18</v>
      </c>
      <c r="J24" s="6" t="s">
        <v>15</v>
      </c>
      <c r="K24" s="7">
        <v>440</v>
      </c>
      <c r="L24" s="6">
        <v>555355</v>
      </c>
      <c r="M24" s="6">
        <v>200709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2632161</v>
      </c>
      <c r="B25" s="4" t="s">
        <v>622</v>
      </c>
      <c r="C25" s="5" t="s">
        <v>623</v>
      </c>
      <c r="D25" s="6" t="s">
        <v>14</v>
      </c>
      <c r="E25" s="6" t="s">
        <v>20</v>
      </c>
      <c r="F25" s="6" t="s">
        <v>617</v>
      </c>
      <c r="G25" s="6" t="s">
        <v>624</v>
      </c>
      <c r="H25" s="6" t="s">
        <v>57</v>
      </c>
      <c r="I25" s="6" t="s">
        <v>18</v>
      </c>
      <c r="J25" s="6" t="s">
        <v>15</v>
      </c>
      <c r="K25" s="7">
        <v>42</v>
      </c>
      <c r="L25" s="6">
        <v>561359</v>
      </c>
      <c r="M25" s="6">
        <v>194845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</sheetData>
  <sheetProtection algorithmName="SHA-512" hashValue="EzB+lOqKmzacZ48GnbYexDA8oERf56DKrFPhxYnRjgG/Sw4W4YVyu7F52ruD5dKaXCSpRtOeoSS+psp9HCorWA==" saltValue="qzRodLXcJrYdANJl8eDfk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C5D9-8EFC-4E58-B8F5-012ED7EF6287}">
  <dimension ref="A1:W16"/>
  <sheetViews>
    <sheetView workbookViewId="0">
      <selection activeCell="J15" sqref="J15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1733</v>
      </c>
      <c r="B2" s="8">
        <f>M14</f>
        <v>1</v>
      </c>
      <c r="C2" s="8" t="str">
        <f>E16</f>
        <v>NOWY SĄCZ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ROUND(SUM(Q16:Q93)*60,2)</f>
        <v>0</v>
      </c>
      <c r="K4" s="9">
        <f>SUM(R16:R93)*60</f>
        <v>0</v>
      </c>
      <c r="L4" s="23">
        <f>SUM(S16:S93)*60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ROUND(SUM(U16:U93)*60,2)</f>
        <v>0</v>
      </c>
      <c r="K5" s="9">
        <f>SUM(V16:V93)*60</f>
        <v>0</v>
      </c>
      <c r="L5" s="23">
        <f>SUM(W16:W93)*60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SUM(N16:N779)</f>
        <v>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2882262</v>
      </c>
      <c r="B16" s="4" t="s">
        <v>1603</v>
      </c>
      <c r="C16" s="5" t="s">
        <v>1604</v>
      </c>
      <c r="D16" s="6" t="s">
        <v>14</v>
      </c>
      <c r="E16" s="6" t="s">
        <v>1601</v>
      </c>
      <c r="F16" s="6" t="s">
        <v>1601</v>
      </c>
      <c r="G16" s="6" t="s">
        <v>1602</v>
      </c>
      <c r="H16" s="6" t="s">
        <v>1601</v>
      </c>
      <c r="I16" s="6" t="s">
        <v>1605</v>
      </c>
      <c r="J16" s="6" t="s">
        <v>1606</v>
      </c>
      <c r="K16" s="7">
        <v>213</v>
      </c>
      <c r="L16" s="6">
        <v>624724</v>
      </c>
      <c r="M16" s="6">
        <v>192309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</sheetData>
  <sheetProtection algorithmName="SHA-512" hashValue="MER3xHUygM5ID+seoTSkdMlIlFF9MNQm3H67dvvMuxQjfTgFLnNnwtALj4sb+SLq1Ual8as3H6zDNRcsWAVGTA==" saltValue="9qoP0n0PUwa5dnjO+uxnc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73C3-4FBB-4C7B-B952-AE03228C8C2D}">
  <dimension ref="A1:W96"/>
  <sheetViews>
    <sheetView workbookViewId="0">
      <selection activeCell="J7" sqref="J7:L7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1732</v>
      </c>
      <c r="B2" s="8">
        <f>M14</f>
        <v>81</v>
      </c>
      <c r="C2" s="8" t="str">
        <f>E16</f>
        <v>NOWOTARSKI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ROUND(SUM(Q16:Q102)*60,2)</f>
        <v>0</v>
      </c>
      <c r="K4" s="9">
        <f>SUM(R16:R102)*60</f>
        <v>0</v>
      </c>
      <c r="L4" s="23">
        <f>SUM(S16:S102)*60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ROUND(SUM(U16:U102)*60,2)</f>
        <v>0</v>
      </c>
      <c r="K5" s="9">
        <f>SUM(V16:V102)*60</f>
        <v>0</v>
      </c>
      <c r="L5" s="23">
        <f>SUM(W16:W102)*60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81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2510618</v>
      </c>
      <c r="B16" s="4" t="s">
        <v>327</v>
      </c>
      <c r="C16" s="5" t="s">
        <v>328</v>
      </c>
      <c r="D16" s="6" t="s">
        <v>14</v>
      </c>
      <c r="E16" s="6" t="s">
        <v>22</v>
      </c>
      <c r="F16" s="6" t="s">
        <v>329</v>
      </c>
      <c r="G16" s="6" t="s">
        <v>330</v>
      </c>
      <c r="H16" s="6" t="s">
        <v>331</v>
      </c>
      <c r="I16" s="6" t="s">
        <v>18</v>
      </c>
      <c r="J16" s="6" t="s">
        <v>15</v>
      </c>
      <c r="K16" s="7" t="s">
        <v>332</v>
      </c>
      <c r="L16" s="6">
        <v>559354</v>
      </c>
      <c r="M16" s="6">
        <v>167257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2511451</v>
      </c>
      <c r="B17" s="4" t="s">
        <v>333</v>
      </c>
      <c r="C17" s="5" t="s">
        <v>334</v>
      </c>
      <c r="D17" s="6" t="s">
        <v>14</v>
      </c>
      <c r="E17" s="6" t="s">
        <v>22</v>
      </c>
      <c r="F17" s="6" t="s">
        <v>329</v>
      </c>
      <c r="G17" s="6" t="s">
        <v>335</v>
      </c>
      <c r="H17" s="6" t="s">
        <v>336</v>
      </c>
      <c r="I17" s="6" t="s">
        <v>18</v>
      </c>
      <c r="J17" s="6" t="s">
        <v>15</v>
      </c>
      <c r="K17" s="7">
        <v>152</v>
      </c>
      <c r="L17" s="6">
        <v>563204</v>
      </c>
      <c r="M17" s="6">
        <v>169524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2511767</v>
      </c>
      <c r="B18" s="4" t="s">
        <v>337</v>
      </c>
      <c r="C18" s="5" t="s">
        <v>338</v>
      </c>
      <c r="D18" s="6" t="s">
        <v>14</v>
      </c>
      <c r="E18" s="6" t="s">
        <v>22</v>
      </c>
      <c r="F18" s="6" t="s">
        <v>329</v>
      </c>
      <c r="G18" s="6" t="s">
        <v>335</v>
      </c>
      <c r="H18" s="6" t="s">
        <v>336</v>
      </c>
      <c r="I18" s="6" t="s">
        <v>18</v>
      </c>
      <c r="J18" s="6" t="s">
        <v>15</v>
      </c>
      <c r="K18" s="7" t="s">
        <v>339</v>
      </c>
      <c r="L18" s="6">
        <v>562471</v>
      </c>
      <c r="M18" s="6">
        <v>166281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2511145</v>
      </c>
      <c r="B19" s="4" t="s">
        <v>340</v>
      </c>
      <c r="C19" s="5" t="s">
        <v>341</v>
      </c>
      <c r="D19" s="6" t="s">
        <v>14</v>
      </c>
      <c r="E19" s="6" t="s">
        <v>22</v>
      </c>
      <c r="F19" s="6" t="s">
        <v>329</v>
      </c>
      <c r="G19" s="6" t="s">
        <v>335</v>
      </c>
      <c r="H19" s="6" t="s">
        <v>336</v>
      </c>
      <c r="I19" s="6" t="s">
        <v>18</v>
      </c>
      <c r="J19" s="6" t="s">
        <v>15</v>
      </c>
      <c r="K19" s="7" t="s">
        <v>342</v>
      </c>
      <c r="L19" s="6">
        <v>563708</v>
      </c>
      <c r="M19" s="6">
        <v>164856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2513385</v>
      </c>
      <c r="B20" s="4" t="s">
        <v>343</v>
      </c>
      <c r="C20" s="5" t="s">
        <v>344</v>
      </c>
      <c r="D20" s="6" t="s">
        <v>14</v>
      </c>
      <c r="E20" s="6" t="s">
        <v>22</v>
      </c>
      <c r="F20" s="6" t="s">
        <v>329</v>
      </c>
      <c r="G20" s="6" t="s">
        <v>345</v>
      </c>
      <c r="H20" s="6" t="s">
        <v>346</v>
      </c>
      <c r="I20" s="6" t="s">
        <v>18</v>
      </c>
      <c r="J20" s="6" t="s">
        <v>15</v>
      </c>
      <c r="K20" s="7">
        <v>245</v>
      </c>
      <c r="L20" s="6">
        <v>567463</v>
      </c>
      <c r="M20" s="6">
        <v>167119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2513426</v>
      </c>
      <c r="B21" s="4" t="s">
        <v>347</v>
      </c>
      <c r="C21" s="5" t="s">
        <v>348</v>
      </c>
      <c r="D21" s="6" t="s">
        <v>14</v>
      </c>
      <c r="E21" s="6" t="s">
        <v>22</v>
      </c>
      <c r="F21" s="6" t="s">
        <v>329</v>
      </c>
      <c r="G21" s="6" t="s">
        <v>345</v>
      </c>
      <c r="H21" s="6" t="s">
        <v>346</v>
      </c>
      <c r="I21" s="6" t="s">
        <v>18</v>
      </c>
      <c r="J21" s="6" t="s">
        <v>15</v>
      </c>
      <c r="K21" s="7">
        <v>89</v>
      </c>
      <c r="L21" s="6">
        <v>566853</v>
      </c>
      <c r="M21" s="6">
        <v>170022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2513479</v>
      </c>
      <c r="B22" s="4" t="s">
        <v>349</v>
      </c>
      <c r="C22" s="5" t="s">
        <v>350</v>
      </c>
      <c r="D22" s="6" t="s">
        <v>14</v>
      </c>
      <c r="E22" s="6" t="s">
        <v>22</v>
      </c>
      <c r="F22" s="6" t="s">
        <v>329</v>
      </c>
      <c r="G22" s="6" t="s">
        <v>351</v>
      </c>
      <c r="H22" s="6" t="s">
        <v>352</v>
      </c>
      <c r="I22" s="6" t="s">
        <v>18</v>
      </c>
      <c r="J22" s="6" t="s">
        <v>15</v>
      </c>
      <c r="K22" s="7">
        <v>9</v>
      </c>
      <c r="L22" s="6">
        <v>565809</v>
      </c>
      <c r="M22" s="6">
        <v>180445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2513787</v>
      </c>
      <c r="B23" s="4" t="s">
        <v>353</v>
      </c>
      <c r="C23" s="5" t="s">
        <v>354</v>
      </c>
      <c r="D23" s="6" t="s">
        <v>14</v>
      </c>
      <c r="E23" s="6" t="s">
        <v>22</v>
      </c>
      <c r="F23" s="6" t="s">
        <v>329</v>
      </c>
      <c r="G23" s="6" t="s">
        <v>355</v>
      </c>
      <c r="H23" s="6" t="s">
        <v>356</v>
      </c>
      <c r="I23" s="6" t="s">
        <v>18</v>
      </c>
      <c r="J23" s="6" t="s">
        <v>15</v>
      </c>
      <c r="K23" s="7">
        <v>41</v>
      </c>
      <c r="L23" s="6">
        <v>562162</v>
      </c>
      <c r="M23" s="6">
        <v>181431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2515018</v>
      </c>
      <c r="B24" s="4" t="s">
        <v>357</v>
      </c>
      <c r="C24" s="5" t="s">
        <v>358</v>
      </c>
      <c r="D24" s="6" t="s">
        <v>14</v>
      </c>
      <c r="E24" s="6" t="s">
        <v>22</v>
      </c>
      <c r="F24" s="6" t="s">
        <v>329</v>
      </c>
      <c r="G24" s="6" t="s">
        <v>359</v>
      </c>
      <c r="H24" s="6" t="s">
        <v>360</v>
      </c>
      <c r="I24" s="6" t="s">
        <v>18</v>
      </c>
      <c r="J24" s="6" t="s">
        <v>15</v>
      </c>
      <c r="K24" s="7">
        <v>246</v>
      </c>
      <c r="L24" s="6">
        <v>559806</v>
      </c>
      <c r="M24" s="6">
        <v>170903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2515326</v>
      </c>
      <c r="B25" s="4" t="s">
        <v>361</v>
      </c>
      <c r="C25" s="5" t="s">
        <v>362</v>
      </c>
      <c r="D25" s="6" t="s">
        <v>14</v>
      </c>
      <c r="E25" s="6" t="s">
        <v>22</v>
      </c>
      <c r="F25" s="6" t="s">
        <v>329</v>
      </c>
      <c r="G25" s="6" t="s">
        <v>363</v>
      </c>
      <c r="H25" s="6" t="s">
        <v>364</v>
      </c>
      <c r="I25" s="6" t="s">
        <v>18</v>
      </c>
      <c r="J25" s="6" t="s">
        <v>15</v>
      </c>
      <c r="K25" s="7">
        <v>47</v>
      </c>
      <c r="L25" s="6">
        <v>558031</v>
      </c>
      <c r="M25" s="6">
        <v>183034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2515777</v>
      </c>
      <c r="B26" s="4" t="s">
        <v>365</v>
      </c>
      <c r="C26" s="5" t="s">
        <v>366</v>
      </c>
      <c r="D26" s="6" t="s">
        <v>14</v>
      </c>
      <c r="E26" s="6" t="s">
        <v>22</v>
      </c>
      <c r="F26" s="6" t="s">
        <v>329</v>
      </c>
      <c r="G26" s="6" t="s">
        <v>367</v>
      </c>
      <c r="H26" s="6" t="s">
        <v>368</v>
      </c>
      <c r="I26" s="6" t="s">
        <v>18</v>
      </c>
      <c r="J26" s="6" t="s">
        <v>15</v>
      </c>
      <c r="K26" s="7">
        <v>159</v>
      </c>
      <c r="L26" s="6">
        <v>564940</v>
      </c>
      <c r="M26" s="6">
        <v>167142</v>
      </c>
      <c r="N26" s="6">
        <v>1</v>
      </c>
      <c r="O26" s="39"/>
      <c r="P26" s="39"/>
      <c r="Q26" s="39"/>
      <c r="R26" s="40">
        <f t="shared" ref="R26:R82" si="9">ROUND(Q26*0.23,2)</f>
        <v>0</v>
      </c>
      <c r="S26" s="41">
        <f t="shared" ref="S26:S82" si="10">ROUND(SUM(Q26:R26),2)</f>
        <v>0</v>
      </c>
      <c r="T26" s="39"/>
      <c r="U26" s="39"/>
      <c r="V26" s="40">
        <f t="shared" ref="V26:V82" si="11">ROUND(U26*0.23,2)</f>
        <v>0</v>
      </c>
      <c r="W26" s="41">
        <f t="shared" ref="W26:W82" si="12">ROUND(SUM(U26:V26),2)</f>
        <v>0</v>
      </c>
    </row>
    <row r="27" spans="1:23" x14ac:dyDescent="0.25">
      <c r="A27" s="4">
        <v>2516128</v>
      </c>
      <c r="B27" s="4" t="s">
        <v>369</v>
      </c>
      <c r="C27" s="5" t="s">
        <v>370</v>
      </c>
      <c r="D27" s="6" t="s">
        <v>14</v>
      </c>
      <c r="E27" s="6" t="s">
        <v>22</v>
      </c>
      <c r="F27" s="6" t="s">
        <v>329</v>
      </c>
      <c r="G27" s="6" t="s">
        <v>371</v>
      </c>
      <c r="H27" s="6" t="s">
        <v>372</v>
      </c>
      <c r="I27" s="6" t="s">
        <v>18</v>
      </c>
      <c r="J27" s="6" t="s">
        <v>15</v>
      </c>
      <c r="K27" s="7">
        <v>347</v>
      </c>
      <c r="L27" s="6">
        <v>566800</v>
      </c>
      <c r="M27" s="6">
        <v>174305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9633298</v>
      </c>
      <c r="B28" s="4" t="s">
        <v>373</v>
      </c>
      <c r="C28" s="5" t="s">
        <v>374</v>
      </c>
      <c r="D28" s="6" t="s">
        <v>14</v>
      </c>
      <c r="E28" s="6" t="s">
        <v>22</v>
      </c>
      <c r="F28" s="6" t="s">
        <v>329</v>
      </c>
      <c r="G28" s="6" t="s">
        <v>371</v>
      </c>
      <c r="H28" s="6" t="s">
        <v>372</v>
      </c>
      <c r="I28" s="6" t="s">
        <v>18</v>
      </c>
      <c r="J28" s="6" t="s">
        <v>15</v>
      </c>
      <c r="K28" s="7">
        <v>124</v>
      </c>
      <c r="L28" s="6">
        <v>564818</v>
      </c>
      <c r="M28" s="6">
        <v>172418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2516805</v>
      </c>
      <c r="B29" s="4" t="s">
        <v>375</v>
      </c>
      <c r="C29" s="5" t="s">
        <v>376</v>
      </c>
      <c r="D29" s="6" t="s">
        <v>14</v>
      </c>
      <c r="E29" s="6" t="s">
        <v>22</v>
      </c>
      <c r="F29" s="6" t="s">
        <v>329</v>
      </c>
      <c r="G29" s="6" t="s">
        <v>377</v>
      </c>
      <c r="H29" s="6" t="s">
        <v>378</v>
      </c>
      <c r="I29" s="6" t="s">
        <v>18</v>
      </c>
      <c r="J29" s="6" t="s">
        <v>15</v>
      </c>
      <c r="K29" s="7" t="s">
        <v>379</v>
      </c>
      <c r="L29" s="6">
        <v>559496</v>
      </c>
      <c r="M29" s="6">
        <v>180993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2517543</v>
      </c>
      <c r="B30" s="4" t="s">
        <v>380</v>
      </c>
      <c r="C30" s="5" t="s">
        <v>381</v>
      </c>
      <c r="D30" s="6" t="s">
        <v>14</v>
      </c>
      <c r="E30" s="6" t="s">
        <v>22</v>
      </c>
      <c r="F30" s="6" t="s">
        <v>382</v>
      </c>
      <c r="G30" s="6" t="s">
        <v>383</v>
      </c>
      <c r="H30" s="6" t="s">
        <v>384</v>
      </c>
      <c r="I30" s="6" t="s">
        <v>16</v>
      </c>
      <c r="J30" s="6" t="s">
        <v>17</v>
      </c>
      <c r="K30" s="7">
        <v>22</v>
      </c>
      <c r="L30" s="6">
        <v>594017</v>
      </c>
      <c r="M30" s="6">
        <v>176941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7857055</v>
      </c>
      <c r="B31" s="4" t="s">
        <v>385</v>
      </c>
      <c r="C31" s="5" t="s">
        <v>386</v>
      </c>
      <c r="D31" s="6" t="s">
        <v>14</v>
      </c>
      <c r="E31" s="6" t="s">
        <v>22</v>
      </c>
      <c r="F31" s="6" t="s">
        <v>382</v>
      </c>
      <c r="G31" s="6" t="s">
        <v>387</v>
      </c>
      <c r="H31" s="6" t="s">
        <v>388</v>
      </c>
      <c r="I31" s="6" t="s">
        <v>16</v>
      </c>
      <c r="J31" s="6" t="s">
        <v>17</v>
      </c>
      <c r="K31" s="7">
        <v>2</v>
      </c>
      <c r="L31" s="6">
        <v>591912</v>
      </c>
      <c r="M31" s="6">
        <v>177874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2518550</v>
      </c>
      <c r="B32" s="4" t="s">
        <v>389</v>
      </c>
      <c r="C32" s="5" t="s">
        <v>390</v>
      </c>
      <c r="D32" s="6" t="s">
        <v>14</v>
      </c>
      <c r="E32" s="6" t="s">
        <v>22</v>
      </c>
      <c r="F32" s="6" t="s">
        <v>382</v>
      </c>
      <c r="G32" s="6" t="s">
        <v>391</v>
      </c>
      <c r="H32" s="6" t="s">
        <v>392</v>
      </c>
      <c r="I32" s="6" t="s">
        <v>16</v>
      </c>
      <c r="J32" s="6" t="s">
        <v>17</v>
      </c>
      <c r="K32" s="7">
        <v>7</v>
      </c>
      <c r="L32" s="6">
        <v>602202</v>
      </c>
      <c r="M32" s="6">
        <v>170646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2518879</v>
      </c>
      <c r="B33" s="4" t="s">
        <v>393</v>
      </c>
      <c r="C33" s="5" t="s">
        <v>394</v>
      </c>
      <c r="D33" s="6" t="s">
        <v>14</v>
      </c>
      <c r="E33" s="6" t="s">
        <v>22</v>
      </c>
      <c r="F33" s="6" t="s">
        <v>382</v>
      </c>
      <c r="G33" s="6" t="s">
        <v>395</v>
      </c>
      <c r="H33" s="6" t="s">
        <v>396</v>
      </c>
      <c r="I33" s="6" t="s">
        <v>397</v>
      </c>
      <c r="J33" s="6" t="s">
        <v>398</v>
      </c>
      <c r="K33" s="7">
        <v>12</v>
      </c>
      <c r="L33" s="6">
        <v>597156</v>
      </c>
      <c r="M33" s="6">
        <v>171869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2519024</v>
      </c>
      <c r="B34" s="4" t="s">
        <v>572</v>
      </c>
      <c r="C34" s="5" t="s">
        <v>573</v>
      </c>
      <c r="D34" s="6" t="s">
        <v>14</v>
      </c>
      <c r="E34" s="6" t="s">
        <v>22</v>
      </c>
      <c r="F34" s="6" t="s">
        <v>574</v>
      </c>
      <c r="G34" s="6" t="s">
        <v>575</v>
      </c>
      <c r="H34" s="6" t="s">
        <v>576</v>
      </c>
      <c r="I34" s="6" t="s">
        <v>18</v>
      </c>
      <c r="J34" s="6" t="s">
        <v>15</v>
      </c>
      <c r="K34" s="7">
        <v>129</v>
      </c>
      <c r="L34" s="6">
        <v>548779</v>
      </c>
      <c r="M34" s="6">
        <v>173438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2521745</v>
      </c>
      <c r="B35" s="4" t="s">
        <v>579</v>
      </c>
      <c r="C35" s="5" t="s">
        <v>580</v>
      </c>
      <c r="D35" s="6" t="s">
        <v>14</v>
      </c>
      <c r="E35" s="6" t="s">
        <v>22</v>
      </c>
      <c r="F35" s="6" t="s">
        <v>574</v>
      </c>
      <c r="G35" s="6" t="s">
        <v>581</v>
      </c>
      <c r="H35" s="6" t="s">
        <v>582</v>
      </c>
      <c r="I35" s="6" t="s">
        <v>18</v>
      </c>
      <c r="J35" s="6" t="s">
        <v>15</v>
      </c>
      <c r="K35" s="7">
        <v>117</v>
      </c>
      <c r="L35" s="6">
        <v>546720</v>
      </c>
      <c r="M35" s="6">
        <v>181491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2521781</v>
      </c>
      <c r="B36" s="4" t="s">
        <v>583</v>
      </c>
      <c r="C36" s="5" t="s">
        <v>584</v>
      </c>
      <c r="D36" s="6" t="s">
        <v>14</v>
      </c>
      <c r="E36" s="6" t="s">
        <v>22</v>
      </c>
      <c r="F36" s="6" t="s">
        <v>574</v>
      </c>
      <c r="G36" s="6" t="s">
        <v>581</v>
      </c>
      <c r="H36" s="6" t="s">
        <v>582</v>
      </c>
      <c r="I36" s="6" t="s">
        <v>18</v>
      </c>
      <c r="J36" s="6" t="s">
        <v>15</v>
      </c>
      <c r="K36" s="7">
        <v>346</v>
      </c>
      <c r="L36" s="6">
        <v>545427</v>
      </c>
      <c r="M36" s="6">
        <v>184331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2521801</v>
      </c>
      <c r="B37" s="4" t="s">
        <v>585</v>
      </c>
      <c r="C37" s="5" t="s">
        <v>586</v>
      </c>
      <c r="D37" s="6" t="s">
        <v>14</v>
      </c>
      <c r="E37" s="6" t="s">
        <v>22</v>
      </c>
      <c r="F37" s="6" t="s">
        <v>574</v>
      </c>
      <c r="G37" s="6" t="s">
        <v>581</v>
      </c>
      <c r="H37" s="6" t="s">
        <v>582</v>
      </c>
      <c r="I37" s="6" t="s">
        <v>18</v>
      </c>
      <c r="J37" s="6" t="s">
        <v>15</v>
      </c>
      <c r="K37" s="7">
        <v>512</v>
      </c>
      <c r="L37" s="6">
        <v>544605</v>
      </c>
      <c r="M37" s="6">
        <v>186216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2524902</v>
      </c>
      <c r="B38" s="4" t="s">
        <v>713</v>
      </c>
      <c r="C38" s="5" t="s">
        <v>714</v>
      </c>
      <c r="D38" s="6" t="s">
        <v>14</v>
      </c>
      <c r="E38" s="6" t="s">
        <v>22</v>
      </c>
      <c r="F38" s="6" t="s">
        <v>715</v>
      </c>
      <c r="G38" s="6" t="s">
        <v>716</v>
      </c>
      <c r="H38" s="6" t="s">
        <v>717</v>
      </c>
      <c r="I38" s="6" t="s">
        <v>16</v>
      </c>
      <c r="J38" s="6" t="s">
        <v>17</v>
      </c>
      <c r="K38" s="7">
        <v>29</v>
      </c>
      <c r="L38" s="6">
        <v>599086</v>
      </c>
      <c r="M38" s="6">
        <v>176218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2526084</v>
      </c>
      <c r="B39" s="4" t="s">
        <v>718</v>
      </c>
      <c r="C39" s="5" t="s">
        <v>719</v>
      </c>
      <c r="D39" s="6" t="s">
        <v>14</v>
      </c>
      <c r="E39" s="6" t="s">
        <v>22</v>
      </c>
      <c r="F39" s="6" t="s">
        <v>715</v>
      </c>
      <c r="G39" s="6" t="s">
        <v>720</v>
      </c>
      <c r="H39" s="6" t="s">
        <v>715</v>
      </c>
      <c r="I39" s="6" t="s">
        <v>721</v>
      </c>
      <c r="J39" s="6" t="s">
        <v>722</v>
      </c>
      <c r="K39" s="7">
        <v>1</v>
      </c>
      <c r="L39" s="6">
        <v>601180</v>
      </c>
      <c r="M39" s="6">
        <v>175517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2525781</v>
      </c>
      <c r="B40" s="4" t="s">
        <v>723</v>
      </c>
      <c r="C40" s="5" t="s">
        <v>724</v>
      </c>
      <c r="D40" s="6" t="s">
        <v>14</v>
      </c>
      <c r="E40" s="6" t="s">
        <v>22</v>
      </c>
      <c r="F40" s="6" t="s">
        <v>715</v>
      </c>
      <c r="G40" s="6" t="s">
        <v>720</v>
      </c>
      <c r="H40" s="6" t="s">
        <v>715</v>
      </c>
      <c r="I40" s="6" t="s">
        <v>725</v>
      </c>
      <c r="J40" s="6" t="s">
        <v>726</v>
      </c>
      <c r="K40" s="7">
        <v>4</v>
      </c>
      <c r="L40" s="6">
        <v>603482</v>
      </c>
      <c r="M40" s="6">
        <v>175867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2526124</v>
      </c>
      <c r="B41" s="4" t="s">
        <v>727</v>
      </c>
      <c r="C41" s="5" t="s">
        <v>728</v>
      </c>
      <c r="D41" s="6" t="s">
        <v>14</v>
      </c>
      <c r="E41" s="6" t="s">
        <v>22</v>
      </c>
      <c r="F41" s="6" t="s">
        <v>715</v>
      </c>
      <c r="G41" s="6" t="s">
        <v>720</v>
      </c>
      <c r="H41" s="6" t="s">
        <v>715</v>
      </c>
      <c r="I41" s="6" t="s">
        <v>729</v>
      </c>
      <c r="J41" s="6" t="s">
        <v>730</v>
      </c>
      <c r="K41" s="7">
        <v>2</v>
      </c>
      <c r="L41" s="6">
        <v>603491</v>
      </c>
      <c r="M41" s="6">
        <v>175547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2526157</v>
      </c>
      <c r="B42" s="4" t="s">
        <v>731</v>
      </c>
      <c r="C42" s="5" t="s">
        <v>732</v>
      </c>
      <c r="D42" s="6" t="s">
        <v>14</v>
      </c>
      <c r="E42" s="6" t="s">
        <v>22</v>
      </c>
      <c r="F42" s="6" t="s">
        <v>715</v>
      </c>
      <c r="G42" s="6" t="s">
        <v>720</v>
      </c>
      <c r="H42" s="6" t="s">
        <v>715</v>
      </c>
      <c r="I42" s="6" t="s">
        <v>68</v>
      </c>
      <c r="J42" s="6" t="s">
        <v>69</v>
      </c>
      <c r="K42" s="7">
        <v>11</v>
      </c>
      <c r="L42" s="6">
        <v>603561</v>
      </c>
      <c r="M42" s="6">
        <v>176137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2526444</v>
      </c>
      <c r="B43" s="4" t="s">
        <v>733</v>
      </c>
      <c r="C43" s="5" t="s">
        <v>734</v>
      </c>
      <c r="D43" s="6" t="s">
        <v>14</v>
      </c>
      <c r="E43" s="6" t="s">
        <v>22</v>
      </c>
      <c r="F43" s="6" t="s">
        <v>715</v>
      </c>
      <c r="G43" s="6" t="s">
        <v>735</v>
      </c>
      <c r="H43" s="6" t="s">
        <v>736</v>
      </c>
      <c r="I43" s="6" t="s">
        <v>737</v>
      </c>
      <c r="J43" s="6" t="s">
        <v>738</v>
      </c>
      <c r="K43" s="7">
        <v>1</v>
      </c>
      <c r="L43" s="6">
        <v>597014</v>
      </c>
      <c r="M43" s="6">
        <v>176510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2526517</v>
      </c>
      <c r="B44" s="4" t="s">
        <v>860</v>
      </c>
      <c r="C44" s="5" t="s">
        <v>861</v>
      </c>
      <c r="D44" s="6" t="s">
        <v>14</v>
      </c>
      <c r="E44" s="6" t="s">
        <v>22</v>
      </c>
      <c r="F44" s="6" t="s">
        <v>680</v>
      </c>
      <c r="G44" s="6" t="s">
        <v>862</v>
      </c>
      <c r="H44" s="6" t="s">
        <v>863</v>
      </c>
      <c r="I44" s="6" t="s">
        <v>18</v>
      </c>
      <c r="J44" s="6" t="s">
        <v>15</v>
      </c>
      <c r="K44" s="7">
        <v>60</v>
      </c>
      <c r="L44" s="6">
        <v>542816</v>
      </c>
      <c r="M44" s="6">
        <v>185380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2526833</v>
      </c>
      <c r="B45" s="4" t="s">
        <v>864</v>
      </c>
      <c r="C45" s="5" t="s">
        <v>865</v>
      </c>
      <c r="D45" s="6" t="s">
        <v>14</v>
      </c>
      <c r="E45" s="6" t="s">
        <v>22</v>
      </c>
      <c r="F45" s="6" t="s">
        <v>680</v>
      </c>
      <c r="G45" s="6" t="s">
        <v>866</v>
      </c>
      <c r="H45" s="6" t="s">
        <v>680</v>
      </c>
      <c r="I45" s="6" t="s">
        <v>18</v>
      </c>
      <c r="J45" s="6" t="s">
        <v>15</v>
      </c>
      <c r="K45" s="7">
        <v>1043</v>
      </c>
      <c r="L45" s="6">
        <v>540186</v>
      </c>
      <c r="M45" s="6">
        <v>184021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2527672</v>
      </c>
      <c r="B46" s="4" t="s">
        <v>867</v>
      </c>
      <c r="C46" s="5" t="s">
        <v>868</v>
      </c>
      <c r="D46" s="6" t="s">
        <v>14</v>
      </c>
      <c r="E46" s="6" t="s">
        <v>22</v>
      </c>
      <c r="F46" s="6" t="s">
        <v>680</v>
      </c>
      <c r="G46" s="6" t="s">
        <v>866</v>
      </c>
      <c r="H46" s="6" t="s">
        <v>680</v>
      </c>
      <c r="I46" s="6" t="s">
        <v>18</v>
      </c>
      <c r="J46" s="6" t="s">
        <v>15</v>
      </c>
      <c r="K46" s="7">
        <v>205</v>
      </c>
      <c r="L46" s="6">
        <v>546286</v>
      </c>
      <c r="M46" s="6">
        <v>178729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2527967</v>
      </c>
      <c r="B47" s="4" t="s">
        <v>869</v>
      </c>
      <c r="C47" s="5" t="s">
        <v>870</v>
      </c>
      <c r="D47" s="6" t="s">
        <v>14</v>
      </c>
      <c r="E47" s="6" t="s">
        <v>22</v>
      </c>
      <c r="F47" s="6" t="s">
        <v>680</v>
      </c>
      <c r="G47" s="6" t="s">
        <v>866</v>
      </c>
      <c r="H47" s="6" t="s">
        <v>680</v>
      </c>
      <c r="I47" s="6" t="s">
        <v>18</v>
      </c>
      <c r="J47" s="6" t="s">
        <v>15</v>
      </c>
      <c r="K47" s="7">
        <v>521</v>
      </c>
      <c r="L47" s="6">
        <v>544744</v>
      </c>
      <c r="M47" s="6">
        <v>181146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2527970</v>
      </c>
      <c r="B48" s="4" t="s">
        <v>871</v>
      </c>
      <c r="C48" s="5" t="s">
        <v>872</v>
      </c>
      <c r="D48" s="6" t="s">
        <v>14</v>
      </c>
      <c r="E48" s="6" t="s">
        <v>22</v>
      </c>
      <c r="F48" s="6" t="s">
        <v>680</v>
      </c>
      <c r="G48" s="6" t="s">
        <v>866</v>
      </c>
      <c r="H48" s="6" t="s">
        <v>680</v>
      </c>
      <c r="I48" s="6" t="s">
        <v>18</v>
      </c>
      <c r="J48" s="6" t="s">
        <v>15</v>
      </c>
      <c r="K48" s="7">
        <v>523</v>
      </c>
      <c r="L48" s="6">
        <v>544669</v>
      </c>
      <c r="M48" s="6">
        <v>181168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2527021</v>
      </c>
      <c r="B49" s="4" t="s">
        <v>873</v>
      </c>
      <c r="C49" s="5" t="s">
        <v>874</v>
      </c>
      <c r="D49" s="6" t="s">
        <v>14</v>
      </c>
      <c r="E49" s="6" t="s">
        <v>22</v>
      </c>
      <c r="F49" s="6" t="s">
        <v>680</v>
      </c>
      <c r="G49" s="6" t="s">
        <v>866</v>
      </c>
      <c r="H49" s="6" t="s">
        <v>680</v>
      </c>
      <c r="I49" s="6" t="s">
        <v>18</v>
      </c>
      <c r="J49" s="6" t="s">
        <v>15</v>
      </c>
      <c r="K49" s="7">
        <v>825</v>
      </c>
      <c r="L49" s="6">
        <v>543003</v>
      </c>
      <c r="M49" s="6">
        <v>182868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2528537</v>
      </c>
      <c r="B50" s="4" t="s">
        <v>895</v>
      </c>
      <c r="C50" s="5" t="s">
        <v>896</v>
      </c>
      <c r="D50" s="6" t="s">
        <v>14</v>
      </c>
      <c r="E50" s="6" t="s">
        <v>22</v>
      </c>
      <c r="F50" s="6" t="s">
        <v>897</v>
      </c>
      <c r="G50" s="6" t="s">
        <v>898</v>
      </c>
      <c r="H50" s="6" t="s">
        <v>899</v>
      </c>
      <c r="I50" s="6" t="s">
        <v>16</v>
      </c>
      <c r="J50" s="6" t="s">
        <v>17</v>
      </c>
      <c r="K50" s="7">
        <v>4</v>
      </c>
      <c r="L50" s="6">
        <v>588835</v>
      </c>
      <c r="M50" s="6">
        <v>176344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2528701</v>
      </c>
      <c r="B51" s="4" t="s">
        <v>900</v>
      </c>
      <c r="C51" s="5" t="s">
        <v>901</v>
      </c>
      <c r="D51" s="6" t="s">
        <v>14</v>
      </c>
      <c r="E51" s="6" t="s">
        <v>22</v>
      </c>
      <c r="F51" s="6" t="s">
        <v>897</v>
      </c>
      <c r="G51" s="6" t="s">
        <v>902</v>
      </c>
      <c r="H51" s="6" t="s">
        <v>903</v>
      </c>
      <c r="I51" s="6" t="s">
        <v>55</v>
      </c>
      <c r="J51" s="6" t="s">
        <v>56</v>
      </c>
      <c r="K51" s="7">
        <v>41</v>
      </c>
      <c r="L51" s="6">
        <v>593969</v>
      </c>
      <c r="M51" s="6">
        <v>168360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2528951</v>
      </c>
      <c r="B52" s="4" t="s">
        <v>904</v>
      </c>
      <c r="C52" s="5" t="s">
        <v>905</v>
      </c>
      <c r="D52" s="6" t="s">
        <v>14</v>
      </c>
      <c r="E52" s="6" t="s">
        <v>22</v>
      </c>
      <c r="F52" s="6" t="s">
        <v>897</v>
      </c>
      <c r="G52" s="6" t="s">
        <v>906</v>
      </c>
      <c r="H52" s="6" t="s">
        <v>907</v>
      </c>
      <c r="I52" s="6" t="s">
        <v>18</v>
      </c>
      <c r="J52" s="6" t="s">
        <v>15</v>
      </c>
      <c r="K52" s="7">
        <v>32</v>
      </c>
      <c r="L52" s="6">
        <v>586240</v>
      </c>
      <c r="M52" s="6">
        <v>166093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2529400</v>
      </c>
      <c r="B53" s="4" t="s">
        <v>908</v>
      </c>
      <c r="C53" s="5" t="s">
        <v>909</v>
      </c>
      <c r="D53" s="6" t="s">
        <v>14</v>
      </c>
      <c r="E53" s="6" t="s">
        <v>22</v>
      </c>
      <c r="F53" s="6" t="s">
        <v>897</v>
      </c>
      <c r="G53" s="6" t="s">
        <v>910</v>
      </c>
      <c r="H53" s="6" t="s">
        <v>897</v>
      </c>
      <c r="I53" s="6" t="s">
        <v>52</v>
      </c>
      <c r="J53" s="6" t="s">
        <v>53</v>
      </c>
      <c r="K53" s="7">
        <v>12</v>
      </c>
      <c r="L53" s="6">
        <v>588843</v>
      </c>
      <c r="M53" s="6">
        <v>171300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2529711</v>
      </c>
      <c r="B54" s="4" t="s">
        <v>911</v>
      </c>
      <c r="C54" s="5" t="s">
        <v>912</v>
      </c>
      <c r="D54" s="6" t="s">
        <v>14</v>
      </c>
      <c r="E54" s="6" t="s">
        <v>22</v>
      </c>
      <c r="F54" s="6" t="s">
        <v>897</v>
      </c>
      <c r="G54" s="6" t="s">
        <v>913</v>
      </c>
      <c r="H54" s="6" t="s">
        <v>914</v>
      </c>
      <c r="I54" s="6" t="s">
        <v>74</v>
      </c>
      <c r="J54" s="6" t="s">
        <v>72</v>
      </c>
      <c r="K54" s="7">
        <v>51</v>
      </c>
      <c r="L54" s="6">
        <v>586405</v>
      </c>
      <c r="M54" s="6">
        <v>170379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2529870</v>
      </c>
      <c r="B55" s="4" t="s">
        <v>915</v>
      </c>
      <c r="C55" s="5" t="s">
        <v>916</v>
      </c>
      <c r="D55" s="6" t="s">
        <v>14</v>
      </c>
      <c r="E55" s="6" t="s">
        <v>22</v>
      </c>
      <c r="F55" s="6" t="s">
        <v>897</v>
      </c>
      <c r="G55" s="6" t="s">
        <v>917</v>
      </c>
      <c r="H55" s="6" t="s">
        <v>918</v>
      </c>
      <c r="I55" s="6" t="s">
        <v>577</v>
      </c>
      <c r="J55" s="6" t="s">
        <v>578</v>
      </c>
      <c r="K55" s="7">
        <v>97</v>
      </c>
      <c r="L55" s="6">
        <v>594260</v>
      </c>
      <c r="M55" s="6">
        <v>171898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2530557</v>
      </c>
      <c r="B56" s="4" t="s">
        <v>919</v>
      </c>
      <c r="C56" s="5" t="s">
        <v>920</v>
      </c>
      <c r="D56" s="6" t="s">
        <v>14</v>
      </c>
      <c r="E56" s="6" t="s">
        <v>22</v>
      </c>
      <c r="F56" s="6" t="s">
        <v>897</v>
      </c>
      <c r="G56" s="6" t="s">
        <v>921</v>
      </c>
      <c r="H56" s="6" t="s">
        <v>922</v>
      </c>
      <c r="I56" s="6" t="s">
        <v>923</v>
      </c>
      <c r="J56" s="6" t="s">
        <v>924</v>
      </c>
      <c r="K56" s="7">
        <v>175</v>
      </c>
      <c r="L56" s="6">
        <v>582280</v>
      </c>
      <c r="M56" s="6">
        <v>171861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2530788</v>
      </c>
      <c r="B57" s="4" t="s">
        <v>1192</v>
      </c>
      <c r="C57" s="5" t="s">
        <v>1193</v>
      </c>
      <c r="D57" s="6" t="s">
        <v>14</v>
      </c>
      <c r="E57" s="6" t="s">
        <v>22</v>
      </c>
      <c r="F57" s="6" t="s">
        <v>1194</v>
      </c>
      <c r="G57" s="6" t="s">
        <v>1195</v>
      </c>
      <c r="H57" s="6" t="s">
        <v>1196</v>
      </c>
      <c r="I57" s="6" t="s">
        <v>16</v>
      </c>
      <c r="J57" s="6" t="s">
        <v>17</v>
      </c>
      <c r="K57" s="7">
        <v>3</v>
      </c>
      <c r="L57" s="6">
        <v>587512</v>
      </c>
      <c r="M57" s="6">
        <v>178405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2531100</v>
      </c>
      <c r="B58" s="4" t="s">
        <v>1197</v>
      </c>
      <c r="C58" s="5" t="s">
        <v>1198</v>
      </c>
      <c r="D58" s="6" t="s">
        <v>14</v>
      </c>
      <c r="E58" s="6" t="s">
        <v>22</v>
      </c>
      <c r="F58" s="6" t="s">
        <v>1194</v>
      </c>
      <c r="G58" s="6" t="s">
        <v>1199</v>
      </c>
      <c r="H58" s="6" t="s">
        <v>1200</v>
      </c>
      <c r="I58" s="6" t="s">
        <v>729</v>
      </c>
      <c r="J58" s="6" t="s">
        <v>730</v>
      </c>
      <c r="K58" s="7">
        <v>1</v>
      </c>
      <c r="L58" s="6">
        <v>586493</v>
      </c>
      <c r="M58" s="6">
        <v>172456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2531359</v>
      </c>
      <c r="B59" s="4" t="s">
        <v>1201</v>
      </c>
      <c r="C59" s="5" t="s">
        <v>1202</v>
      </c>
      <c r="D59" s="6" t="s">
        <v>14</v>
      </c>
      <c r="E59" s="6" t="s">
        <v>22</v>
      </c>
      <c r="F59" s="6" t="s">
        <v>1194</v>
      </c>
      <c r="G59" s="6" t="s">
        <v>1203</v>
      </c>
      <c r="H59" s="6" t="s">
        <v>1204</v>
      </c>
      <c r="I59" s="6" t="s">
        <v>18</v>
      </c>
      <c r="J59" s="6" t="s">
        <v>15</v>
      </c>
      <c r="K59" s="7">
        <v>210</v>
      </c>
      <c r="L59" s="6">
        <v>578798</v>
      </c>
      <c r="M59" s="6">
        <v>175447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2531774</v>
      </c>
      <c r="B60" s="4" t="s">
        <v>1205</v>
      </c>
      <c r="C60" s="5" t="s">
        <v>1206</v>
      </c>
      <c r="D60" s="6" t="s">
        <v>14</v>
      </c>
      <c r="E60" s="6" t="s">
        <v>22</v>
      </c>
      <c r="F60" s="6" t="s">
        <v>1194</v>
      </c>
      <c r="G60" s="6" t="s">
        <v>1207</v>
      </c>
      <c r="H60" s="6" t="s">
        <v>1208</v>
      </c>
      <c r="I60" s="6" t="s">
        <v>18</v>
      </c>
      <c r="J60" s="6" t="s">
        <v>15</v>
      </c>
      <c r="K60" s="7">
        <v>26</v>
      </c>
      <c r="L60" s="6">
        <v>584765</v>
      </c>
      <c r="M60" s="6">
        <v>179148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2532028</v>
      </c>
      <c r="B61" s="4" t="s">
        <v>1209</v>
      </c>
      <c r="C61" s="5" t="s">
        <v>1210</v>
      </c>
      <c r="D61" s="6" t="s">
        <v>14</v>
      </c>
      <c r="E61" s="6" t="s">
        <v>22</v>
      </c>
      <c r="F61" s="6" t="s">
        <v>1194</v>
      </c>
      <c r="G61" s="6" t="s">
        <v>1211</v>
      </c>
      <c r="H61" s="6" t="s">
        <v>1212</v>
      </c>
      <c r="I61" s="6" t="s">
        <v>18</v>
      </c>
      <c r="J61" s="6" t="s">
        <v>15</v>
      </c>
      <c r="K61" s="7">
        <v>240</v>
      </c>
      <c r="L61" s="6">
        <v>571691</v>
      </c>
      <c r="M61" s="6">
        <v>184226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2532232</v>
      </c>
      <c r="B62" s="4" t="s">
        <v>1213</v>
      </c>
      <c r="C62" s="5" t="s">
        <v>1214</v>
      </c>
      <c r="D62" s="6" t="s">
        <v>14</v>
      </c>
      <c r="E62" s="6" t="s">
        <v>22</v>
      </c>
      <c r="F62" s="6" t="s">
        <v>1194</v>
      </c>
      <c r="G62" s="6" t="s">
        <v>1215</v>
      </c>
      <c r="H62" s="6" t="s">
        <v>1216</v>
      </c>
      <c r="I62" s="6" t="s">
        <v>18</v>
      </c>
      <c r="J62" s="6" t="s">
        <v>15</v>
      </c>
      <c r="K62" s="7">
        <v>46</v>
      </c>
      <c r="L62" s="6">
        <v>585898</v>
      </c>
      <c r="M62" s="6">
        <v>179932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2532477</v>
      </c>
      <c r="B63" s="4" t="s">
        <v>1217</v>
      </c>
      <c r="C63" s="5" t="s">
        <v>1218</v>
      </c>
      <c r="D63" s="6" t="s">
        <v>14</v>
      </c>
      <c r="E63" s="6" t="s">
        <v>22</v>
      </c>
      <c r="F63" s="6" t="s">
        <v>1194</v>
      </c>
      <c r="G63" s="6" t="s">
        <v>1219</v>
      </c>
      <c r="H63" s="6" t="s">
        <v>1220</v>
      </c>
      <c r="I63" s="6" t="s">
        <v>18</v>
      </c>
      <c r="J63" s="6" t="s">
        <v>15</v>
      </c>
      <c r="K63" s="7">
        <v>55</v>
      </c>
      <c r="L63" s="6">
        <v>569447</v>
      </c>
      <c r="M63" s="6">
        <v>179186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2532817</v>
      </c>
      <c r="B64" s="4" t="s">
        <v>1221</v>
      </c>
      <c r="C64" s="5" t="s">
        <v>1222</v>
      </c>
      <c r="D64" s="6" t="s">
        <v>14</v>
      </c>
      <c r="E64" s="6" t="s">
        <v>22</v>
      </c>
      <c r="F64" s="6" t="s">
        <v>1194</v>
      </c>
      <c r="G64" s="6" t="s">
        <v>1223</v>
      </c>
      <c r="H64" s="6" t="s">
        <v>1224</v>
      </c>
      <c r="I64" s="6" t="s">
        <v>52</v>
      </c>
      <c r="J64" s="6" t="s">
        <v>53</v>
      </c>
      <c r="K64" s="7">
        <v>17</v>
      </c>
      <c r="L64" s="6">
        <v>584393</v>
      </c>
      <c r="M64" s="6">
        <v>174882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2532649</v>
      </c>
      <c r="B65" s="4" t="s">
        <v>1225</v>
      </c>
      <c r="C65" s="5" t="s">
        <v>1226</v>
      </c>
      <c r="D65" s="6" t="s">
        <v>14</v>
      </c>
      <c r="E65" s="6" t="s">
        <v>22</v>
      </c>
      <c r="F65" s="6" t="s">
        <v>1194</v>
      </c>
      <c r="G65" s="6" t="s">
        <v>1223</v>
      </c>
      <c r="H65" s="6" t="s">
        <v>1224</v>
      </c>
      <c r="I65" s="6" t="s">
        <v>62</v>
      </c>
      <c r="J65" s="6" t="s">
        <v>63</v>
      </c>
      <c r="K65" s="7">
        <v>46</v>
      </c>
      <c r="L65" s="6">
        <v>584685</v>
      </c>
      <c r="M65" s="6">
        <v>175153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7920894</v>
      </c>
      <c r="B66" s="4" t="s">
        <v>1227</v>
      </c>
      <c r="C66" s="5" t="s">
        <v>1228</v>
      </c>
      <c r="D66" s="6" t="s">
        <v>14</v>
      </c>
      <c r="E66" s="6" t="s">
        <v>22</v>
      </c>
      <c r="F66" s="6" t="s">
        <v>1194</v>
      </c>
      <c r="G66" s="6" t="s">
        <v>1229</v>
      </c>
      <c r="H66" s="6" t="s">
        <v>1230</v>
      </c>
      <c r="I66" s="6" t="s">
        <v>18</v>
      </c>
      <c r="J66" s="6" t="s">
        <v>15</v>
      </c>
      <c r="K66" s="7">
        <v>69</v>
      </c>
      <c r="L66" s="6">
        <v>570686</v>
      </c>
      <c r="M66" s="6">
        <v>182267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2533893</v>
      </c>
      <c r="B67" s="4" t="s">
        <v>1231</v>
      </c>
      <c r="C67" s="5" t="s">
        <v>1232</v>
      </c>
      <c r="D67" s="6" t="s">
        <v>14</v>
      </c>
      <c r="E67" s="6" t="s">
        <v>22</v>
      </c>
      <c r="F67" s="6" t="s">
        <v>1194</v>
      </c>
      <c r="G67" s="6" t="s">
        <v>1233</v>
      </c>
      <c r="H67" s="6" t="s">
        <v>1234</v>
      </c>
      <c r="I67" s="6" t="s">
        <v>1235</v>
      </c>
      <c r="J67" s="6" t="s">
        <v>1236</v>
      </c>
      <c r="K67" s="7">
        <v>100</v>
      </c>
      <c r="L67" s="6">
        <v>570215</v>
      </c>
      <c r="M67" s="6">
        <v>178770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9633048</v>
      </c>
      <c r="B68" s="4" t="s">
        <v>1237</v>
      </c>
      <c r="C68" s="5" t="s">
        <v>1238</v>
      </c>
      <c r="D68" s="6" t="s">
        <v>14</v>
      </c>
      <c r="E68" s="6" t="s">
        <v>22</v>
      </c>
      <c r="F68" s="6" t="s">
        <v>1194</v>
      </c>
      <c r="G68" s="6" t="s">
        <v>1233</v>
      </c>
      <c r="H68" s="6" t="s">
        <v>1234</v>
      </c>
      <c r="I68" s="6" t="s">
        <v>1235</v>
      </c>
      <c r="J68" s="6" t="s">
        <v>1236</v>
      </c>
      <c r="K68" s="7">
        <v>56</v>
      </c>
      <c r="L68" s="6">
        <v>570741</v>
      </c>
      <c r="M68" s="6">
        <v>178355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2534411</v>
      </c>
      <c r="B69" s="4" t="s">
        <v>1239</v>
      </c>
      <c r="C69" s="5" t="s">
        <v>1240</v>
      </c>
      <c r="D69" s="6" t="s">
        <v>14</v>
      </c>
      <c r="E69" s="6" t="s">
        <v>22</v>
      </c>
      <c r="F69" s="6" t="s">
        <v>1194</v>
      </c>
      <c r="G69" s="6" t="s">
        <v>1241</v>
      </c>
      <c r="H69" s="6" t="s">
        <v>1242</v>
      </c>
      <c r="I69" s="6" t="s">
        <v>16</v>
      </c>
      <c r="J69" s="6" t="s">
        <v>17</v>
      </c>
      <c r="K69" s="7">
        <v>1</v>
      </c>
      <c r="L69" s="6">
        <v>581967</v>
      </c>
      <c r="M69" s="6">
        <v>179194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2534517</v>
      </c>
      <c r="B70" s="4" t="s">
        <v>1243</v>
      </c>
      <c r="C70" s="5" t="s">
        <v>1244</v>
      </c>
      <c r="D70" s="6" t="s">
        <v>14</v>
      </c>
      <c r="E70" s="6" t="s">
        <v>22</v>
      </c>
      <c r="F70" s="6" t="s">
        <v>1194</v>
      </c>
      <c r="G70" s="6" t="s">
        <v>1245</v>
      </c>
      <c r="H70" s="6" t="s">
        <v>1246</v>
      </c>
      <c r="I70" s="6" t="s">
        <v>18</v>
      </c>
      <c r="J70" s="6" t="s">
        <v>15</v>
      </c>
      <c r="K70" s="7">
        <v>66</v>
      </c>
      <c r="L70" s="6">
        <v>568187</v>
      </c>
      <c r="M70" s="6">
        <v>181244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2534691</v>
      </c>
      <c r="B71" s="4" t="s">
        <v>1247</v>
      </c>
      <c r="C71" s="5" t="s">
        <v>1248</v>
      </c>
      <c r="D71" s="6" t="s">
        <v>14</v>
      </c>
      <c r="E71" s="6" t="s">
        <v>22</v>
      </c>
      <c r="F71" s="6" t="s">
        <v>1194</v>
      </c>
      <c r="G71" s="6" t="s">
        <v>1249</v>
      </c>
      <c r="H71" s="6" t="s">
        <v>1250</v>
      </c>
      <c r="I71" s="6" t="s">
        <v>49</v>
      </c>
      <c r="J71" s="6" t="s">
        <v>50</v>
      </c>
      <c r="K71" s="7">
        <v>13</v>
      </c>
      <c r="L71" s="6">
        <v>583102</v>
      </c>
      <c r="M71" s="6">
        <v>175307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2535032</v>
      </c>
      <c r="B72" s="4" t="s">
        <v>1251</v>
      </c>
      <c r="C72" s="5" t="s">
        <v>1252</v>
      </c>
      <c r="D72" s="6" t="s">
        <v>14</v>
      </c>
      <c r="E72" s="6" t="s">
        <v>22</v>
      </c>
      <c r="F72" s="6" t="s">
        <v>1194</v>
      </c>
      <c r="G72" s="6" t="s">
        <v>1253</v>
      </c>
      <c r="H72" s="6" t="s">
        <v>1254</v>
      </c>
      <c r="I72" s="6" t="s">
        <v>18</v>
      </c>
      <c r="J72" s="6" t="s">
        <v>15</v>
      </c>
      <c r="K72" s="7">
        <v>37</v>
      </c>
      <c r="L72" s="6">
        <v>572928</v>
      </c>
      <c r="M72" s="6">
        <v>186724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7755280</v>
      </c>
      <c r="B73" s="4" t="s">
        <v>1255</v>
      </c>
      <c r="C73" s="5" t="s">
        <v>1256</v>
      </c>
      <c r="D73" s="6" t="s">
        <v>14</v>
      </c>
      <c r="E73" s="6" t="s">
        <v>22</v>
      </c>
      <c r="F73" s="6" t="s">
        <v>1194</v>
      </c>
      <c r="G73" s="6" t="s">
        <v>1257</v>
      </c>
      <c r="H73" s="6" t="s">
        <v>1258</v>
      </c>
      <c r="I73" s="6" t="s">
        <v>55</v>
      </c>
      <c r="J73" s="6" t="s">
        <v>56</v>
      </c>
      <c r="K73" s="7">
        <v>13</v>
      </c>
      <c r="L73" s="6">
        <v>579596</v>
      </c>
      <c r="M73" s="6">
        <v>179147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2535782</v>
      </c>
      <c r="B74" s="4" t="s">
        <v>1259</v>
      </c>
      <c r="C74" s="5" t="s">
        <v>1260</v>
      </c>
      <c r="D74" s="6" t="s">
        <v>14</v>
      </c>
      <c r="E74" s="6" t="s">
        <v>22</v>
      </c>
      <c r="F74" s="6" t="s">
        <v>1194</v>
      </c>
      <c r="G74" s="6" t="s">
        <v>1261</v>
      </c>
      <c r="H74" s="6" t="s">
        <v>1262</v>
      </c>
      <c r="I74" s="6" t="s">
        <v>1263</v>
      </c>
      <c r="J74" s="6" t="s">
        <v>1264</v>
      </c>
      <c r="K74" s="7">
        <v>4</v>
      </c>
      <c r="L74" s="6">
        <v>567758</v>
      </c>
      <c r="M74" s="6">
        <v>183333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8317688</v>
      </c>
      <c r="B75" s="4" t="s">
        <v>1265</v>
      </c>
      <c r="C75" s="5" t="s">
        <v>1266</v>
      </c>
      <c r="D75" s="6" t="s">
        <v>14</v>
      </c>
      <c r="E75" s="6" t="s">
        <v>22</v>
      </c>
      <c r="F75" s="6" t="s">
        <v>1194</v>
      </c>
      <c r="G75" s="6" t="s">
        <v>1267</v>
      </c>
      <c r="H75" s="6" t="s">
        <v>1268</v>
      </c>
      <c r="I75" s="6" t="s">
        <v>1269</v>
      </c>
      <c r="J75" s="6" t="s">
        <v>1270</v>
      </c>
      <c r="K75" s="7">
        <v>69</v>
      </c>
      <c r="L75" s="6">
        <v>568515</v>
      </c>
      <c r="M75" s="6">
        <v>175553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2536175</v>
      </c>
      <c r="B76" s="4" t="s">
        <v>1271</v>
      </c>
      <c r="C76" s="5" t="s">
        <v>1272</v>
      </c>
      <c r="D76" s="6" t="s">
        <v>14</v>
      </c>
      <c r="E76" s="6" t="s">
        <v>22</v>
      </c>
      <c r="F76" s="6" t="s">
        <v>1194</v>
      </c>
      <c r="G76" s="6" t="s">
        <v>1273</v>
      </c>
      <c r="H76" s="6" t="s">
        <v>1274</v>
      </c>
      <c r="I76" s="6" t="s">
        <v>1275</v>
      </c>
      <c r="J76" s="6" t="s">
        <v>1276</v>
      </c>
      <c r="K76" s="7">
        <v>44</v>
      </c>
      <c r="L76" s="6">
        <v>587798</v>
      </c>
      <c r="M76" s="6">
        <v>179398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2536803</v>
      </c>
      <c r="B77" s="4" t="s">
        <v>1277</v>
      </c>
      <c r="C77" s="5" t="s">
        <v>1278</v>
      </c>
      <c r="D77" s="6" t="s">
        <v>14</v>
      </c>
      <c r="E77" s="6" t="s">
        <v>22</v>
      </c>
      <c r="F77" s="6" t="s">
        <v>1194</v>
      </c>
      <c r="G77" s="6" t="s">
        <v>1279</v>
      </c>
      <c r="H77" s="6" t="s">
        <v>1280</v>
      </c>
      <c r="I77" s="6" t="s">
        <v>1281</v>
      </c>
      <c r="J77" s="6" t="s">
        <v>1282</v>
      </c>
      <c r="K77" s="7">
        <v>28</v>
      </c>
      <c r="L77" s="6">
        <v>577956</v>
      </c>
      <c r="M77" s="6">
        <v>180111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9632991</v>
      </c>
      <c r="B78" s="4" t="s">
        <v>1283</v>
      </c>
      <c r="C78" s="5" t="s">
        <v>1284</v>
      </c>
      <c r="D78" s="6" t="s">
        <v>14</v>
      </c>
      <c r="E78" s="6" t="s">
        <v>22</v>
      </c>
      <c r="F78" s="6" t="s">
        <v>1285</v>
      </c>
      <c r="G78" s="6" t="s">
        <v>1286</v>
      </c>
      <c r="H78" s="6" t="s">
        <v>1285</v>
      </c>
      <c r="I78" s="6" t="s">
        <v>1287</v>
      </c>
      <c r="J78" s="6" t="s">
        <v>1288</v>
      </c>
      <c r="K78" s="7">
        <v>105</v>
      </c>
      <c r="L78" s="6">
        <v>596475</v>
      </c>
      <c r="M78" s="6">
        <v>185197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2537611</v>
      </c>
      <c r="B79" s="4" t="s">
        <v>1289</v>
      </c>
      <c r="C79" s="5" t="s">
        <v>1290</v>
      </c>
      <c r="D79" s="6" t="s">
        <v>14</v>
      </c>
      <c r="E79" s="6" t="s">
        <v>22</v>
      </c>
      <c r="F79" s="6" t="s">
        <v>1285</v>
      </c>
      <c r="G79" s="6" t="s">
        <v>1286</v>
      </c>
      <c r="H79" s="6" t="s">
        <v>1285</v>
      </c>
      <c r="I79" s="6" t="s">
        <v>1291</v>
      </c>
      <c r="J79" s="6" t="s">
        <v>1292</v>
      </c>
      <c r="K79" s="7">
        <v>26</v>
      </c>
      <c r="L79" s="6">
        <v>599214</v>
      </c>
      <c r="M79" s="6">
        <v>184974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2537696</v>
      </c>
      <c r="B80" s="4" t="s">
        <v>1293</v>
      </c>
      <c r="C80" s="5" t="s">
        <v>1294</v>
      </c>
      <c r="D80" s="6" t="s">
        <v>14</v>
      </c>
      <c r="E80" s="6" t="s">
        <v>22</v>
      </c>
      <c r="F80" s="6" t="s">
        <v>1285</v>
      </c>
      <c r="G80" s="6" t="s">
        <v>1286</v>
      </c>
      <c r="H80" s="6" t="s">
        <v>1285</v>
      </c>
      <c r="I80" s="6" t="s">
        <v>1295</v>
      </c>
      <c r="J80" s="6" t="s">
        <v>1296</v>
      </c>
      <c r="K80" s="7">
        <v>85</v>
      </c>
      <c r="L80" s="6">
        <v>594790</v>
      </c>
      <c r="M80" s="6">
        <v>188031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2537730</v>
      </c>
      <c r="B81" s="4" t="s">
        <v>1297</v>
      </c>
      <c r="C81" s="5" t="s">
        <v>1298</v>
      </c>
      <c r="D81" s="6" t="s">
        <v>14</v>
      </c>
      <c r="E81" s="6" t="s">
        <v>22</v>
      </c>
      <c r="F81" s="6" t="s">
        <v>1285</v>
      </c>
      <c r="G81" s="6" t="s">
        <v>1286</v>
      </c>
      <c r="H81" s="6" t="s">
        <v>1285</v>
      </c>
      <c r="I81" s="6" t="s">
        <v>1299</v>
      </c>
      <c r="J81" s="6" t="s">
        <v>1300</v>
      </c>
      <c r="K81" s="7">
        <v>240</v>
      </c>
      <c r="L81" s="6">
        <v>593187</v>
      </c>
      <c r="M81" s="6">
        <v>184290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2538228</v>
      </c>
      <c r="B82" s="4" t="s">
        <v>1301</v>
      </c>
      <c r="C82" s="5" t="s">
        <v>1302</v>
      </c>
      <c r="D82" s="6" t="s">
        <v>14</v>
      </c>
      <c r="E82" s="6" t="s">
        <v>22</v>
      </c>
      <c r="F82" s="6" t="s">
        <v>1285</v>
      </c>
      <c r="G82" s="6" t="s">
        <v>1303</v>
      </c>
      <c r="H82" s="6" t="s">
        <v>1304</v>
      </c>
      <c r="I82" s="6" t="s">
        <v>1305</v>
      </c>
      <c r="J82" s="6" t="s">
        <v>1306</v>
      </c>
      <c r="K82" s="7">
        <v>207</v>
      </c>
      <c r="L82" s="6">
        <v>590329</v>
      </c>
      <c r="M82" s="6">
        <v>183538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2539228</v>
      </c>
      <c r="B83" s="4" t="s">
        <v>1307</v>
      </c>
      <c r="C83" s="5" t="s">
        <v>1308</v>
      </c>
      <c r="D83" s="6" t="s">
        <v>14</v>
      </c>
      <c r="E83" s="6" t="s">
        <v>22</v>
      </c>
      <c r="F83" s="6" t="s">
        <v>1285</v>
      </c>
      <c r="G83" s="6" t="s">
        <v>1309</v>
      </c>
      <c r="H83" s="6" t="s">
        <v>1310</v>
      </c>
      <c r="I83" s="6" t="s">
        <v>1311</v>
      </c>
      <c r="J83" s="6" t="s">
        <v>1312</v>
      </c>
      <c r="K83" s="7">
        <v>296</v>
      </c>
      <c r="L83" s="6">
        <v>601569</v>
      </c>
      <c r="M83" s="6">
        <v>182139</v>
      </c>
      <c r="N83" s="6">
        <v>1</v>
      </c>
      <c r="O83" s="39"/>
      <c r="P83" s="39"/>
      <c r="Q83" s="39"/>
      <c r="R83" s="40">
        <f t="shared" ref="R83:R96" si="13">ROUND(Q83*0.23,2)</f>
        <v>0</v>
      </c>
      <c r="S83" s="41">
        <f t="shared" ref="S83:S96" si="14">ROUND(SUM(Q83:R83),2)</f>
        <v>0</v>
      </c>
      <c r="T83" s="39"/>
      <c r="U83" s="39"/>
      <c r="V83" s="40">
        <f t="shared" ref="V83:V96" si="15">ROUND(U83*0.23,2)</f>
        <v>0</v>
      </c>
      <c r="W83" s="41">
        <f t="shared" ref="W83:W96" si="16">ROUND(SUM(U83:V83),2)</f>
        <v>0</v>
      </c>
    </row>
    <row r="84" spans="1:23" x14ac:dyDescent="0.25">
      <c r="A84" s="4">
        <v>2539273</v>
      </c>
      <c r="B84" s="4" t="s">
        <v>1313</v>
      </c>
      <c r="C84" s="5" t="s">
        <v>1314</v>
      </c>
      <c r="D84" s="6" t="s">
        <v>14</v>
      </c>
      <c r="E84" s="6" t="s">
        <v>22</v>
      </c>
      <c r="F84" s="6" t="s">
        <v>1285</v>
      </c>
      <c r="G84" s="6" t="s">
        <v>1309</v>
      </c>
      <c r="H84" s="6" t="s">
        <v>1310</v>
      </c>
      <c r="I84" s="6" t="s">
        <v>1315</v>
      </c>
      <c r="J84" s="6" t="s">
        <v>1316</v>
      </c>
      <c r="K84" s="7" t="s">
        <v>64</v>
      </c>
      <c r="L84" s="6">
        <v>601500</v>
      </c>
      <c r="M84" s="6">
        <v>183958</v>
      </c>
      <c r="N84" s="6">
        <v>1</v>
      </c>
      <c r="O84" s="39"/>
      <c r="P84" s="39"/>
      <c r="Q84" s="39"/>
      <c r="R84" s="40">
        <f t="shared" si="13"/>
        <v>0</v>
      </c>
      <c r="S84" s="41">
        <f t="shared" si="14"/>
        <v>0</v>
      </c>
      <c r="T84" s="39"/>
      <c r="U84" s="39"/>
      <c r="V84" s="40">
        <f t="shared" si="15"/>
        <v>0</v>
      </c>
      <c r="W84" s="41">
        <f t="shared" si="16"/>
        <v>0</v>
      </c>
    </row>
    <row r="85" spans="1:23" x14ac:dyDescent="0.25">
      <c r="A85" s="4">
        <v>2548655</v>
      </c>
      <c r="B85" s="4" t="s">
        <v>1436</v>
      </c>
      <c r="C85" s="5" t="s">
        <v>1437</v>
      </c>
      <c r="D85" s="6" t="s">
        <v>14</v>
      </c>
      <c r="E85" s="6" t="s">
        <v>22</v>
      </c>
      <c r="F85" s="6" t="s">
        <v>1438</v>
      </c>
      <c r="G85" s="6" t="s">
        <v>1439</v>
      </c>
      <c r="H85" s="6" t="s">
        <v>1440</v>
      </c>
      <c r="I85" s="6" t="s">
        <v>1441</v>
      </c>
      <c r="J85" s="6" t="s">
        <v>1442</v>
      </c>
      <c r="K85" s="7">
        <v>141</v>
      </c>
      <c r="L85" s="6">
        <v>573254</v>
      </c>
      <c r="M85" s="6">
        <v>171200</v>
      </c>
      <c r="N85" s="6">
        <v>1</v>
      </c>
      <c r="O85" s="39"/>
      <c r="P85" s="39"/>
      <c r="Q85" s="39"/>
      <c r="R85" s="40">
        <f t="shared" si="13"/>
        <v>0</v>
      </c>
      <c r="S85" s="41">
        <f t="shared" si="14"/>
        <v>0</v>
      </c>
      <c r="T85" s="39"/>
      <c r="U85" s="39"/>
      <c r="V85" s="40">
        <f t="shared" si="15"/>
        <v>0</v>
      </c>
      <c r="W85" s="41">
        <f t="shared" si="16"/>
        <v>0</v>
      </c>
    </row>
    <row r="86" spans="1:23" x14ac:dyDescent="0.25">
      <c r="A86" s="4">
        <v>2548941</v>
      </c>
      <c r="B86" s="4" t="s">
        <v>1443</v>
      </c>
      <c r="C86" s="5" t="s">
        <v>1444</v>
      </c>
      <c r="D86" s="6" t="s">
        <v>14</v>
      </c>
      <c r="E86" s="6" t="s">
        <v>22</v>
      </c>
      <c r="F86" s="6" t="s">
        <v>1438</v>
      </c>
      <c r="G86" s="6" t="s">
        <v>1445</v>
      </c>
      <c r="H86" s="6" t="s">
        <v>1446</v>
      </c>
      <c r="I86" s="6" t="s">
        <v>1447</v>
      </c>
      <c r="J86" s="6" t="s">
        <v>1448</v>
      </c>
      <c r="K86" s="7">
        <v>64</v>
      </c>
      <c r="L86" s="6">
        <v>571139</v>
      </c>
      <c r="M86" s="6">
        <v>169705</v>
      </c>
      <c r="N86" s="6">
        <v>1</v>
      </c>
      <c r="O86" s="39"/>
      <c r="P86" s="39"/>
      <c r="Q86" s="39"/>
      <c r="R86" s="40">
        <f t="shared" si="13"/>
        <v>0</v>
      </c>
      <c r="S86" s="41">
        <f t="shared" si="14"/>
        <v>0</v>
      </c>
      <c r="T86" s="39"/>
      <c r="U86" s="39"/>
      <c r="V86" s="40">
        <f t="shared" si="15"/>
        <v>0</v>
      </c>
      <c r="W86" s="41">
        <f t="shared" si="16"/>
        <v>0</v>
      </c>
    </row>
    <row r="87" spans="1:23" x14ac:dyDescent="0.25">
      <c r="A87" s="4">
        <v>2549295</v>
      </c>
      <c r="B87" s="4" t="s">
        <v>1449</v>
      </c>
      <c r="C87" s="5" t="s">
        <v>1450</v>
      </c>
      <c r="D87" s="6" t="s">
        <v>14</v>
      </c>
      <c r="E87" s="6" t="s">
        <v>22</v>
      </c>
      <c r="F87" s="6" t="s">
        <v>1438</v>
      </c>
      <c r="G87" s="6" t="s">
        <v>1451</v>
      </c>
      <c r="H87" s="6" t="s">
        <v>1452</v>
      </c>
      <c r="I87" s="6" t="s">
        <v>55</v>
      </c>
      <c r="J87" s="6" t="s">
        <v>56</v>
      </c>
      <c r="K87" s="7">
        <v>44</v>
      </c>
      <c r="L87" s="6">
        <v>576838</v>
      </c>
      <c r="M87" s="6">
        <v>174702</v>
      </c>
      <c r="N87" s="6">
        <v>1</v>
      </c>
      <c r="O87" s="39"/>
      <c r="P87" s="39"/>
      <c r="Q87" s="39"/>
      <c r="R87" s="40">
        <f t="shared" si="13"/>
        <v>0</v>
      </c>
      <c r="S87" s="41">
        <f t="shared" si="14"/>
        <v>0</v>
      </c>
      <c r="T87" s="39"/>
      <c r="U87" s="39"/>
      <c r="V87" s="40">
        <f t="shared" si="15"/>
        <v>0</v>
      </c>
      <c r="W87" s="41">
        <f t="shared" si="16"/>
        <v>0</v>
      </c>
    </row>
    <row r="88" spans="1:23" x14ac:dyDescent="0.25">
      <c r="A88" s="4">
        <v>2549549</v>
      </c>
      <c r="B88" s="4" t="s">
        <v>1455</v>
      </c>
      <c r="C88" s="5" t="s">
        <v>1456</v>
      </c>
      <c r="D88" s="6" t="s">
        <v>14</v>
      </c>
      <c r="E88" s="6" t="s">
        <v>22</v>
      </c>
      <c r="F88" s="6" t="s">
        <v>1438</v>
      </c>
      <c r="G88" s="6" t="s">
        <v>1453</v>
      </c>
      <c r="H88" s="6" t="s">
        <v>1454</v>
      </c>
      <c r="I88" s="6" t="s">
        <v>55</v>
      </c>
      <c r="J88" s="6" t="s">
        <v>56</v>
      </c>
      <c r="K88" s="7">
        <v>83</v>
      </c>
      <c r="L88" s="6">
        <v>571267</v>
      </c>
      <c r="M88" s="6">
        <v>173091</v>
      </c>
      <c r="N88" s="6">
        <v>1</v>
      </c>
      <c r="O88" s="39"/>
      <c r="P88" s="39"/>
      <c r="Q88" s="39"/>
      <c r="R88" s="40">
        <f t="shared" si="13"/>
        <v>0</v>
      </c>
      <c r="S88" s="41">
        <f t="shared" si="14"/>
        <v>0</v>
      </c>
      <c r="T88" s="39"/>
      <c r="U88" s="39"/>
      <c r="V88" s="40">
        <f t="shared" si="15"/>
        <v>0</v>
      </c>
      <c r="W88" s="41">
        <f t="shared" si="16"/>
        <v>0</v>
      </c>
    </row>
    <row r="89" spans="1:23" x14ac:dyDescent="0.25">
      <c r="A89" s="4">
        <v>2550123</v>
      </c>
      <c r="B89" s="4" t="s">
        <v>1457</v>
      </c>
      <c r="C89" s="5" t="s">
        <v>1458</v>
      </c>
      <c r="D89" s="6" t="s">
        <v>14</v>
      </c>
      <c r="E89" s="6" t="s">
        <v>22</v>
      </c>
      <c r="F89" s="6" t="s">
        <v>1438</v>
      </c>
      <c r="G89" s="6" t="s">
        <v>1459</v>
      </c>
      <c r="H89" s="6" t="s">
        <v>1460</v>
      </c>
      <c r="I89" s="6" t="s">
        <v>1461</v>
      </c>
      <c r="J89" s="6" t="s">
        <v>1462</v>
      </c>
      <c r="K89" s="7">
        <v>128</v>
      </c>
      <c r="L89" s="6">
        <v>568902</v>
      </c>
      <c r="M89" s="6">
        <v>170686</v>
      </c>
      <c r="N89" s="6">
        <v>1</v>
      </c>
      <c r="O89" s="39"/>
      <c r="P89" s="39"/>
      <c r="Q89" s="39"/>
      <c r="R89" s="40">
        <f t="shared" si="13"/>
        <v>0</v>
      </c>
      <c r="S89" s="41">
        <f t="shared" si="14"/>
        <v>0</v>
      </c>
      <c r="T89" s="39"/>
      <c r="U89" s="39"/>
      <c r="V89" s="40">
        <f t="shared" si="15"/>
        <v>0</v>
      </c>
      <c r="W89" s="41">
        <f t="shared" si="16"/>
        <v>0</v>
      </c>
    </row>
    <row r="90" spans="1:23" x14ac:dyDescent="0.25">
      <c r="A90" s="4">
        <v>2550759</v>
      </c>
      <c r="B90" s="4" t="s">
        <v>1463</v>
      </c>
      <c r="C90" s="5" t="s">
        <v>1464</v>
      </c>
      <c r="D90" s="6" t="s">
        <v>14</v>
      </c>
      <c r="E90" s="6" t="s">
        <v>22</v>
      </c>
      <c r="F90" s="6" t="s">
        <v>1438</v>
      </c>
      <c r="G90" s="6" t="s">
        <v>1465</v>
      </c>
      <c r="H90" s="6" t="s">
        <v>1438</v>
      </c>
      <c r="I90" s="6" t="s">
        <v>16</v>
      </c>
      <c r="J90" s="6" t="s">
        <v>17</v>
      </c>
      <c r="K90" s="7">
        <v>6</v>
      </c>
      <c r="L90" s="6">
        <v>574572</v>
      </c>
      <c r="M90" s="6">
        <v>173074</v>
      </c>
      <c r="N90" s="6">
        <v>1</v>
      </c>
      <c r="O90" s="39"/>
      <c r="P90" s="39"/>
      <c r="Q90" s="39"/>
      <c r="R90" s="40">
        <f t="shared" si="13"/>
        <v>0</v>
      </c>
      <c r="S90" s="41">
        <f t="shared" si="14"/>
        <v>0</v>
      </c>
      <c r="T90" s="39"/>
      <c r="U90" s="39"/>
      <c r="V90" s="40">
        <f t="shared" si="15"/>
        <v>0</v>
      </c>
      <c r="W90" s="41">
        <f t="shared" si="16"/>
        <v>0</v>
      </c>
    </row>
    <row r="91" spans="1:23" x14ac:dyDescent="0.25">
      <c r="A91" s="4">
        <v>2551350</v>
      </c>
      <c r="B91" s="4" t="s">
        <v>1466</v>
      </c>
      <c r="C91" s="5" t="s">
        <v>1467</v>
      </c>
      <c r="D91" s="6" t="s">
        <v>14</v>
      </c>
      <c r="E91" s="6" t="s">
        <v>22</v>
      </c>
      <c r="F91" s="6" t="s">
        <v>1438</v>
      </c>
      <c r="G91" s="6" t="s">
        <v>1468</v>
      </c>
      <c r="H91" s="6" t="s">
        <v>1469</v>
      </c>
      <c r="I91" s="6" t="s">
        <v>1470</v>
      </c>
      <c r="J91" s="6" t="s">
        <v>1471</v>
      </c>
      <c r="K91" s="7">
        <v>51</v>
      </c>
      <c r="L91" s="6">
        <v>572502</v>
      </c>
      <c r="M91" s="6">
        <v>175678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2509532</v>
      </c>
      <c r="B92" s="4" t="s">
        <v>1694</v>
      </c>
      <c r="C92" s="5" t="s">
        <v>1695</v>
      </c>
      <c r="D92" s="6" t="s">
        <v>14</v>
      </c>
      <c r="E92" s="6" t="s">
        <v>22</v>
      </c>
      <c r="F92" s="6" t="s">
        <v>1696</v>
      </c>
      <c r="G92" s="6" t="s">
        <v>1697</v>
      </c>
      <c r="H92" s="6" t="s">
        <v>1696</v>
      </c>
      <c r="I92" s="6" t="s">
        <v>49</v>
      </c>
      <c r="J92" s="6" t="s">
        <v>50</v>
      </c>
      <c r="K92" s="7">
        <v>116</v>
      </c>
      <c r="L92" s="6">
        <v>606278</v>
      </c>
      <c r="M92" s="6">
        <v>174425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2509334</v>
      </c>
      <c r="B93" s="4" t="s">
        <v>1698</v>
      </c>
      <c r="C93" s="5" t="s">
        <v>1699</v>
      </c>
      <c r="D93" s="6" t="s">
        <v>14</v>
      </c>
      <c r="E93" s="6" t="s">
        <v>22</v>
      </c>
      <c r="F93" s="6" t="s">
        <v>1696</v>
      </c>
      <c r="G93" s="6" t="s">
        <v>1697</v>
      </c>
      <c r="H93" s="6" t="s">
        <v>1696</v>
      </c>
      <c r="I93" s="6" t="s">
        <v>1700</v>
      </c>
      <c r="J93" s="6" t="s">
        <v>1701</v>
      </c>
      <c r="K93" s="7" t="s">
        <v>1702</v>
      </c>
      <c r="L93" s="6">
        <v>609068</v>
      </c>
      <c r="M93" s="6">
        <v>173549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2509392</v>
      </c>
      <c r="B94" s="4" t="s">
        <v>1703</v>
      </c>
      <c r="C94" s="5" t="s">
        <v>1704</v>
      </c>
      <c r="D94" s="6" t="s">
        <v>14</v>
      </c>
      <c r="E94" s="6" t="s">
        <v>22</v>
      </c>
      <c r="F94" s="6" t="s">
        <v>1696</v>
      </c>
      <c r="G94" s="6" t="s">
        <v>1697</v>
      </c>
      <c r="H94" s="6" t="s">
        <v>1696</v>
      </c>
      <c r="I94" s="6" t="s">
        <v>1705</v>
      </c>
      <c r="J94" s="6" t="s">
        <v>1706</v>
      </c>
      <c r="K94" s="7">
        <v>8</v>
      </c>
      <c r="L94" s="6">
        <v>607720</v>
      </c>
      <c r="M94" s="6">
        <v>174104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2509961</v>
      </c>
      <c r="B95" s="4" t="s">
        <v>1707</v>
      </c>
      <c r="C95" s="5" t="s">
        <v>1708</v>
      </c>
      <c r="D95" s="6" t="s">
        <v>14</v>
      </c>
      <c r="E95" s="6" t="s">
        <v>22</v>
      </c>
      <c r="F95" s="6" t="s">
        <v>1696</v>
      </c>
      <c r="G95" s="6" t="s">
        <v>1697</v>
      </c>
      <c r="H95" s="6" t="s">
        <v>1696</v>
      </c>
      <c r="I95" s="6" t="s">
        <v>49</v>
      </c>
      <c r="J95" s="6" t="s">
        <v>50</v>
      </c>
      <c r="K95" s="7">
        <v>12</v>
      </c>
      <c r="L95" s="6">
        <v>607367</v>
      </c>
      <c r="M95" s="6">
        <v>174274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2510407</v>
      </c>
      <c r="B96" s="4" t="s">
        <v>1709</v>
      </c>
      <c r="C96" s="5" t="s">
        <v>1710</v>
      </c>
      <c r="D96" s="6" t="s">
        <v>14</v>
      </c>
      <c r="E96" s="6" t="s">
        <v>22</v>
      </c>
      <c r="F96" s="6" t="s">
        <v>1696</v>
      </c>
      <c r="G96" s="6" t="s">
        <v>1711</v>
      </c>
      <c r="H96" s="6" t="s">
        <v>1712</v>
      </c>
      <c r="I96" s="6" t="s">
        <v>55</v>
      </c>
      <c r="J96" s="6" t="s">
        <v>56</v>
      </c>
      <c r="K96" s="7">
        <v>25</v>
      </c>
      <c r="L96" s="6">
        <v>610629</v>
      </c>
      <c r="M96" s="6">
        <v>172918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</sheetData>
  <sheetProtection algorithmName="SHA-512" hashValue="E7cxs9wggNxmRAUjdFMFPbC2XzR5JM8pDJeUMhUQ+TMXH9+95OZ/GF59kfGxged2uI0voo0TXUocFX9yZeEMIw==" saltValue="cJ4ygcsRtTTkkAEY/PxMr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FD3C-F1D2-4867-8C55-42E9D87215C1}">
  <dimension ref="A1:W156"/>
  <sheetViews>
    <sheetView topLeftCell="A139" workbookViewId="0">
      <selection activeCell="J5" sqref="J5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1731</v>
      </c>
      <c r="B2" s="8">
        <f>M14</f>
        <v>141</v>
      </c>
      <c r="C2" s="8" t="str">
        <f>E16</f>
        <v>NOWOSĄDECKI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ROUND(SUM(Q16:Q162)*60,2)</f>
        <v>0</v>
      </c>
      <c r="K4" s="9">
        <f>SUM(R16:R162)*60</f>
        <v>0</v>
      </c>
      <c r="L4" s="23">
        <f>SUM(S16:S162)*60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ROUND(SUM(U16:U162)*60,2)</f>
        <v>0</v>
      </c>
      <c r="K5" s="9">
        <f>SUM(V16:V162)*60</f>
        <v>0</v>
      </c>
      <c r="L5" s="23">
        <f>SUM(W16:W162)*60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141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2449877</v>
      </c>
      <c r="B16" s="4" t="s">
        <v>262</v>
      </c>
      <c r="C16" s="5" t="s">
        <v>263</v>
      </c>
      <c r="D16" s="6" t="s">
        <v>14</v>
      </c>
      <c r="E16" s="6" t="s">
        <v>264</v>
      </c>
      <c r="F16" s="6" t="s">
        <v>265</v>
      </c>
      <c r="G16" s="6" t="s">
        <v>266</v>
      </c>
      <c r="H16" s="6" t="s">
        <v>267</v>
      </c>
      <c r="I16" s="6" t="s">
        <v>18</v>
      </c>
      <c r="J16" s="6" t="s">
        <v>15</v>
      </c>
      <c r="K16" s="7">
        <v>30</v>
      </c>
      <c r="L16" s="6">
        <v>619013</v>
      </c>
      <c r="M16" s="6">
        <v>197275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2451017</v>
      </c>
      <c r="B17" s="4" t="s">
        <v>268</v>
      </c>
      <c r="C17" s="5" t="s">
        <v>269</v>
      </c>
      <c r="D17" s="6" t="s">
        <v>14</v>
      </c>
      <c r="E17" s="6" t="s">
        <v>264</v>
      </c>
      <c r="F17" s="6" t="s">
        <v>265</v>
      </c>
      <c r="G17" s="6" t="s">
        <v>270</v>
      </c>
      <c r="H17" s="6" t="s">
        <v>265</v>
      </c>
      <c r="I17" s="6" t="s">
        <v>271</v>
      </c>
      <c r="J17" s="6" t="s">
        <v>272</v>
      </c>
      <c r="K17" s="7">
        <v>9</v>
      </c>
      <c r="L17" s="6">
        <v>620307</v>
      </c>
      <c r="M17" s="6">
        <v>197401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8952733</v>
      </c>
      <c r="B18" s="4" t="s">
        <v>273</v>
      </c>
      <c r="C18" s="5" t="s">
        <v>274</v>
      </c>
      <c r="D18" s="6" t="s">
        <v>14</v>
      </c>
      <c r="E18" s="6" t="s">
        <v>264</v>
      </c>
      <c r="F18" s="6" t="s">
        <v>265</v>
      </c>
      <c r="G18" s="6" t="s">
        <v>275</v>
      </c>
      <c r="H18" s="6" t="s">
        <v>276</v>
      </c>
      <c r="I18" s="6" t="s">
        <v>18</v>
      </c>
      <c r="J18" s="6" t="s">
        <v>15</v>
      </c>
      <c r="K18" s="7">
        <v>12</v>
      </c>
      <c r="L18" s="6">
        <v>614731</v>
      </c>
      <c r="M18" s="6">
        <v>202213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2451763</v>
      </c>
      <c r="B19" s="4" t="s">
        <v>277</v>
      </c>
      <c r="C19" s="5" t="s">
        <v>278</v>
      </c>
      <c r="D19" s="6" t="s">
        <v>14</v>
      </c>
      <c r="E19" s="6" t="s">
        <v>264</v>
      </c>
      <c r="F19" s="6" t="s">
        <v>265</v>
      </c>
      <c r="G19" s="6" t="s">
        <v>279</v>
      </c>
      <c r="H19" s="6" t="s">
        <v>280</v>
      </c>
      <c r="I19" s="6" t="s">
        <v>18</v>
      </c>
      <c r="J19" s="6" t="s">
        <v>15</v>
      </c>
      <c r="K19" s="7">
        <v>5</v>
      </c>
      <c r="L19" s="6">
        <v>624573</v>
      </c>
      <c r="M19" s="6">
        <v>199286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9633299</v>
      </c>
      <c r="B20" s="4" t="s">
        <v>281</v>
      </c>
      <c r="C20" s="5" t="s">
        <v>282</v>
      </c>
      <c r="D20" s="6" t="s">
        <v>14</v>
      </c>
      <c r="E20" s="6" t="s">
        <v>264</v>
      </c>
      <c r="F20" s="6" t="s">
        <v>265</v>
      </c>
      <c r="G20" s="6" t="s">
        <v>283</v>
      </c>
      <c r="H20" s="6" t="s">
        <v>284</v>
      </c>
      <c r="I20" s="6" t="s">
        <v>18</v>
      </c>
      <c r="J20" s="6" t="s">
        <v>15</v>
      </c>
      <c r="K20" s="7" t="s">
        <v>73</v>
      </c>
      <c r="L20" s="6">
        <v>616990</v>
      </c>
      <c r="M20" s="6">
        <v>201305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2452187</v>
      </c>
      <c r="B21" s="4" t="s">
        <v>285</v>
      </c>
      <c r="C21" s="5" t="s">
        <v>286</v>
      </c>
      <c r="D21" s="6" t="s">
        <v>14</v>
      </c>
      <c r="E21" s="6" t="s">
        <v>264</v>
      </c>
      <c r="F21" s="6" t="s">
        <v>265</v>
      </c>
      <c r="G21" s="6" t="s">
        <v>287</v>
      </c>
      <c r="H21" s="6" t="s">
        <v>288</v>
      </c>
      <c r="I21" s="6" t="s">
        <v>18</v>
      </c>
      <c r="J21" s="6" t="s">
        <v>15</v>
      </c>
      <c r="K21" s="7">
        <v>118</v>
      </c>
      <c r="L21" s="6">
        <v>614177</v>
      </c>
      <c r="M21" s="6">
        <v>201311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2452903</v>
      </c>
      <c r="B22" s="4" t="s">
        <v>289</v>
      </c>
      <c r="C22" s="5" t="s">
        <v>290</v>
      </c>
      <c r="D22" s="6" t="s">
        <v>14</v>
      </c>
      <c r="E22" s="6" t="s">
        <v>264</v>
      </c>
      <c r="F22" s="6" t="s">
        <v>265</v>
      </c>
      <c r="G22" s="6" t="s">
        <v>291</v>
      </c>
      <c r="H22" s="6" t="s">
        <v>292</v>
      </c>
      <c r="I22" s="6" t="s">
        <v>18</v>
      </c>
      <c r="J22" s="6" t="s">
        <v>15</v>
      </c>
      <c r="K22" s="7">
        <v>86</v>
      </c>
      <c r="L22" s="6">
        <v>627322</v>
      </c>
      <c r="M22" s="6">
        <v>200301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2453086</v>
      </c>
      <c r="B23" s="4" t="s">
        <v>293</v>
      </c>
      <c r="C23" s="5" t="s">
        <v>294</v>
      </c>
      <c r="D23" s="6" t="s">
        <v>14</v>
      </c>
      <c r="E23" s="6" t="s">
        <v>264</v>
      </c>
      <c r="F23" s="6" t="s">
        <v>265</v>
      </c>
      <c r="G23" s="6" t="s">
        <v>295</v>
      </c>
      <c r="H23" s="6" t="s">
        <v>296</v>
      </c>
      <c r="I23" s="6" t="s">
        <v>18</v>
      </c>
      <c r="J23" s="6" t="s">
        <v>15</v>
      </c>
      <c r="K23" s="7">
        <v>1</v>
      </c>
      <c r="L23" s="6">
        <v>618827</v>
      </c>
      <c r="M23" s="6">
        <v>201332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2453364</v>
      </c>
      <c r="B24" s="4" t="s">
        <v>297</v>
      </c>
      <c r="C24" s="5" t="s">
        <v>298</v>
      </c>
      <c r="D24" s="6" t="s">
        <v>14</v>
      </c>
      <c r="E24" s="6" t="s">
        <v>264</v>
      </c>
      <c r="F24" s="6" t="s">
        <v>265</v>
      </c>
      <c r="G24" s="6" t="s">
        <v>295</v>
      </c>
      <c r="H24" s="6" t="s">
        <v>296</v>
      </c>
      <c r="I24" s="6" t="s">
        <v>18</v>
      </c>
      <c r="J24" s="6" t="s">
        <v>15</v>
      </c>
      <c r="K24" s="7">
        <v>132</v>
      </c>
      <c r="L24" s="6">
        <v>619012</v>
      </c>
      <c r="M24" s="6">
        <v>201434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2453585</v>
      </c>
      <c r="B25" s="4" t="s">
        <v>299</v>
      </c>
      <c r="C25" s="5" t="s">
        <v>300</v>
      </c>
      <c r="D25" s="6" t="s">
        <v>14</v>
      </c>
      <c r="E25" s="6" t="s">
        <v>264</v>
      </c>
      <c r="F25" s="6" t="s">
        <v>265</v>
      </c>
      <c r="G25" s="6" t="s">
        <v>301</v>
      </c>
      <c r="H25" s="6" t="s">
        <v>302</v>
      </c>
      <c r="I25" s="6" t="s">
        <v>18</v>
      </c>
      <c r="J25" s="6" t="s">
        <v>15</v>
      </c>
      <c r="K25" s="7">
        <v>62</v>
      </c>
      <c r="L25" s="6">
        <v>617900</v>
      </c>
      <c r="M25" s="6">
        <v>195670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2454204</v>
      </c>
      <c r="B26" s="4" t="s">
        <v>303</v>
      </c>
      <c r="C26" s="5" t="s">
        <v>304</v>
      </c>
      <c r="D26" s="6" t="s">
        <v>14</v>
      </c>
      <c r="E26" s="6" t="s">
        <v>264</v>
      </c>
      <c r="F26" s="6" t="s">
        <v>265</v>
      </c>
      <c r="G26" s="6" t="s">
        <v>305</v>
      </c>
      <c r="H26" s="6" t="s">
        <v>306</v>
      </c>
      <c r="I26" s="6" t="s">
        <v>18</v>
      </c>
      <c r="J26" s="6" t="s">
        <v>15</v>
      </c>
      <c r="K26" s="7">
        <v>410</v>
      </c>
      <c r="L26" s="6">
        <v>628616</v>
      </c>
      <c r="M26" s="6">
        <v>196804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2454599</v>
      </c>
      <c r="B27" s="4" t="s">
        <v>307</v>
      </c>
      <c r="C27" s="5" t="s">
        <v>308</v>
      </c>
      <c r="D27" s="6" t="s">
        <v>14</v>
      </c>
      <c r="E27" s="6" t="s">
        <v>264</v>
      </c>
      <c r="F27" s="6" t="s">
        <v>265</v>
      </c>
      <c r="G27" s="6" t="s">
        <v>309</v>
      </c>
      <c r="H27" s="6" t="s">
        <v>310</v>
      </c>
      <c r="I27" s="6" t="s">
        <v>18</v>
      </c>
      <c r="J27" s="6" t="s">
        <v>15</v>
      </c>
      <c r="K27" s="7">
        <v>1</v>
      </c>
      <c r="L27" s="6">
        <v>626418</v>
      </c>
      <c r="M27" s="6">
        <v>196346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2454860</v>
      </c>
      <c r="B28" s="4" t="s">
        <v>311</v>
      </c>
      <c r="C28" s="5" t="s">
        <v>312</v>
      </c>
      <c r="D28" s="6" t="s">
        <v>14</v>
      </c>
      <c r="E28" s="6" t="s">
        <v>264</v>
      </c>
      <c r="F28" s="6" t="s">
        <v>265</v>
      </c>
      <c r="G28" s="6" t="s">
        <v>313</v>
      </c>
      <c r="H28" s="6" t="s">
        <v>314</v>
      </c>
      <c r="I28" s="6" t="s">
        <v>18</v>
      </c>
      <c r="J28" s="6" t="s">
        <v>15</v>
      </c>
      <c r="K28" s="7">
        <v>55</v>
      </c>
      <c r="L28" s="6">
        <v>620335</v>
      </c>
      <c r="M28" s="6">
        <v>200283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2455362</v>
      </c>
      <c r="B29" s="4" t="s">
        <v>315</v>
      </c>
      <c r="C29" s="5" t="s">
        <v>316</v>
      </c>
      <c r="D29" s="6" t="s">
        <v>14</v>
      </c>
      <c r="E29" s="6" t="s">
        <v>264</v>
      </c>
      <c r="F29" s="6" t="s">
        <v>265</v>
      </c>
      <c r="G29" s="6" t="s">
        <v>317</v>
      </c>
      <c r="H29" s="6" t="s">
        <v>318</v>
      </c>
      <c r="I29" s="6" t="s">
        <v>18</v>
      </c>
      <c r="J29" s="6" t="s">
        <v>15</v>
      </c>
      <c r="K29" s="7">
        <v>132</v>
      </c>
      <c r="L29" s="6">
        <v>619335</v>
      </c>
      <c r="M29" s="6">
        <v>194463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2455638</v>
      </c>
      <c r="B30" s="4" t="s">
        <v>319</v>
      </c>
      <c r="C30" s="5" t="s">
        <v>320</v>
      </c>
      <c r="D30" s="6" t="s">
        <v>14</v>
      </c>
      <c r="E30" s="6" t="s">
        <v>264</v>
      </c>
      <c r="F30" s="6" t="s">
        <v>265</v>
      </c>
      <c r="G30" s="6" t="s">
        <v>321</v>
      </c>
      <c r="H30" s="6" t="s">
        <v>322</v>
      </c>
      <c r="I30" s="6" t="s">
        <v>18</v>
      </c>
      <c r="J30" s="6" t="s">
        <v>15</v>
      </c>
      <c r="K30" s="7">
        <v>193</v>
      </c>
      <c r="L30" s="6">
        <v>616587</v>
      </c>
      <c r="M30" s="6">
        <v>198314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2456273</v>
      </c>
      <c r="B31" s="4" t="s">
        <v>323</v>
      </c>
      <c r="C31" s="5" t="s">
        <v>324</v>
      </c>
      <c r="D31" s="6" t="s">
        <v>14</v>
      </c>
      <c r="E31" s="6" t="s">
        <v>264</v>
      </c>
      <c r="F31" s="6" t="s">
        <v>265</v>
      </c>
      <c r="G31" s="6" t="s">
        <v>325</v>
      </c>
      <c r="H31" s="6" t="s">
        <v>326</v>
      </c>
      <c r="I31" s="6" t="s">
        <v>18</v>
      </c>
      <c r="J31" s="6" t="s">
        <v>15</v>
      </c>
      <c r="K31" s="7">
        <v>56</v>
      </c>
      <c r="L31" s="6">
        <v>621864</v>
      </c>
      <c r="M31" s="6">
        <v>201837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2457955</v>
      </c>
      <c r="B32" s="4" t="s">
        <v>481</v>
      </c>
      <c r="C32" s="5" t="s">
        <v>482</v>
      </c>
      <c r="D32" s="6" t="s">
        <v>14</v>
      </c>
      <c r="E32" s="6" t="s">
        <v>264</v>
      </c>
      <c r="F32" s="6" t="s">
        <v>483</v>
      </c>
      <c r="G32" s="6" t="s">
        <v>484</v>
      </c>
      <c r="H32" s="6" t="s">
        <v>483</v>
      </c>
      <c r="I32" s="6" t="s">
        <v>18</v>
      </c>
      <c r="J32" s="6" t="s">
        <v>15</v>
      </c>
      <c r="K32" s="7">
        <v>195</v>
      </c>
      <c r="L32" s="6">
        <v>624798</v>
      </c>
      <c r="M32" s="6">
        <v>210310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2458135</v>
      </c>
      <c r="B33" s="4" t="s">
        <v>485</v>
      </c>
      <c r="C33" s="5" t="s">
        <v>486</v>
      </c>
      <c r="D33" s="6" t="s">
        <v>14</v>
      </c>
      <c r="E33" s="6" t="s">
        <v>264</v>
      </c>
      <c r="F33" s="6" t="s">
        <v>483</v>
      </c>
      <c r="G33" s="6" t="s">
        <v>487</v>
      </c>
      <c r="H33" s="6" t="s">
        <v>488</v>
      </c>
      <c r="I33" s="6" t="s">
        <v>18</v>
      </c>
      <c r="J33" s="6" t="s">
        <v>15</v>
      </c>
      <c r="K33" s="7">
        <v>95</v>
      </c>
      <c r="L33" s="6">
        <v>624480</v>
      </c>
      <c r="M33" s="6">
        <v>205178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2458248</v>
      </c>
      <c r="B34" s="4" t="s">
        <v>489</v>
      </c>
      <c r="C34" s="5" t="s">
        <v>490</v>
      </c>
      <c r="D34" s="6" t="s">
        <v>14</v>
      </c>
      <c r="E34" s="6" t="s">
        <v>264</v>
      </c>
      <c r="F34" s="6" t="s">
        <v>483</v>
      </c>
      <c r="G34" s="6" t="s">
        <v>491</v>
      </c>
      <c r="H34" s="6" t="s">
        <v>492</v>
      </c>
      <c r="I34" s="6" t="s">
        <v>18</v>
      </c>
      <c r="J34" s="6" t="s">
        <v>15</v>
      </c>
      <c r="K34" s="7">
        <v>11</v>
      </c>
      <c r="L34" s="6">
        <v>624614</v>
      </c>
      <c r="M34" s="6">
        <v>207538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2458425</v>
      </c>
      <c r="B35" s="4" t="s">
        <v>493</v>
      </c>
      <c r="C35" s="5" t="s">
        <v>494</v>
      </c>
      <c r="D35" s="6" t="s">
        <v>14</v>
      </c>
      <c r="E35" s="6" t="s">
        <v>264</v>
      </c>
      <c r="F35" s="6" t="s">
        <v>483</v>
      </c>
      <c r="G35" s="6" t="s">
        <v>495</v>
      </c>
      <c r="H35" s="6" t="s">
        <v>496</v>
      </c>
      <c r="I35" s="6" t="s">
        <v>18</v>
      </c>
      <c r="J35" s="6" t="s">
        <v>15</v>
      </c>
      <c r="K35" s="7">
        <v>158</v>
      </c>
      <c r="L35" s="6">
        <v>627819</v>
      </c>
      <c r="M35" s="6">
        <v>211283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2458579</v>
      </c>
      <c r="B36" s="4" t="s">
        <v>497</v>
      </c>
      <c r="C36" s="5" t="s">
        <v>498</v>
      </c>
      <c r="D36" s="6" t="s">
        <v>14</v>
      </c>
      <c r="E36" s="6" t="s">
        <v>264</v>
      </c>
      <c r="F36" s="6" t="s">
        <v>483</v>
      </c>
      <c r="G36" s="6" t="s">
        <v>499</v>
      </c>
      <c r="H36" s="6" t="s">
        <v>500</v>
      </c>
      <c r="I36" s="6" t="s">
        <v>18</v>
      </c>
      <c r="J36" s="6" t="s">
        <v>15</v>
      </c>
      <c r="K36" s="7">
        <v>24</v>
      </c>
      <c r="L36" s="6">
        <v>627820</v>
      </c>
      <c r="M36" s="6">
        <v>209088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2458996</v>
      </c>
      <c r="B37" s="4" t="s">
        <v>501</v>
      </c>
      <c r="C37" s="5" t="s">
        <v>502</v>
      </c>
      <c r="D37" s="6" t="s">
        <v>14</v>
      </c>
      <c r="E37" s="6" t="s">
        <v>264</v>
      </c>
      <c r="F37" s="6" t="s">
        <v>483</v>
      </c>
      <c r="G37" s="6" t="s">
        <v>503</v>
      </c>
      <c r="H37" s="6" t="s">
        <v>504</v>
      </c>
      <c r="I37" s="6" t="s">
        <v>18</v>
      </c>
      <c r="J37" s="6" t="s">
        <v>15</v>
      </c>
      <c r="K37" s="7">
        <v>211</v>
      </c>
      <c r="L37" s="6">
        <v>623324</v>
      </c>
      <c r="M37" s="6">
        <v>214957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8359588</v>
      </c>
      <c r="B38" s="4" t="s">
        <v>505</v>
      </c>
      <c r="C38" s="5" t="s">
        <v>506</v>
      </c>
      <c r="D38" s="6" t="s">
        <v>14</v>
      </c>
      <c r="E38" s="6" t="s">
        <v>264</v>
      </c>
      <c r="F38" s="6" t="s">
        <v>483</v>
      </c>
      <c r="G38" s="6" t="s">
        <v>507</v>
      </c>
      <c r="H38" s="6" t="s">
        <v>508</v>
      </c>
      <c r="I38" s="6" t="s">
        <v>18</v>
      </c>
      <c r="J38" s="6" t="s">
        <v>15</v>
      </c>
      <c r="K38" s="7">
        <v>269</v>
      </c>
      <c r="L38" s="6">
        <v>622922</v>
      </c>
      <c r="M38" s="6">
        <v>212720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8782243</v>
      </c>
      <c r="B39" s="4" t="s">
        <v>509</v>
      </c>
      <c r="C39" s="5" t="s">
        <v>510</v>
      </c>
      <c r="D39" s="6" t="s">
        <v>14</v>
      </c>
      <c r="E39" s="6" t="s">
        <v>264</v>
      </c>
      <c r="F39" s="6" t="s">
        <v>483</v>
      </c>
      <c r="G39" s="6" t="s">
        <v>511</v>
      </c>
      <c r="H39" s="6" t="s">
        <v>512</v>
      </c>
      <c r="I39" s="6" t="s">
        <v>18</v>
      </c>
      <c r="J39" s="6" t="s">
        <v>15</v>
      </c>
      <c r="K39" s="7">
        <v>27</v>
      </c>
      <c r="L39" s="6">
        <v>622311</v>
      </c>
      <c r="M39" s="6">
        <v>206604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2460822</v>
      </c>
      <c r="B40" s="4" t="s">
        <v>513</v>
      </c>
      <c r="C40" s="5" t="s">
        <v>514</v>
      </c>
      <c r="D40" s="6" t="s">
        <v>14</v>
      </c>
      <c r="E40" s="6" t="s">
        <v>264</v>
      </c>
      <c r="F40" s="6" t="s">
        <v>515</v>
      </c>
      <c r="G40" s="6" t="s">
        <v>516</v>
      </c>
      <c r="H40" s="6" t="s">
        <v>517</v>
      </c>
      <c r="I40" s="6" t="s">
        <v>18</v>
      </c>
      <c r="J40" s="6" t="s">
        <v>15</v>
      </c>
      <c r="K40" s="7">
        <v>495</v>
      </c>
      <c r="L40" s="6">
        <v>642424</v>
      </c>
      <c r="M40" s="6">
        <v>198945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2460990</v>
      </c>
      <c r="B41" s="4" t="s">
        <v>518</v>
      </c>
      <c r="C41" s="5" t="s">
        <v>519</v>
      </c>
      <c r="D41" s="6" t="s">
        <v>14</v>
      </c>
      <c r="E41" s="6" t="s">
        <v>264</v>
      </c>
      <c r="F41" s="6" t="s">
        <v>515</v>
      </c>
      <c r="G41" s="6" t="s">
        <v>520</v>
      </c>
      <c r="H41" s="6" t="s">
        <v>521</v>
      </c>
      <c r="I41" s="6" t="s">
        <v>18</v>
      </c>
      <c r="J41" s="6" t="s">
        <v>15</v>
      </c>
      <c r="K41" s="7">
        <v>26</v>
      </c>
      <c r="L41" s="6">
        <v>640526</v>
      </c>
      <c r="M41" s="6">
        <v>190204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7852533</v>
      </c>
      <c r="B42" s="4" t="s">
        <v>522</v>
      </c>
      <c r="C42" s="5" t="s">
        <v>523</v>
      </c>
      <c r="D42" s="6" t="s">
        <v>14</v>
      </c>
      <c r="E42" s="6" t="s">
        <v>264</v>
      </c>
      <c r="F42" s="6" t="s">
        <v>515</v>
      </c>
      <c r="G42" s="6" t="s">
        <v>524</v>
      </c>
      <c r="H42" s="6" t="s">
        <v>525</v>
      </c>
      <c r="I42" s="6" t="s">
        <v>18</v>
      </c>
      <c r="J42" s="6" t="s">
        <v>15</v>
      </c>
      <c r="K42" s="7">
        <v>140</v>
      </c>
      <c r="L42" s="6">
        <v>633644</v>
      </c>
      <c r="M42" s="6">
        <v>195526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2462032</v>
      </c>
      <c r="B43" s="4" t="s">
        <v>526</v>
      </c>
      <c r="C43" s="5" t="s">
        <v>527</v>
      </c>
      <c r="D43" s="6" t="s">
        <v>14</v>
      </c>
      <c r="E43" s="6" t="s">
        <v>264</v>
      </c>
      <c r="F43" s="6" t="s">
        <v>515</v>
      </c>
      <c r="G43" s="6" t="s">
        <v>528</v>
      </c>
      <c r="H43" s="6" t="s">
        <v>529</v>
      </c>
      <c r="I43" s="6" t="s">
        <v>18</v>
      </c>
      <c r="J43" s="6" t="s">
        <v>15</v>
      </c>
      <c r="K43" s="7">
        <v>64</v>
      </c>
      <c r="L43" s="6">
        <v>643528</v>
      </c>
      <c r="M43" s="6">
        <v>189484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2462129</v>
      </c>
      <c r="B44" s="4" t="s">
        <v>530</v>
      </c>
      <c r="C44" s="5" t="s">
        <v>531</v>
      </c>
      <c r="D44" s="6" t="s">
        <v>14</v>
      </c>
      <c r="E44" s="6" t="s">
        <v>264</v>
      </c>
      <c r="F44" s="6" t="s">
        <v>515</v>
      </c>
      <c r="G44" s="6" t="s">
        <v>532</v>
      </c>
      <c r="H44" s="6" t="s">
        <v>533</v>
      </c>
      <c r="I44" s="6" t="s">
        <v>18</v>
      </c>
      <c r="J44" s="6" t="s">
        <v>15</v>
      </c>
      <c r="K44" s="7">
        <v>38</v>
      </c>
      <c r="L44" s="6">
        <v>645139</v>
      </c>
      <c r="M44" s="6">
        <v>197786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2462816</v>
      </c>
      <c r="B45" s="4" t="s">
        <v>534</v>
      </c>
      <c r="C45" s="5" t="s">
        <v>535</v>
      </c>
      <c r="D45" s="6" t="s">
        <v>14</v>
      </c>
      <c r="E45" s="6" t="s">
        <v>264</v>
      </c>
      <c r="F45" s="6" t="s">
        <v>515</v>
      </c>
      <c r="G45" s="6" t="s">
        <v>536</v>
      </c>
      <c r="H45" s="6" t="s">
        <v>537</v>
      </c>
      <c r="I45" s="6" t="s">
        <v>18</v>
      </c>
      <c r="J45" s="6" t="s">
        <v>15</v>
      </c>
      <c r="K45" s="7">
        <v>280</v>
      </c>
      <c r="L45" s="6">
        <v>641954</v>
      </c>
      <c r="M45" s="6">
        <v>193139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2463277</v>
      </c>
      <c r="B46" s="4" t="s">
        <v>538</v>
      </c>
      <c r="C46" s="5" t="s">
        <v>539</v>
      </c>
      <c r="D46" s="6" t="s">
        <v>14</v>
      </c>
      <c r="E46" s="6" t="s">
        <v>264</v>
      </c>
      <c r="F46" s="6" t="s">
        <v>515</v>
      </c>
      <c r="G46" s="6" t="s">
        <v>540</v>
      </c>
      <c r="H46" s="6" t="s">
        <v>541</v>
      </c>
      <c r="I46" s="6" t="s">
        <v>18</v>
      </c>
      <c r="J46" s="6" t="s">
        <v>15</v>
      </c>
      <c r="K46" s="7">
        <v>205</v>
      </c>
      <c r="L46" s="6">
        <v>636002</v>
      </c>
      <c r="M46" s="6">
        <v>199750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2463709</v>
      </c>
      <c r="B47" s="4" t="s">
        <v>542</v>
      </c>
      <c r="C47" s="5" t="s">
        <v>543</v>
      </c>
      <c r="D47" s="6" t="s">
        <v>14</v>
      </c>
      <c r="E47" s="6" t="s">
        <v>264</v>
      </c>
      <c r="F47" s="6" t="s">
        <v>515</v>
      </c>
      <c r="G47" s="6" t="s">
        <v>544</v>
      </c>
      <c r="H47" s="6" t="s">
        <v>545</v>
      </c>
      <c r="I47" s="6" t="s">
        <v>18</v>
      </c>
      <c r="J47" s="6" t="s">
        <v>15</v>
      </c>
      <c r="K47" s="7">
        <v>30</v>
      </c>
      <c r="L47" s="6">
        <v>643514</v>
      </c>
      <c r="M47" s="6">
        <v>202569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2464168</v>
      </c>
      <c r="B48" s="4" t="s">
        <v>546</v>
      </c>
      <c r="C48" s="5" t="s">
        <v>547</v>
      </c>
      <c r="D48" s="6" t="s">
        <v>14</v>
      </c>
      <c r="E48" s="6" t="s">
        <v>264</v>
      </c>
      <c r="F48" s="6" t="s">
        <v>515</v>
      </c>
      <c r="G48" s="6" t="s">
        <v>548</v>
      </c>
      <c r="H48" s="6" t="s">
        <v>549</v>
      </c>
      <c r="I48" s="6" t="s">
        <v>18</v>
      </c>
      <c r="J48" s="6" t="s">
        <v>15</v>
      </c>
      <c r="K48" s="7">
        <v>406</v>
      </c>
      <c r="L48" s="6">
        <v>635819</v>
      </c>
      <c r="M48" s="6">
        <v>194510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2464535</v>
      </c>
      <c r="B49" s="4" t="s">
        <v>550</v>
      </c>
      <c r="C49" s="5" t="s">
        <v>551</v>
      </c>
      <c r="D49" s="6" t="s">
        <v>14</v>
      </c>
      <c r="E49" s="6" t="s">
        <v>264</v>
      </c>
      <c r="F49" s="6" t="s">
        <v>515</v>
      </c>
      <c r="G49" s="6" t="s">
        <v>548</v>
      </c>
      <c r="H49" s="6" t="s">
        <v>549</v>
      </c>
      <c r="I49" s="6" t="s">
        <v>18</v>
      </c>
      <c r="J49" s="6" t="s">
        <v>15</v>
      </c>
      <c r="K49" s="7">
        <v>495</v>
      </c>
      <c r="L49" s="6">
        <v>637453</v>
      </c>
      <c r="M49" s="6">
        <v>194434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2464820</v>
      </c>
      <c r="B50" s="4" t="s">
        <v>552</v>
      </c>
      <c r="C50" s="5" t="s">
        <v>553</v>
      </c>
      <c r="D50" s="6" t="s">
        <v>14</v>
      </c>
      <c r="E50" s="6" t="s">
        <v>264</v>
      </c>
      <c r="F50" s="6" t="s">
        <v>515</v>
      </c>
      <c r="G50" s="6" t="s">
        <v>554</v>
      </c>
      <c r="H50" s="6" t="s">
        <v>555</v>
      </c>
      <c r="I50" s="6" t="s">
        <v>18</v>
      </c>
      <c r="J50" s="6" t="s">
        <v>15</v>
      </c>
      <c r="K50" s="7">
        <v>300</v>
      </c>
      <c r="L50" s="6">
        <v>639683</v>
      </c>
      <c r="M50" s="6">
        <v>198614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2465411</v>
      </c>
      <c r="B51" s="4" t="s">
        <v>556</v>
      </c>
      <c r="C51" s="5" t="s">
        <v>557</v>
      </c>
      <c r="D51" s="6" t="s">
        <v>14</v>
      </c>
      <c r="E51" s="6" t="s">
        <v>264</v>
      </c>
      <c r="F51" s="6" t="s">
        <v>515</v>
      </c>
      <c r="G51" s="6" t="s">
        <v>558</v>
      </c>
      <c r="H51" s="6" t="s">
        <v>559</v>
      </c>
      <c r="I51" s="6" t="s">
        <v>18</v>
      </c>
      <c r="J51" s="6" t="s">
        <v>15</v>
      </c>
      <c r="K51" s="7">
        <v>162</v>
      </c>
      <c r="L51" s="6">
        <v>636154</v>
      </c>
      <c r="M51" s="6">
        <v>197946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2465794</v>
      </c>
      <c r="B52" s="4" t="s">
        <v>560</v>
      </c>
      <c r="C52" s="5" t="s">
        <v>561</v>
      </c>
      <c r="D52" s="6" t="s">
        <v>14</v>
      </c>
      <c r="E52" s="6" t="s">
        <v>264</v>
      </c>
      <c r="F52" s="6" t="s">
        <v>515</v>
      </c>
      <c r="G52" s="6" t="s">
        <v>562</v>
      </c>
      <c r="H52" s="6" t="s">
        <v>563</v>
      </c>
      <c r="I52" s="6" t="s">
        <v>18</v>
      </c>
      <c r="J52" s="6" t="s">
        <v>15</v>
      </c>
      <c r="K52" s="7">
        <v>396</v>
      </c>
      <c r="L52" s="6">
        <v>642239</v>
      </c>
      <c r="M52" s="6">
        <v>200623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2466274</v>
      </c>
      <c r="B53" s="4" t="s">
        <v>564</v>
      </c>
      <c r="C53" s="5" t="s">
        <v>565</v>
      </c>
      <c r="D53" s="6" t="s">
        <v>14</v>
      </c>
      <c r="E53" s="6" t="s">
        <v>264</v>
      </c>
      <c r="F53" s="6" t="s">
        <v>515</v>
      </c>
      <c r="G53" s="6" t="s">
        <v>566</v>
      </c>
      <c r="H53" s="6" t="s">
        <v>567</v>
      </c>
      <c r="I53" s="6" t="s">
        <v>18</v>
      </c>
      <c r="J53" s="6" t="s">
        <v>15</v>
      </c>
      <c r="K53" s="7">
        <v>61</v>
      </c>
      <c r="L53" s="6">
        <v>645003</v>
      </c>
      <c r="M53" s="6">
        <v>191288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9055470</v>
      </c>
      <c r="B54" s="4" t="s">
        <v>568</v>
      </c>
      <c r="C54" s="5" t="s">
        <v>569</v>
      </c>
      <c r="D54" s="6" t="s">
        <v>14</v>
      </c>
      <c r="E54" s="6" t="s">
        <v>264</v>
      </c>
      <c r="F54" s="6" t="s">
        <v>515</v>
      </c>
      <c r="G54" s="6" t="s">
        <v>570</v>
      </c>
      <c r="H54" s="6" t="s">
        <v>571</v>
      </c>
      <c r="I54" s="6" t="s">
        <v>18</v>
      </c>
      <c r="J54" s="6" t="s">
        <v>15</v>
      </c>
      <c r="K54" s="7">
        <v>44</v>
      </c>
      <c r="L54" s="6">
        <v>644778</v>
      </c>
      <c r="M54" s="6">
        <v>200756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2466668</v>
      </c>
      <c r="B55" s="4" t="s">
        <v>650</v>
      </c>
      <c r="C55" s="5" t="s">
        <v>651</v>
      </c>
      <c r="D55" s="6" t="s">
        <v>14</v>
      </c>
      <c r="E55" s="6" t="s">
        <v>264</v>
      </c>
      <c r="F55" s="6" t="s">
        <v>649</v>
      </c>
      <c r="G55" s="6" t="s">
        <v>652</v>
      </c>
      <c r="H55" s="6" t="s">
        <v>653</v>
      </c>
      <c r="I55" s="6" t="s">
        <v>18</v>
      </c>
      <c r="J55" s="6" t="s">
        <v>15</v>
      </c>
      <c r="K55" s="7">
        <v>182</v>
      </c>
      <c r="L55" s="6">
        <v>626324</v>
      </c>
      <c r="M55" s="6">
        <v>192289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2467617</v>
      </c>
      <c r="B56" s="4" t="s">
        <v>654</v>
      </c>
      <c r="C56" s="5" t="s">
        <v>655</v>
      </c>
      <c r="D56" s="6" t="s">
        <v>14</v>
      </c>
      <c r="E56" s="6" t="s">
        <v>264</v>
      </c>
      <c r="F56" s="6" t="s">
        <v>649</v>
      </c>
      <c r="G56" s="6" t="s">
        <v>656</v>
      </c>
      <c r="H56" s="6" t="s">
        <v>649</v>
      </c>
      <c r="I56" s="6" t="s">
        <v>18</v>
      </c>
      <c r="J56" s="6" t="s">
        <v>15</v>
      </c>
      <c r="K56" s="7">
        <v>154</v>
      </c>
      <c r="L56" s="6">
        <v>629272</v>
      </c>
      <c r="M56" s="6">
        <v>191668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2468366</v>
      </c>
      <c r="B57" s="4" t="s">
        <v>657</v>
      </c>
      <c r="C57" s="5" t="s">
        <v>658</v>
      </c>
      <c r="D57" s="6" t="s">
        <v>14</v>
      </c>
      <c r="E57" s="6" t="s">
        <v>264</v>
      </c>
      <c r="F57" s="6" t="s">
        <v>649</v>
      </c>
      <c r="G57" s="6" t="s">
        <v>659</v>
      </c>
      <c r="H57" s="6" t="s">
        <v>660</v>
      </c>
      <c r="I57" s="6" t="s">
        <v>18</v>
      </c>
      <c r="J57" s="6" t="s">
        <v>15</v>
      </c>
      <c r="K57" s="7">
        <v>127</v>
      </c>
      <c r="L57" s="6">
        <v>631023</v>
      </c>
      <c r="M57" s="6">
        <v>195124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2468544</v>
      </c>
      <c r="B58" s="4" t="s">
        <v>661</v>
      </c>
      <c r="C58" s="5" t="s">
        <v>662</v>
      </c>
      <c r="D58" s="6" t="s">
        <v>14</v>
      </c>
      <c r="E58" s="6" t="s">
        <v>264</v>
      </c>
      <c r="F58" s="6" t="s">
        <v>649</v>
      </c>
      <c r="G58" s="6" t="s">
        <v>663</v>
      </c>
      <c r="H58" s="6" t="s">
        <v>664</v>
      </c>
      <c r="I58" s="6" t="s">
        <v>18</v>
      </c>
      <c r="J58" s="6" t="s">
        <v>15</v>
      </c>
      <c r="K58" s="7">
        <v>208</v>
      </c>
      <c r="L58" s="6">
        <v>629093</v>
      </c>
      <c r="M58" s="6">
        <v>194540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2469140</v>
      </c>
      <c r="B59" s="4" t="s">
        <v>665</v>
      </c>
      <c r="C59" s="5" t="s">
        <v>666</v>
      </c>
      <c r="D59" s="6" t="s">
        <v>14</v>
      </c>
      <c r="E59" s="6" t="s">
        <v>264</v>
      </c>
      <c r="F59" s="6" t="s">
        <v>667</v>
      </c>
      <c r="G59" s="6" t="s">
        <v>668</v>
      </c>
      <c r="H59" s="6" t="s">
        <v>669</v>
      </c>
      <c r="I59" s="6" t="s">
        <v>18</v>
      </c>
      <c r="J59" s="6" t="s">
        <v>15</v>
      </c>
      <c r="K59" s="7">
        <v>104</v>
      </c>
      <c r="L59" s="6">
        <v>628449</v>
      </c>
      <c r="M59" s="6">
        <v>205257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2469640</v>
      </c>
      <c r="B60" s="4" t="s">
        <v>670</v>
      </c>
      <c r="C60" s="5" t="s">
        <v>671</v>
      </c>
      <c r="D60" s="6" t="s">
        <v>14</v>
      </c>
      <c r="E60" s="6" t="s">
        <v>264</v>
      </c>
      <c r="F60" s="6" t="s">
        <v>667</v>
      </c>
      <c r="G60" s="6" t="s">
        <v>672</v>
      </c>
      <c r="H60" s="6" t="s">
        <v>673</v>
      </c>
      <c r="I60" s="6" t="s">
        <v>18</v>
      </c>
      <c r="J60" s="6" t="s">
        <v>15</v>
      </c>
      <c r="K60" s="7">
        <v>203</v>
      </c>
      <c r="L60" s="6">
        <v>629435</v>
      </c>
      <c r="M60" s="6">
        <v>200045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2470122</v>
      </c>
      <c r="B61" s="4" t="s">
        <v>674</v>
      </c>
      <c r="C61" s="5" t="s">
        <v>675</v>
      </c>
      <c r="D61" s="6" t="s">
        <v>14</v>
      </c>
      <c r="E61" s="6" t="s">
        <v>264</v>
      </c>
      <c r="F61" s="6" t="s">
        <v>667</v>
      </c>
      <c r="G61" s="6" t="s">
        <v>676</v>
      </c>
      <c r="H61" s="6" t="s">
        <v>667</v>
      </c>
      <c r="I61" s="6" t="s">
        <v>18</v>
      </c>
      <c r="J61" s="6" t="s">
        <v>15</v>
      </c>
      <c r="K61" s="7">
        <v>324</v>
      </c>
      <c r="L61" s="6">
        <v>632973</v>
      </c>
      <c r="M61" s="6">
        <v>202845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2470492</v>
      </c>
      <c r="B62" s="4" t="s">
        <v>677</v>
      </c>
      <c r="C62" s="5" t="s">
        <v>678</v>
      </c>
      <c r="D62" s="6" t="s">
        <v>14</v>
      </c>
      <c r="E62" s="6" t="s">
        <v>264</v>
      </c>
      <c r="F62" s="6" t="s">
        <v>667</v>
      </c>
      <c r="G62" s="6" t="s">
        <v>679</v>
      </c>
      <c r="H62" s="6" t="s">
        <v>680</v>
      </c>
      <c r="I62" s="6" t="s">
        <v>18</v>
      </c>
      <c r="J62" s="6" t="s">
        <v>15</v>
      </c>
      <c r="K62" s="7">
        <v>25</v>
      </c>
      <c r="L62" s="6">
        <v>634443</v>
      </c>
      <c r="M62" s="6">
        <v>206136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8608313</v>
      </c>
      <c r="B63" s="4" t="s">
        <v>681</v>
      </c>
      <c r="C63" s="5" t="s">
        <v>682</v>
      </c>
      <c r="D63" s="6" t="s">
        <v>14</v>
      </c>
      <c r="E63" s="6" t="s">
        <v>264</v>
      </c>
      <c r="F63" s="6" t="s">
        <v>667</v>
      </c>
      <c r="G63" s="6" t="s">
        <v>683</v>
      </c>
      <c r="H63" s="6" t="s">
        <v>684</v>
      </c>
      <c r="I63" s="6" t="s">
        <v>18</v>
      </c>
      <c r="J63" s="6" t="s">
        <v>15</v>
      </c>
      <c r="K63" s="7">
        <v>1</v>
      </c>
      <c r="L63" s="6">
        <v>628482</v>
      </c>
      <c r="M63" s="6">
        <v>202292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2470896</v>
      </c>
      <c r="B64" s="4" t="s">
        <v>685</v>
      </c>
      <c r="C64" s="5" t="s">
        <v>686</v>
      </c>
      <c r="D64" s="6" t="s">
        <v>14</v>
      </c>
      <c r="E64" s="6" t="s">
        <v>264</v>
      </c>
      <c r="F64" s="6" t="s">
        <v>667</v>
      </c>
      <c r="G64" s="6" t="s">
        <v>687</v>
      </c>
      <c r="H64" s="6" t="s">
        <v>688</v>
      </c>
      <c r="I64" s="6" t="s">
        <v>18</v>
      </c>
      <c r="J64" s="6" t="s">
        <v>15</v>
      </c>
      <c r="K64" s="7">
        <v>72</v>
      </c>
      <c r="L64" s="6">
        <v>630653</v>
      </c>
      <c r="M64" s="6">
        <v>204522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2471013</v>
      </c>
      <c r="B65" s="4" t="s">
        <v>689</v>
      </c>
      <c r="C65" s="5" t="s">
        <v>690</v>
      </c>
      <c r="D65" s="6" t="s">
        <v>14</v>
      </c>
      <c r="E65" s="6" t="s">
        <v>264</v>
      </c>
      <c r="F65" s="6" t="s">
        <v>667</v>
      </c>
      <c r="G65" s="6" t="s">
        <v>691</v>
      </c>
      <c r="H65" s="6" t="s">
        <v>692</v>
      </c>
      <c r="I65" s="6" t="s">
        <v>18</v>
      </c>
      <c r="J65" s="6" t="s">
        <v>15</v>
      </c>
      <c r="K65" s="7">
        <v>114</v>
      </c>
      <c r="L65" s="6">
        <v>627244</v>
      </c>
      <c r="M65" s="6">
        <v>205876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2471137</v>
      </c>
      <c r="B66" s="4" t="s">
        <v>693</v>
      </c>
      <c r="C66" s="5" t="s">
        <v>694</v>
      </c>
      <c r="D66" s="6" t="s">
        <v>14</v>
      </c>
      <c r="E66" s="6" t="s">
        <v>264</v>
      </c>
      <c r="F66" s="6" t="s">
        <v>667</v>
      </c>
      <c r="G66" s="6" t="s">
        <v>695</v>
      </c>
      <c r="H66" s="6" t="s">
        <v>696</v>
      </c>
      <c r="I66" s="6" t="s">
        <v>18</v>
      </c>
      <c r="J66" s="6" t="s">
        <v>15</v>
      </c>
      <c r="K66" s="7">
        <v>14</v>
      </c>
      <c r="L66" s="6">
        <v>631319</v>
      </c>
      <c r="M66" s="6">
        <v>200365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2471508</v>
      </c>
      <c r="B67" s="4" t="s">
        <v>697</v>
      </c>
      <c r="C67" s="5" t="s">
        <v>698</v>
      </c>
      <c r="D67" s="6" t="s">
        <v>14</v>
      </c>
      <c r="E67" s="6" t="s">
        <v>264</v>
      </c>
      <c r="F67" s="6" t="s">
        <v>667</v>
      </c>
      <c r="G67" s="6" t="s">
        <v>699</v>
      </c>
      <c r="H67" s="6" t="s">
        <v>700</v>
      </c>
      <c r="I67" s="6" t="s">
        <v>18</v>
      </c>
      <c r="J67" s="6" t="s">
        <v>15</v>
      </c>
      <c r="K67" s="7">
        <v>131</v>
      </c>
      <c r="L67" s="6">
        <v>633052</v>
      </c>
      <c r="M67" s="6">
        <v>199530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2471741</v>
      </c>
      <c r="B68" s="4" t="s">
        <v>701</v>
      </c>
      <c r="C68" s="5" t="s">
        <v>702</v>
      </c>
      <c r="D68" s="6" t="s">
        <v>14</v>
      </c>
      <c r="E68" s="6" t="s">
        <v>264</v>
      </c>
      <c r="F68" s="6" t="s">
        <v>667</v>
      </c>
      <c r="G68" s="6" t="s">
        <v>703</v>
      </c>
      <c r="H68" s="6" t="s">
        <v>704</v>
      </c>
      <c r="I68" s="6" t="s">
        <v>18</v>
      </c>
      <c r="J68" s="6" t="s">
        <v>15</v>
      </c>
      <c r="K68" s="7">
        <v>162</v>
      </c>
      <c r="L68" s="6">
        <v>628075</v>
      </c>
      <c r="M68" s="6">
        <v>203740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2471991</v>
      </c>
      <c r="B69" s="4" t="s">
        <v>705</v>
      </c>
      <c r="C69" s="5" t="s">
        <v>706</v>
      </c>
      <c r="D69" s="6" t="s">
        <v>14</v>
      </c>
      <c r="E69" s="6" t="s">
        <v>264</v>
      </c>
      <c r="F69" s="6" t="s">
        <v>667</v>
      </c>
      <c r="G69" s="6" t="s">
        <v>707</v>
      </c>
      <c r="H69" s="6" t="s">
        <v>708</v>
      </c>
      <c r="I69" s="6" t="s">
        <v>18</v>
      </c>
      <c r="J69" s="6" t="s">
        <v>15</v>
      </c>
      <c r="K69" s="7">
        <v>68</v>
      </c>
      <c r="L69" s="6">
        <v>630168</v>
      </c>
      <c r="M69" s="6">
        <v>202689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2472106</v>
      </c>
      <c r="B70" s="4" t="s">
        <v>709</v>
      </c>
      <c r="C70" s="5" t="s">
        <v>710</v>
      </c>
      <c r="D70" s="6" t="s">
        <v>14</v>
      </c>
      <c r="E70" s="6" t="s">
        <v>264</v>
      </c>
      <c r="F70" s="6" t="s">
        <v>667</v>
      </c>
      <c r="G70" s="6" t="s">
        <v>711</v>
      </c>
      <c r="H70" s="6" t="s">
        <v>712</v>
      </c>
      <c r="I70" s="6" t="s">
        <v>18</v>
      </c>
      <c r="J70" s="6" t="s">
        <v>15</v>
      </c>
      <c r="K70" s="7">
        <v>278</v>
      </c>
      <c r="L70" s="6">
        <v>637690</v>
      </c>
      <c r="M70" s="6">
        <v>202360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2474520</v>
      </c>
      <c r="B71" s="4" t="s">
        <v>739</v>
      </c>
      <c r="C71" s="5" t="s">
        <v>740</v>
      </c>
      <c r="D71" s="6" t="s">
        <v>14</v>
      </c>
      <c r="E71" s="6" t="s">
        <v>264</v>
      </c>
      <c r="F71" s="6" t="s">
        <v>741</v>
      </c>
      <c r="G71" s="6" t="s">
        <v>742</v>
      </c>
      <c r="H71" s="6" t="s">
        <v>743</v>
      </c>
      <c r="I71" s="6" t="s">
        <v>18</v>
      </c>
      <c r="J71" s="6" t="s">
        <v>15</v>
      </c>
      <c r="K71" s="7">
        <v>14</v>
      </c>
      <c r="L71" s="6">
        <v>642907</v>
      </c>
      <c r="M71" s="6">
        <v>183467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2474611</v>
      </c>
      <c r="B72" s="4" t="s">
        <v>744</v>
      </c>
      <c r="C72" s="5" t="s">
        <v>745</v>
      </c>
      <c r="D72" s="6" t="s">
        <v>14</v>
      </c>
      <c r="E72" s="6" t="s">
        <v>264</v>
      </c>
      <c r="F72" s="6" t="s">
        <v>741</v>
      </c>
      <c r="G72" s="6" t="s">
        <v>746</v>
      </c>
      <c r="H72" s="6" t="s">
        <v>747</v>
      </c>
      <c r="I72" s="6" t="s">
        <v>18</v>
      </c>
      <c r="J72" s="6" t="s">
        <v>15</v>
      </c>
      <c r="K72" s="7">
        <v>36</v>
      </c>
      <c r="L72" s="6">
        <v>646316</v>
      </c>
      <c r="M72" s="6">
        <v>181269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2474829</v>
      </c>
      <c r="B73" s="4" t="s">
        <v>748</v>
      </c>
      <c r="C73" s="5" t="s">
        <v>749</v>
      </c>
      <c r="D73" s="6" t="s">
        <v>14</v>
      </c>
      <c r="E73" s="6" t="s">
        <v>264</v>
      </c>
      <c r="F73" s="6" t="s">
        <v>741</v>
      </c>
      <c r="G73" s="6" t="s">
        <v>750</v>
      </c>
      <c r="H73" s="6" t="s">
        <v>751</v>
      </c>
      <c r="I73" s="6" t="s">
        <v>18</v>
      </c>
      <c r="J73" s="6" t="s">
        <v>15</v>
      </c>
      <c r="K73" s="7">
        <v>42</v>
      </c>
      <c r="L73" s="6">
        <v>645783</v>
      </c>
      <c r="M73" s="6">
        <v>176351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9633296</v>
      </c>
      <c r="B74" s="4" t="s">
        <v>752</v>
      </c>
      <c r="C74" s="5" t="s">
        <v>753</v>
      </c>
      <c r="D74" s="6" t="s">
        <v>14</v>
      </c>
      <c r="E74" s="6" t="s">
        <v>264</v>
      </c>
      <c r="F74" s="6" t="s">
        <v>741</v>
      </c>
      <c r="G74" s="6" t="s">
        <v>754</v>
      </c>
      <c r="H74" s="6" t="s">
        <v>755</v>
      </c>
      <c r="I74" s="6" t="s">
        <v>18</v>
      </c>
      <c r="J74" s="6" t="s">
        <v>15</v>
      </c>
      <c r="K74" s="7" t="s">
        <v>756</v>
      </c>
      <c r="L74" s="6">
        <v>643505</v>
      </c>
      <c r="M74" s="6">
        <v>177865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2475016</v>
      </c>
      <c r="B75" s="4" t="s">
        <v>757</v>
      </c>
      <c r="C75" s="5" t="s">
        <v>758</v>
      </c>
      <c r="D75" s="6" t="s">
        <v>14</v>
      </c>
      <c r="E75" s="6" t="s">
        <v>264</v>
      </c>
      <c r="F75" s="6" t="s">
        <v>741</v>
      </c>
      <c r="G75" s="6" t="s">
        <v>759</v>
      </c>
      <c r="H75" s="6" t="s">
        <v>760</v>
      </c>
      <c r="I75" s="6" t="s">
        <v>18</v>
      </c>
      <c r="J75" s="6" t="s">
        <v>15</v>
      </c>
      <c r="K75" s="7">
        <v>16</v>
      </c>
      <c r="L75" s="6">
        <v>650315</v>
      </c>
      <c r="M75" s="6">
        <v>170349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2475194</v>
      </c>
      <c r="B76" s="4" t="s">
        <v>761</v>
      </c>
      <c r="C76" s="5" t="s">
        <v>762</v>
      </c>
      <c r="D76" s="6" t="s">
        <v>14</v>
      </c>
      <c r="E76" s="6" t="s">
        <v>264</v>
      </c>
      <c r="F76" s="6" t="s">
        <v>741</v>
      </c>
      <c r="G76" s="6" t="s">
        <v>763</v>
      </c>
      <c r="H76" s="6" t="s">
        <v>764</v>
      </c>
      <c r="I76" s="6" t="s">
        <v>18</v>
      </c>
      <c r="J76" s="6" t="s">
        <v>15</v>
      </c>
      <c r="K76" s="7">
        <v>20</v>
      </c>
      <c r="L76" s="6">
        <v>644115</v>
      </c>
      <c r="M76" s="6">
        <v>182187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2475338</v>
      </c>
      <c r="B77" s="4" t="s">
        <v>765</v>
      </c>
      <c r="C77" s="5" t="s">
        <v>766</v>
      </c>
      <c r="D77" s="6" t="s">
        <v>14</v>
      </c>
      <c r="E77" s="6" t="s">
        <v>264</v>
      </c>
      <c r="F77" s="6" t="s">
        <v>741</v>
      </c>
      <c r="G77" s="6" t="s">
        <v>767</v>
      </c>
      <c r="H77" s="6" t="s">
        <v>768</v>
      </c>
      <c r="I77" s="6" t="s">
        <v>18</v>
      </c>
      <c r="J77" s="6" t="s">
        <v>15</v>
      </c>
      <c r="K77" s="7">
        <v>1</v>
      </c>
      <c r="L77" s="6">
        <v>643780</v>
      </c>
      <c r="M77" s="6">
        <v>185454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8420777</v>
      </c>
      <c r="B78" s="4" t="s">
        <v>769</v>
      </c>
      <c r="C78" s="5" t="s">
        <v>770</v>
      </c>
      <c r="D78" s="6" t="s">
        <v>14</v>
      </c>
      <c r="E78" s="6" t="s">
        <v>264</v>
      </c>
      <c r="F78" s="6" t="s">
        <v>741</v>
      </c>
      <c r="G78" s="6" t="s">
        <v>771</v>
      </c>
      <c r="H78" s="6" t="s">
        <v>772</v>
      </c>
      <c r="I78" s="6" t="s">
        <v>773</v>
      </c>
      <c r="J78" s="6" t="s">
        <v>774</v>
      </c>
      <c r="K78" s="7">
        <v>9</v>
      </c>
      <c r="L78" s="6">
        <v>646978</v>
      </c>
      <c r="M78" s="6">
        <v>171908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2476089</v>
      </c>
      <c r="B79" s="4" t="s">
        <v>875</v>
      </c>
      <c r="C79" s="5" t="s">
        <v>876</v>
      </c>
      <c r="D79" s="6" t="s">
        <v>14</v>
      </c>
      <c r="E79" s="6" t="s">
        <v>264</v>
      </c>
      <c r="F79" s="6" t="s">
        <v>877</v>
      </c>
      <c r="G79" s="6" t="s">
        <v>878</v>
      </c>
      <c r="H79" s="6" t="s">
        <v>879</v>
      </c>
      <c r="I79" s="6" t="s">
        <v>18</v>
      </c>
      <c r="J79" s="6" t="s">
        <v>15</v>
      </c>
      <c r="K79" s="7">
        <v>67</v>
      </c>
      <c r="L79" s="6">
        <v>629555</v>
      </c>
      <c r="M79" s="6">
        <v>185526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2476652</v>
      </c>
      <c r="B80" s="4" t="s">
        <v>880</v>
      </c>
      <c r="C80" s="5" t="s">
        <v>881</v>
      </c>
      <c r="D80" s="6" t="s">
        <v>14</v>
      </c>
      <c r="E80" s="6" t="s">
        <v>264</v>
      </c>
      <c r="F80" s="6" t="s">
        <v>877</v>
      </c>
      <c r="G80" s="6" t="s">
        <v>882</v>
      </c>
      <c r="H80" s="6" t="s">
        <v>877</v>
      </c>
      <c r="I80" s="6" t="s">
        <v>18</v>
      </c>
      <c r="J80" s="6" t="s">
        <v>883</v>
      </c>
      <c r="K80" s="7">
        <v>22</v>
      </c>
      <c r="L80" s="6">
        <v>634256</v>
      </c>
      <c r="M80" s="6">
        <v>186171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2476946</v>
      </c>
      <c r="B81" s="4" t="s">
        <v>884</v>
      </c>
      <c r="C81" s="5" t="s">
        <v>885</v>
      </c>
      <c r="D81" s="6" t="s">
        <v>14</v>
      </c>
      <c r="E81" s="6" t="s">
        <v>264</v>
      </c>
      <c r="F81" s="6" t="s">
        <v>877</v>
      </c>
      <c r="G81" s="6" t="s">
        <v>886</v>
      </c>
      <c r="H81" s="6" t="s">
        <v>887</v>
      </c>
      <c r="I81" s="6" t="s">
        <v>18</v>
      </c>
      <c r="J81" s="6" t="s">
        <v>15</v>
      </c>
      <c r="K81" s="7">
        <v>83</v>
      </c>
      <c r="L81" s="6">
        <v>631734</v>
      </c>
      <c r="M81" s="6">
        <v>186301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2477171</v>
      </c>
      <c r="B82" s="4" t="s">
        <v>888</v>
      </c>
      <c r="C82" s="5" t="s">
        <v>889</v>
      </c>
      <c r="D82" s="6" t="s">
        <v>14</v>
      </c>
      <c r="E82" s="6" t="s">
        <v>264</v>
      </c>
      <c r="F82" s="6" t="s">
        <v>877</v>
      </c>
      <c r="G82" s="6" t="s">
        <v>890</v>
      </c>
      <c r="H82" s="6" t="s">
        <v>31</v>
      </c>
      <c r="I82" s="6" t="s">
        <v>18</v>
      </c>
      <c r="J82" s="6" t="s">
        <v>15</v>
      </c>
      <c r="K82" s="7">
        <v>96</v>
      </c>
      <c r="L82" s="6">
        <v>638174</v>
      </c>
      <c r="M82" s="6">
        <v>182583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2477249</v>
      </c>
      <c r="B83" s="4" t="s">
        <v>891</v>
      </c>
      <c r="C83" s="5" t="s">
        <v>892</v>
      </c>
      <c r="D83" s="6" t="s">
        <v>14</v>
      </c>
      <c r="E83" s="6" t="s">
        <v>264</v>
      </c>
      <c r="F83" s="6" t="s">
        <v>877</v>
      </c>
      <c r="G83" s="6" t="s">
        <v>893</v>
      </c>
      <c r="H83" s="6" t="s">
        <v>894</v>
      </c>
      <c r="I83" s="6" t="s">
        <v>18</v>
      </c>
      <c r="J83" s="6" t="s">
        <v>15</v>
      </c>
      <c r="K83" s="7">
        <v>20</v>
      </c>
      <c r="L83" s="6">
        <v>639696</v>
      </c>
      <c r="M83" s="6">
        <v>179562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8062793</v>
      </c>
      <c r="B84" s="4" t="s">
        <v>925</v>
      </c>
      <c r="C84" s="5" t="s">
        <v>926</v>
      </c>
      <c r="D84" s="6" t="s">
        <v>14</v>
      </c>
      <c r="E84" s="6" t="s">
        <v>264</v>
      </c>
      <c r="F84" s="6" t="s">
        <v>927</v>
      </c>
      <c r="G84" s="6" t="s">
        <v>928</v>
      </c>
      <c r="H84" s="6" t="s">
        <v>929</v>
      </c>
      <c r="I84" s="6" t="s">
        <v>18</v>
      </c>
      <c r="J84" s="6" t="s">
        <v>15</v>
      </c>
      <c r="K84" s="7">
        <v>111</v>
      </c>
      <c r="L84" s="6">
        <v>606424</v>
      </c>
      <c r="M84" s="6">
        <v>191270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2478040</v>
      </c>
      <c r="B85" s="4" t="s">
        <v>930</v>
      </c>
      <c r="C85" s="5" t="s">
        <v>931</v>
      </c>
      <c r="D85" s="6" t="s">
        <v>14</v>
      </c>
      <c r="E85" s="6" t="s">
        <v>264</v>
      </c>
      <c r="F85" s="6" t="s">
        <v>927</v>
      </c>
      <c r="G85" s="6" t="s">
        <v>932</v>
      </c>
      <c r="H85" s="6" t="s">
        <v>933</v>
      </c>
      <c r="I85" s="6" t="s">
        <v>18</v>
      </c>
      <c r="J85" s="6" t="s">
        <v>15</v>
      </c>
      <c r="K85" s="7">
        <v>171</v>
      </c>
      <c r="L85" s="6">
        <v>609745</v>
      </c>
      <c r="M85" s="6">
        <v>186085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2478665</v>
      </c>
      <c r="B86" s="4" t="s">
        <v>934</v>
      </c>
      <c r="C86" s="5" t="s">
        <v>935</v>
      </c>
      <c r="D86" s="6" t="s">
        <v>14</v>
      </c>
      <c r="E86" s="6" t="s">
        <v>264</v>
      </c>
      <c r="F86" s="6" t="s">
        <v>927</v>
      </c>
      <c r="G86" s="6" t="s">
        <v>936</v>
      </c>
      <c r="H86" s="6" t="s">
        <v>937</v>
      </c>
      <c r="I86" s="6" t="s">
        <v>18</v>
      </c>
      <c r="J86" s="6" t="s">
        <v>15</v>
      </c>
      <c r="K86" s="7">
        <v>89</v>
      </c>
      <c r="L86" s="6">
        <v>611277</v>
      </c>
      <c r="M86" s="6">
        <v>186770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2478880</v>
      </c>
      <c r="B87" s="4" t="s">
        <v>938</v>
      </c>
      <c r="C87" s="5" t="s">
        <v>939</v>
      </c>
      <c r="D87" s="6" t="s">
        <v>14</v>
      </c>
      <c r="E87" s="6" t="s">
        <v>264</v>
      </c>
      <c r="F87" s="6" t="s">
        <v>927</v>
      </c>
      <c r="G87" s="6" t="s">
        <v>940</v>
      </c>
      <c r="H87" s="6" t="s">
        <v>941</v>
      </c>
      <c r="I87" s="6" t="s">
        <v>18</v>
      </c>
      <c r="J87" s="6" t="s">
        <v>15</v>
      </c>
      <c r="K87" s="7">
        <v>121</v>
      </c>
      <c r="L87" s="6">
        <v>602806</v>
      </c>
      <c r="M87" s="6">
        <v>192747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2479877</v>
      </c>
      <c r="B88" s="4" t="s">
        <v>942</v>
      </c>
      <c r="C88" s="5" t="s">
        <v>943</v>
      </c>
      <c r="D88" s="6" t="s">
        <v>14</v>
      </c>
      <c r="E88" s="6" t="s">
        <v>264</v>
      </c>
      <c r="F88" s="6" t="s">
        <v>927</v>
      </c>
      <c r="G88" s="6" t="s">
        <v>944</v>
      </c>
      <c r="H88" s="6" t="s">
        <v>927</v>
      </c>
      <c r="I88" s="6" t="s">
        <v>18</v>
      </c>
      <c r="J88" s="6" t="s">
        <v>15</v>
      </c>
      <c r="K88" s="7">
        <v>23</v>
      </c>
      <c r="L88" s="6">
        <v>603459</v>
      </c>
      <c r="M88" s="6">
        <v>189112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2479881</v>
      </c>
      <c r="B89" s="4" t="s">
        <v>945</v>
      </c>
      <c r="C89" s="5" t="s">
        <v>946</v>
      </c>
      <c r="D89" s="6" t="s">
        <v>14</v>
      </c>
      <c r="E89" s="6" t="s">
        <v>264</v>
      </c>
      <c r="F89" s="6" t="s">
        <v>927</v>
      </c>
      <c r="G89" s="6" t="s">
        <v>944</v>
      </c>
      <c r="H89" s="6" t="s">
        <v>927</v>
      </c>
      <c r="I89" s="6" t="s">
        <v>18</v>
      </c>
      <c r="J89" s="6" t="s">
        <v>15</v>
      </c>
      <c r="K89" s="7">
        <v>26</v>
      </c>
      <c r="L89" s="6">
        <v>603542</v>
      </c>
      <c r="M89" s="6">
        <v>189292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  <row r="90" spans="1:23" x14ac:dyDescent="0.25">
      <c r="A90" s="4">
        <v>2479883</v>
      </c>
      <c r="B90" s="4" t="s">
        <v>947</v>
      </c>
      <c r="C90" s="5" t="s">
        <v>948</v>
      </c>
      <c r="D90" s="6" t="s">
        <v>14</v>
      </c>
      <c r="E90" s="6" t="s">
        <v>264</v>
      </c>
      <c r="F90" s="6" t="s">
        <v>927</v>
      </c>
      <c r="G90" s="6" t="s">
        <v>944</v>
      </c>
      <c r="H90" s="6" t="s">
        <v>927</v>
      </c>
      <c r="I90" s="6" t="s">
        <v>18</v>
      </c>
      <c r="J90" s="6" t="s">
        <v>15</v>
      </c>
      <c r="K90" s="7">
        <v>284</v>
      </c>
      <c r="L90" s="6">
        <v>603776</v>
      </c>
      <c r="M90" s="6">
        <v>189052</v>
      </c>
      <c r="N90" s="6">
        <v>1</v>
      </c>
      <c r="O90" s="39"/>
      <c r="P90" s="39"/>
      <c r="Q90" s="39"/>
      <c r="R90" s="40">
        <f t="shared" ref="R90:R153" si="13">ROUND(Q90*0.23,2)</f>
        <v>0</v>
      </c>
      <c r="S90" s="41">
        <f t="shared" ref="S90:S153" si="14">ROUND(SUM(Q90:R90),2)</f>
        <v>0</v>
      </c>
      <c r="T90" s="39"/>
      <c r="U90" s="39"/>
      <c r="V90" s="40">
        <f t="shared" ref="V90:V153" si="15">ROUND(U90*0.23,2)</f>
        <v>0</v>
      </c>
      <c r="W90" s="41">
        <f t="shared" ref="W90:W153" si="16">ROUND(SUM(U90:V90),2)</f>
        <v>0</v>
      </c>
    </row>
    <row r="91" spans="1:23" x14ac:dyDescent="0.25">
      <c r="A91" s="4">
        <v>7720804</v>
      </c>
      <c r="B91" s="4" t="s">
        <v>949</v>
      </c>
      <c r="C91" s="5" t="s">
        <v>950</v>
      </c>
      <c r="D91" s="6" t="s">
        <v>14</v>
      </c>
      <c r="E91" s="6" t="s">
        <v>264</v>
      </c>
      <c r="F91" s="6" t="s">
        <v>927</v>
      </c>
      <c r="G91" s="6" t="s">
        <v>951</v>
      </c>
      <c r="H91" s="6" t="s">
        <v>952</v>
      </c>
      <c r="I91" s="6" t="s">
        <v>18</v>
      </c>
      <c r="J91" s="6" t="s">
        <v>15</v>
      </c>
      <c r="K91" s="7">
        <v>27</v>
      </c>
      <c r="L91" s="6">
        <v>606114</v>
      </c>
      <c r="M91" s="6">
        <v>188280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2480545</v>
      </c>
      <c r="B92" s="4" t="s">
        <v>953</v>
      </c>
      <c r="C92" s="5" t="s">
        <v>954</v>
      </c>
      <c r="D92" s="6" t="s">
        <v>14</v>
      </c>
      <c r="E92" s="6" t="s">
        <v>264</v>
      </c>
      <c r="F92" s="6" t="s">
        <v>927</v>
      </c>
      <c r="G92" s="6" t="s">
        <v>955</v>
      </c>
      <c r="H92" s="6" t="s">
        <v>956</v>
      </c>
      <c r="I92" s="6" t="s">
        <v>18</v>
      </c>
      <c r="J92" s="6" t="s">
        <v>15</v>
      </c>
      <c r="K92" s="7">
        <v>206</v>
      </c>
      <c r="L92" s="6">
        <v>608252</v>
      </c>
      <c r="M92" s="6">
        <v>182967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9217454</v>
      </c>
      <c r="B93" s="4" t="s">
        <v>957</v>
      </c>
      <c r="C93" s="5" t="s">
        <v>958</v>
      </c>
      <c r="D93" s="6" t="s">
        <v>14</v>
      </c>
      <c r="E93" s="6" t="s">
        <v>264</v>
      </c>
      <c r="F93" s="6" t="s">
        <v>927</v>
      </c>
      <c r="G93" s="6" t="s">
        <v>959</v>
      </c>
      <c r="H93" s="6" t="s">
        <v>960</v>
      </c>
      <c r="I93" s="6" t="s">
        <v>18</v>
      </c>
      <c r="J93" s="6" t="s">
        <v>15</v>
      </c>
      <c r="K93" s="7">
        <v>69</v>
      </c>
      <c r="L93" s="6">
        <v>608491</v>
      </c>
      <c r="M93" s="6">
        <v>188742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2481163</v>
      </c>
      <c r="B94" s="4" t="s">
        <v>961</v>
      </c>
      <c r="C94" s="5" t="s">
        <v>962</v>
      </c>
      <c r="D94" s="6" t="s">
        <v>14</v>
      </c>
      <c r="E94" s="6" t="s">
        <v>264</v>
      </c>
      <c r="F94" s="6" t="s">
        <v>927</v>
      </c>
      <c r="G94" s="6" t="s">
        <v>963</v>
      </c>
      <c r="H94" s="6" t="s">
        <v>964</v>
      </c>
      <c r="I94" s="6" t="s">
        <v>18</v>
      </c>
      <c r="J94" s="6" t="s">
        <v>15</v>
      </c>
      <c r="K94" s="7">
        <v>117</v>
      </c>
      <c r="L94" s="6">
        <v>601500</v>
      </c>
      <c r="M94" s="6">
        <v>187394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2481780</v>
      </c>
      <c r="B95" s="4" t="s">
        <v>965</v>
      </c>
      <c r="C95" s="5" t="s">
        <v>966</v>
      </c>
      <c r="D95" s="6" t="s">
        <v>14</v>
      </c>
      <c r="E95" s="6" t="s">
        <v>264</v>
      </c>
      <c r="F95" s="6" t="s">
        <v>927</v>
      </c>
      <c r="G95" s="6" t="s">
        <v>967</v>
      </c>
      <c r="H95" s="6" t="s">
        <v>968</v>
      </c>
      <c r="I95" s="6" t="s">
        <v>18</v>
      </c>
      <c r="J95" s="6" t="s">
        <v>15</v>
      </c>
      <c r="K95" s="7">
        <v>172</v>
      </c>
      <c r="L95" s="6">
        <v>600566</v>
      </c>
      <c r="M95" s="6">
        <v>191386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9432520</v>
      </c>
      <c r="B96" s="4" t="s">
        <v>969</v>
      </c>
      <c r="C96" s="5" t="s">
        <v>970</v>
      </c>
      <c r="D96" s="6" t="s">
        <v>14</v>
      </c>
      <c r="E96" s="6" t="s">
        <v>264</v>
      </c>
      <c r="F96" s="6" t="s">
        <v>927</v>
      </c>
      <c r="G96" s="6" t="s">
        <v>971</v>
      </c>
      <c r="H96" s="6" t="s">
        <v>65</v>
      </c>
      <c r="I96" s="6" t="s">
        <v>18</v>
      </c>
      <c r="J96" s="6" t="s">
        <v>15</v>
      </c>
      <c r="K96" s="7">
        <v>106</v>
      </c>
      <c r="L96" s="6">
        <v>602468</v>
      </c>
      <c r="M96" s="6">
        <v>186598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  <row r="97" spans="1:23" x14ac:dyDescent="0.25">
      <c r="A97" s="4">
        <v>2482820</v>
      </c>
      <c r="B97" s="4" t="s">
        <v>972</v>
      </c>
      <c r="C97" s="5" t="s">
        <v>973</v>
      </c>
      <c r="D97" s="6" t="s">
        <v>14</v>
      </c>
      <c r="E97" s="6" t="s">
        <v>264</v>
      </c>
      <c r="F97" s="6" t="s">
        <v>974</v>
      </c>
      <c r="G97" s="6" t="s">
        <v>975</v>
      </c>
      <c r="H97" s="6" t="s">
        <v>974</v>
      </c>
      <c r="I97" s="6" t="s">
        <v>18</v>
      </c>
      <c r="J97" s="6" t="s">
        <v>15</v>
      </c>
      <c r="K97" s="7">
        <v>82</v>
      </c>
      <c r="L97" s="6">
        <v>617026</v>
      </c>
      <c r="M97" s="6">
        <v>209392</v>
      </c>
      <c r="N97" s="6">
        <v>1</v>
      </c>
      <c r="O97" s="39"/>
      <c r="P97" s="39"/>
      <c r="Q97" s="39"/>
      <c r="R97" s="40">
        <f t="shared" si="13"/>
        <v>0</v>
      </c>
      <c r="S97" s="41">
        <f t="shared" si="14"/>
        <v>0</v>
      </c>
      <c r="T97" s="39"/>
      <c r="U97" s="39"/>
      <c r="V97" s="40">
        <f t="shared" si="15"/>
        <v>0</v>
      </c>
      <c r="W97" s="41">
        <f t="shared" si="16"/>
        <v>0</v>
      </c>
    </row>
    <row r="98" spans="1:23" x14ac:dyDescent="0.25">
      <c r="A98" s="4">
        <v>2483153</v>
      </c>
      <c r="B98" s="4" t="s">
        <v>976</v>
      </c>
      <c r="C98" s="5" t="s">
        <v>977</v>
      </c>
      <c r="D98" s="6" t="s">
        <v>14</v>
      </c>
      <c r="E98" s="6" t="s">
        <v>264</v>
      </c>
      <c r="F98" s="6" t="s">
        <v>974</v>
      </c>
      <c r="G98" s="6" t="s">
        <v>978</v>
      </c>
      <c r="H98" s="6" t="s">
        <v>979</v>
      </c>
      <c r="I98" s="6" t="s">
        <v>18</v>
      </c>
      <c r="J98" s="6" t="s">
        <v>15</v>
      </c>
      <c r="K98" s="7">
        <v>87</v>
      </c>
      <c r="L98" s="6">
        <v>615841</v>
      </c>
      <c r="M98" s="6">
        <v>212391</v>
      </c>
      <c r="N98" s="6">
        <v>1</v>
      </c>
      <c r="O98" s="39"/>
      <c r="P98" s="39"/>
      <c r="Q98" s="39"/>
      <c r="R98" s="40">
        <f t="shared" si="13"/>
        <v>0</v>
      </c>
      <c r="S98" s="41">
        <f t="shared" si="14"/>
        <v>0</v>
      </c>
      <c r="T98" s="39"/>
      <c r="U98" s="39"/>
      <c r="V98" s="40">
        <f t="shared" si="15"/>
        <v>0</v>
      </c>
      <c r="W98" s="41">
        <f t="shared" si="16"/>
        <v>0</v>
      </c>
    </row>
    <row r="99" spans="1:23" x14ac:dyDescent="0.25">
      <c r="A99" s="4">
        <v>2483256</v>
      </c>
      <c r="B99" s="4" t="s">
        <v>980</v>
      </c>
      <c r="C99" s="5" t="s">
        <v>981</v>
      </c>
      <c r="D99" s="6" t="s">
        <v>14</v>
      </c>
      <c r="E99" s="6" t="s">
        <v>264</v>
      </c>
      <c r="F99" s="6" t="s">
        <v>974</v>
      </c>
      <c r="G99" s="6" t="s">
        <v>982</v>
      </c>
      <c r="H99" s="6" t="s">
        <v>983</v>
      </c>
      <c r="I99" s="6" t="s">
        <v>18</v>
      </c>
      <c r="J99" s="6" t="s">
        <v>15</v>
      </c>
      <c r="K99" s="7">
        <v>59</v>
      </c>
      <c r="L99" s="6">
        <v>619988</v>
      </c>
      <c r="M99" s="6">
        <v>209147</v>
      </c>
      <c r="N99" s="6">
        <v>1</v>
      </c>
      <c r="O99" s="39"/>
      <c r="P99" s="39"/>
      <c r="Q99" s="39"/>
      <c r="R99" s="40">
        <f t="shared" si="13"/>
        <v>0</v>
      </c>
      <c r="S99" s="41">
        <f t="shared" si="14"/>
        <v>0</v>
      </c>
      <c r="T99" s="39"/>
      <c r="U99" s="39"/>
      <c r="V99" s="40">
        <f t="shared" si="15"/>
        <v>0</v>
      </c>
      <c r="W99" s="41">
        <f t="shared" si="16"/>
        <v>0</v>
      </c>
    </row>
    <row r="100" spans="1:23" x14ac:dyDescent="0.25">
      <c r="A100" s="4">
        <v>2483383</v>
      </c>
      <c r="B100" s="4" t="s">
        <v>984</v>
      </c>
      <c r="C100" s="5" t="s">
        <v>985</v>
      </c>
      <c r="D100" s="6" t="s">
        <v>14</v>
      </c>
      <c r="E100" s="6" t="s">
        <v>264</v>
      </c>
      <c r="F100" s="6" t="s">
        <v>974</v>
      </c>
      <c r="G100" s="6" t="s">
        <v>986</v>
      </c>
      <c r="H100" s="6" t="s">
        <v>987</v>
      </c>
      <c r="I100" s="6" t="s">
        <v>18</v>
      </c>
      <c r="J100" s="6" t="s">
        <v>15</v>
      </c>
      <c r="K100" s="7">
        <v>66</v>
      </c>
      <c r="L100" s="6">
        <v>615611</v>
      </c>
      <c r="M100" s="6">
        <v>205792</v>
      </c>
      <c r="N100" s="6">
        <v>1</v>
      </c>
      <c r="O100" s="39"/>
      <c r="P100" s="39"/>
      <c r="Q100" s="39"/>
      <c r="R100" s="40">
        <f t="shared" si="13"/>
        <v>0</v>
      </c>
      <c r="S100" s="41">
        <f t="shared" si="14"/>
        <v>0</v>
      </c>
      <c r="T100" s="39"/>
      <c r="U100" s="39"/>
      <c r="V100" s="40">
        <f t="shared" si="15"/>
        <v>0</v>
      </c>
      <c r="W100" s="41">
        <f t="shared" si="16"/>
        <v>0</v>
      </c>
    </row>
    <row r="101" spans="1:23" x14ac:dyDescent="0.25">
      <c r="A101" s="4">
        <v>2483395</v>
      </c>
      <c r="B101" s="4" t="s">
        <v>988</v>
      </c>
      <c r="C101" s="5" t="s">
        <v>989</v>
      </c>
      <c r="D101" s="6" t="s">
        <v>14</v>
      </c>
      <c r="E101" s="6" t="s">
        <v>264</v>
      </c>
      <c r="F101" s="6" t="s">
        <v>974</v>
      </c>
      <c r="G101" s="6" t="s">
        <v>990</v>
      </c>
      <c r="H101" s="6" t="s">
        <v>991</v>
      </c>
      <c r="I101" s="6" t="s">
        <v>18</v>
      </c>
      <c r="J101" s="6" t="s">
        <v>15</v>
      </c>
      <c r="K101" s="7">
        <v>101</v>
      </c>
      <c r="L101" s="6">
        <v>612573</v>
      </c>
      <c r="M101" s="6">
        <v>208429</v>
      </c>
      <c r="N101" s="6">
        <v>1</v>
      </c>
      <c r="O101" s="39"/>
      <c r="P101" s="39"/>
      <c r="Q101" s="39"/>
      <c r="R101" s="40">
        <f t="shared" si="13"/>
        <v>0</v>
      </c>
      <c r="S101" s="41">
        <f t="shared" si="14"/>
        <v>0</v>
      </c>
      <c r="T101" s="39"/>
      <c r="U101" s="39"/>
      <c r="V101" s="40">
        <f t="shared" si="15"/>
        <v>0</v>
      </c>
      <c r="W101" s="41">
        <f t="shared" si="16"/>
        <v>0</v>
      </c>
    </row>
    <row r="102" spans="1:23" x14ac:dyDescent="0.25">
      <c r="A102" s="4">
        <v>2483805</v>
      </c>
      <c r="B102" s="4" t="s">
        <v>992</v>
      </c>
      <c r="C102" s="5" t="s">
        <v>993</v>
      </c>
      <c r="D102" s="6" t="s">
        <v>14</v>
      </c>
      <c r="E102" s="6" t="s">
        <v>264</v>
      </c>
      <c r="F102" s="6" t="s">
        <v>974</v>
      </c>
      <c r="G102" s="6" t="s">
        <v>994</v>
      </c>
      <c r="H102" s="6" t="s">
        <v>995</v>
      </c>
      <c r="I102" s="6" t="s">
        <v>18</v>
      </c>
      <c r="J102" s="6" t="s">
        <v>15</v>
      </c>
      <c r="K102" s="7">
        <v>51</v>
      </c>
      <c r="L102" s="6">
        <v>621840</v>
      </c>
      <c r="M102" s="6">
        <v>209683</v>
      </c>
      <c r="N102" s="6">
        <v>1</v>
      </c>
      <c r="O102" s="39"/>
      <c r="P102" s="39"/>
      <c r="Q102" s="39"/>
      <c r="R102" s="40">
        <f t="shared" si="13"/>
        <v>0</v>
      </c>
      <c r="S102" s="41">
        <f t="shared" si="14"/>
        <v>0</v>
      </c>
      <c r="T102" s="39"/>
      <c r="U102" s="39"/>
      <c r="V102" s="40">
        <f t="shared" si="15"/>
        <v>0</v>
      </c>
      <c r="W102" s="41">
        <f t="shared" si="16"/>
        <v>0</v>
      </c>
    </row>
    <row r="103" spans="1:23" x14ac:dyDescent="0.25">
      <c r="A103" s="4">
        <v>2483983</v>
      </c>
      <c r="B103" s="4" t="s">
        <v>996</v>
      </c>
      <c r="C103" s="5" t="s">
        <v>997</v>
      </c>
      <c r="D103" s="6" t="s">
        <v>14</v>
      </c>
      <c r="E103" s="6" t="s">
        <v>264</v>
      </c>
      <c r="F103" s="6" t="s">
        <v>974</v>
      </c>
      <c r="G103" s="6" t="s">
        <v>998</v>
      </c>
      <c r="H103" s="6" t="s">
        <v>999</v>
      </c>
      <c r="I103" s="6" t="s">
        <v>18</v>
      </c>
      <c r="J103" s="6" t="s">
        <v>19</v>
      </c>
      <c r="K103" s="7" t="s">
        <v>1000</v>
      </c>
      <c r="L103" s="6">
        <v>618275</v>
      </c>
      <c r="M103" s="6">
        <v>205998</v>
      </c>
      <c r="N103" s="6">
        <v>1</v>
      </c>
      <c r="O103" s="39"/>
      <c r="P103" s="39"/>
      <c r="Q103" s="39"/>
      <c r="R103" s="40">
        <f t="shared" si="13"/>
        <v>0</v>
      </c>
      <c r="S103" s="41">
        <f t="shared" si="14"/>
        <v>0</v>
      </c>
      <c r="T103" s="39"/>
      <c r="U103" s="39"/>
      <c r="V103" s="40">
        <f t="shared" si="15"/>
        <v>0</v>
      </c>
      <c r="W103" s="41">
        <f t="shared" si="16"/>
        <v>0</v>
      </c>
    </row>
    <row r="104" spans="1:23" x14ac:dyDescent="0.25">
      <c r="A104" s="4">
        <v>2484102</v>
      </c>
      <c r="B104" s="4" t="s">
        <v>1001</v>
      </c>
      <c r="C104" s="5" t="s">
        <v>1002</v>
      </c>
      <c r="D104" s="6" t="s">
        <v>14</v>
      </c>
      <c r="E104" s="6" t="s">
        <v>264</v>
      </c>
      <c r="F104" s="6" t="s">
        <v>974</v>
      </c>
      <c r="G104" s="6" t="s">
        <v>998</v>
      </c>
      <c r="H104" s="6" t="s">
        <v>999</v>
      </c>
      <c r="I104" s="6" t="s">
        <v>18</v>
      </c>
      <c r="J104" s="6" t="s">
        <v>19</v>
      </c>
      <c r="K104" s="7">
        <v>23</v>
      </c>
      <c r="L104" s="6">
        <v>618155</v>
      </c>
      <c r="M104" s="6">
        <v>206075</v>
      </c>
      <c r="N104" s="6">
        <v>1</v>
      </c>
      <c r="O104" s="39"/>
      <c r="P104" s="39"/>
      <c r="Q104" s="39"/>
      <c r="R104" s="40">
        <f t="shared" si="13"/>
        <v>0</v>
      </c>
      <c r="S104" s="41">
        <f t="shared" si="14"/>
        <v>0</v>
      </c>
      <c r="T104" s="39"/>
      <c r="U104" s="39"/>
      <c r="V104" s="40">
        <f t="shared" si="15"/>
        <v>0</v>
      </c>
      <c r="W104" s="41">
        <f t="shared" si="16"/>
        <v>0</v>
      </c>
    </row>
    <row r="105" spans="1:23" x14ac:dyDescent="0.25">
      <c r="A105" s="4">
        <v>2484180</v>
      </c>
      <c r="B105" s="4" t="s">
        <v>1003</v>
      </c>
      <c r="C105" s="5" t="s">
        <v>1004</v>
      </c>
      <c r="D105" s="6" t="s">
        <v>14</v>
      </c>
      <c r="E105" s="6" t="s">
        <v>264</v>
      </c>
      <c r="F105" s="6" t="s">
        <v>974</v>
      </c>
      <c r="G105" s="6" t="s">
        <v>998</v>
      </c>
      <c r="H105" s="6" t="s">
        <v>999</v>
      </c>
      <c r="I105" s="6" t="s">
        <v>18</v>
      </c>
      <c r="J105" s="6" t="s">
        <v>15</v>
      </c>
      <c r="K105" s="7">
        <v>6</v>
      </c>
      <c r="L105" s="6">
        <v>618235</v>
      </c>
      <c r="M105" s="6">
        <v>205925</v>
      </c>
      <c r="N105" s="6">
        <v>1</v>
      </c>
      <c r="O105" s="39"/>
      <c r="P105" s="39"/>
      <c r="Q105" s="39"/>
      <c r="R105" s="40">
        <f t="shared" si="13"/>
        <v>0</v>
      </c>
      <c r="S105" s="41">
        <f t="shared" si="14"/>
        <v>0</v>
      </c>
      <c r="T105" s="39"/>
      <c r="U105" s="39"/>
      <c r="V105" s="40">
        <f t="shared" si="15"/>
        <v>0</v>
      </c>
      <c r="W105" s="41">
        <f t="shared" si="16"/>
        <v>0</v>
      </c>
    </row>
    <row r="106" spans="1:23" x14ac:dyDescent="0.25">
      <c r="A106" s="4">
        <v>2484447</v>
      </c>
      <c r="B106" s="4" t="s">
        <v>1005</v>
      </c>
      <c r="C106" s="5" t="s">
        <v>1006</v>
      </c>
      <c r="D106" s="6" t="s">
        <v>14</v>
      </c>
      <c r="E106" s="6" t="s">
        <v>264</v>
      </c>
      <c r="F106" s="6" t="s">
        <v>974</v>
      </c>
      <c r="G106" s="6" t="s">
        <v>1007</v>
      </c>
      <c r="H106" s="6" t="s">
        <v>1008</v>
      </c>
      <c r="I106" s="6" t="s">
        <v>18</v>
      </c>
      <c r="J106" s="6" t="s">
        <v>15</v>
      </c>
      <c r="K106" s="7">
        <v>95</v>
      </c>
      <c r="L106" s="6">
        <v>618100</v>
      </c>
      <c r="M106" s="6">
        <v>213752</v>
      </c>
      <c r="N106" s="6">
        <v>1</v>
      </c>
      <c r="O106" s="39"/>
      <c r="P106" s="39"/>
      <c r="Q106" s="39"/>
      <c r="R106" s="40">
        <f t="shared" si="13"/>
        <v>0</v>
      </c>
      <c r="S106" s="41">
        <f t="shared" si="14"/>
        <v>0</v>
      </c>
      <c r="T106" s="39"/>
      <c r="U106" s="39"/>
      <c r="V106" s="40">
        <f t="shared" si="15"/>
        <v>0</v>
      </c>
      <c r="W106" s="41">
        <f t="shared" si="16"/>
        <v>0</v>
      </c>
    </row>
    <row r="107" spans="1:23" x14ac:dyDescent="0.25">
      <c r="A107" s="4">
        <v>2484950</v>
      </c>
      <c r="B107" s="4" t="s">
        <v>1009</v>
      </c>
      <c r="C107" s="5" t="s">
        <v>1010</v>
      </c>
      <c r="D107" s="6" t="s">
        <v>14</v>
      </c>
      <c r="E107" s="6" t="s">
        <v>264</v>
      </c>
      <c r="F107" s="6" t="s">
        <v>974</v>
      </c>
      <c r="G107" s="6" t="s">
        <v>1011</v>
      </c>
      <c r="H107" s="6" t="s">
        <v>1012</v>
      </c>
      <c r="I107" s="6" t="s">
        <v>18</v>
      </c>
      <c r="J107" s="6" t="s">
        <v>15</v>
      </c>
      <c r="K107" s="7">
        <v>55</v>
      </c>
      <c r="L107" s="6">
        <v>614060</v>
      </c>
      <c r="M107" s="6">
        <v>209109</v>
      </c>
      <c r="N107" s="6">
        <v>1</v>
      </c>
      <c r="O107" s="39"/>
      <c r="P107" s="39"/>
      <c r="Q107" s="39"/>
      <c r="R107" s="40">
        <f t="shared" si="13"/>
        <v>0</v>
      </c>
      <c r="S107" s="41">
        <f t="shared" si="14"/>
        <v>0</v>
      </c>
      <c r="T107" s="39"/>
      <c r="U107" s="39"/>
      <c r="V107" s="40">
        <f t="shared" si="15"/>
        <v>0</v>
      </c>
      <c r="W107" s="41">
        <f t="shared" si="16"/>
        <v>0</v>
      </c>
    </row>
    <row r="108" spans="1:23" x14ac:dyDescent="0.25">
      <c r="A108" s="4">
        <v>2486323</v>
      </c>
      <c r="B108" s="4" t="s">
        <v>1127</v>
      </c>
      <c r="C108" s="5" t="s">
        <v>1128</v>
      </c>
      <c r="D108" s="6" t="s">
        <v>14</v>
      </c>
      <c r="E108" s="6" t="s">
        <v>264</v>
      </c>
      <c r="F108" s="6" t="s">
        <v>1129</v>
      </c>
      <c r="G108" s="6" t="s">
        <v>1130</v>
      </c>
      <c r="H108" s="6" t="s">
        <v>1131</v>
      </c>
      <c r="I108" s="6" t="s">
        <v>18</v>
      </c>
      <c r="J108" s="6" t="s">
        <v>15</v>
      </c>
      <c r="K108" s="7">
        <v>13</v>
      </c>
      <c r="L108" s="6">
        <v>632441</v>
      </c>
      <c r="M108" s="6">
        <v>165399</v>
      </c>
      <c r="N108" s="6">
        <v>1</v>
      </c>
      <c r="O108" s="39"/>
      <c r="P108" s="39"/>
      <c r="Q108" s="39"/>
      <c r="R108" s="40">
        <f t="shared" si="13"/>
        <v>0</v>
      </c>
      <c r="S108" s="41">
        <f t="shared" si="14"/>
        <v>0</v>
      </c>
      <c r="T108" s="39"/>
      <c r="U108" s="39"/>
      <c r="V108" s="40">
        <f t="shared" si="15"/>
        <v>0</v>
      </c>
      <c r="W108" s="41">
        <f t="shared" si="16"/>
        <v>0</v>
      </c>
    </row>
    <row r="109" spans="1:23" x14ac:dyDescent="0.25">
      <c r="A109" s="4">
        <v>2486381</v>
      </c>
      <c r="B109" s="4" t="s">
        <v>1132</v>
      </c>
      <c r="C109" s="5" t="s">
        <v>1133</v>
      </c>
      <c r="D109" s="6" t="s">
        <v>14</v>
      </c>
      <c r="E109" s="6" t="s">
        <v>264</v>
      </c>
      <c r="F109" s="6" t="s">
        <v>1129</v>
      </c>
      <c r="G109" s="6" t="s">
        <v>1134</v>
      </c>
      <c r="H109" s="6" t="s">
        <v>1135</v>
      </c>
      <c r="I109" s="6" t="s">
        <v>18</v>
      </c>
      <c r="J109" s="6" t="s">
        <v>15</v>
      </c>
      <c r="K109" s="7">
        <v>25</v>
      </c>
      <c r="L109" s="6">
        <v>638717</v>
      </c>
      <c r="M109" s="6">
        <v>170685</v>
      </c>
      <c r="N109" s="6">
        <v>1</v>
      </c>
      <c r="O109" s="39"/>
      <c r="P109" s="39"/>
      <c r="Q109" s="39"/>
      <c r="R109" s="40">
        <f t="shared" si="13"/>
        <v>0</v>
      </c>
      <c r="S109" s="41">
        <f t="shared" si="14"/>
        <v>0</v>
      </c>
      <c r="T109" s="39"/>
      <c r="U109" s="39"/>
      <c r="V109" s="40">
        <f t="shared" si="15"/>
        <v>0</v>
      </c>
      <c r="W109" s="41">
        <f t="shared" si="16"/>
        <v>0</v>
      </c>
    </row>
    <row r="110" spans="1:23" x14ac:dyDescent="0.25">
      <c r="A110" s="4">
        <v>2486483</v>
      </c>
      <c r="B110" s="4" t="s">
        <v>1136</v>
      </c>
      <c r="C110" s="5" t="s">
        <v>1137</v>
      </c>
      <c r="D110" s="6" t="s">
        <v>14</v>
      </c>
      <c r="E110" s="6" t="s">
        <v>264</v>
      </c>
      <c r="F110" s="6" t="s">
        <v>1129</v>
      </c>
      <c r="G110" s="6" t="s">
        <v>1138</v>
      </c>
      <c r="H110" s="6" t="s">
        <v>1139</v>
      </c>
      <c r="I110" s="6" t="s">
        <v>18</v>
      </c>
      <c r="J110" s="6" t="s">
        <v>15</v>
      </c>
      <c r="K110" s="7">
        <v>14</v>
      </c>
      <c r="L110" s="6">
        <v>640845</v>
      </c>
      <c r="M110" s="6">
        <v>160843</v>
      </c>
      <c r="N110" s="6">
        <v>1</v>
      </c>
      <c r="O110" s="39"/>
      <c r="P110" s="39"/>
      <c r="Q110" s="39"/>
      <c r="R110" s="40">
        <f t="shared" si="13"/>
        <v>0</v>
      </c>
      <c r="S110" s="41">
        <f t="shared" si="14"/>
        <v>0</v>
      </c>
      <c r="T110" s="39"/>
      <c r="U110" s="39"/>
      <c r="V110" s="40">
        <f t="shared" si="15"/>
        <v>0</v>
      </c>
      <c r="W110" s="41">
        <f t="shared" si="16"/>
        <v>0</v>
      </c>
    </row>
    <row r="111" spans="1:23" x14ac:dyDescent="0.25">
      <c r="A111" s="4">
        <v>2486675</v>
      </c>
      <c r="B111" s="4" t="s">
        <v>1140</v>
      </c>
      <c r="C111" s="5" t="s">
        <v>1141</v>
      </c>
      <c r="D111" s="6" t="s">
        <v>14</v>
      </c>
      <c r="E111" s="6" t="s">
        <v>264</v>
      </c>
      <c r="F111" s="6" t="s">
        <v>1129</v>
      </c>
      <c r="G111" s="6" t="s">
        <v>1142</v>
      </c>
      <c r="H111" s="6" t="s">
        <v>1143</v>
      </c>
      <c r="I111" s="6" t="s">
        <v>18</v>
      </c>
      <c r="J111" s="6" t="s">
        <v>15</v>
      </c>
      <c r="K111" s="7">
        <v>28</v>
      </c>
      <c r="L111" s="6">
        <v>634576</v>
      </c>
      <c r="M111" s="6">
        <v>167200</v>
      </c>
      <c r="N111" s="6">
        <v>1</v>
      </c>
      <c r="O111" s="39"/>
      <c r="P111" s="39"/>
      <c r="Q111" s="39"/>
      <c r="R111" s="40">
        <f t="shared" si="13"/>
        <v>0</v>
      </c>
      <c r="S111" s="41">
        <f t="shared" si="14"/>
        <v>0</v>
      </c>
      <c r="T111" s="39"/>
      <c r="U111" s="39"/>
      <c r="V111" s="40">
        <f t="shared" si="15"/>
        <v>0</v>
      </c>
      <c r="W111" s="41">
        <f t="shared" si="16"/>
        <v>0</v>
      </c>
    </row>
    <row r="112" spans="1:23" x14ac:dyDescent="0.25">
      <c r="A112" s="4">
        <v>2487381</v>
      </c>
      <c r="B112" s="4" t="s">
        <v>1144</v>
      </c>
      <c r="C112" s="5" t="s">
        <v>1145</v>
      </c>
      <c r="D112" s="6" t="s">
        <v>14</v>
      </c>
      <c r="E112" s="6" t="s">
        <v>264</v>
      </c>
      <c r="F112" s="6" t="s">
        <v>1129</v>
      </c>
      <c r="G112" s="6" t="s">
        <v>1146</v>
      </c>
      <c r="H112" s="6" t="s">
        <v>1147</v>
      </c>
      <c r="I112" s="6" t="s">
        <v>18</v>
      </c>
      <c r="J112" s="6" t="s">
        <v>15</v>
      </c>
      <c r="K112" s="7">
        <v>22</v>
      </c>
      <c r="L112" s="6">
        <v>644996</v>
      </c>
      <c r="M112" s="6">
        <v>165860</v>
      </c>
      <c r="N112" s="6">
        <v>1</v>
      </c>
      <c r="O112" s="39"/>
      <c r="P112" s="39"/>
      <c r="Q112" s="39"/>
      <c r="R112" s="40">
        <f t="shared" si="13"/>
        <v>0</v>
      </c>
      <c r="S112" s="41">
        <f t="shared" si="14"/>
        <v>0</v>
      </c>
      <c r="T112" s="39"/>
      <c r="U112" s="39"/>
      <c r="V112" s="40">
        <f t="shared" si="15"/>
        <v>0</v>
      </c>
      <c r="W112" s="41">
        <f t="shared" si="16"/>
        <v>0</v>
      </c>
    </row>
    <row r="113" spans="1:23" x14ac:dyDescent="0.25">
      <c r="A113" s="4">
        <v>2487665</v>
      </c>
      <c r="B113" s="4" t="s">
        <v>1148</v>
      </c>
      <c r="C113" s="5" t="s">
        <v>1149</v>
      </c>
      <c r="D113" s="6" t="s">
        <v>14</v>
      </c>
      <c r="E113" s="6" t="s">
        <v>264</v>
      </c>
      <c r="F113" s="6" t="s">
        <v>1129</v>
      </c>
      <c r="G113" s="6" t="s">
        <v>1150</v>
      </c>
      <c r="H113" s="6" t="s">
        <v>1151</v>
      </c>
      <c r="I113" s="6" t="s">
        <v>18</v>
      </c>
      <c r="J113" s="6" t="s">
        <v>15</v>
      </c>
      <c r="K113" s="7">
        <v>69</v>
      </c>
      <c r="L113" s="6">
        <v>636398</v>
      </c>
      <c r="M113" s="6">
        <v>169053</v>
      </c>
      <c r="N113" s="6">
        <v>1</v>
      </c>
      <c r="O113" s="39"/>
      <c r="P113" s="39"/>
      <c r="Q113" s="39"/>
      <c r="R113" s="40">
        <f t="shared" si="13"/>
        <v>0</v>
      </c>
      <c r="S113" s="41">
        <f t="shared" si="14"/>
        <v>0</v>
      </c>
      <c r="T113" s="39"/>
      <c r="U113" s="39"/>
      <c r="V113" s="40">
        <f t="shared" si="15"/>
        <v>0</v>
      </c>
      <c r="W113" s="41">
        <f t="shared" si="16"/>
        <v>0</v>
      </c>
    </row>
    <row r="114" spans="1:23" x14ac:dyDescent="0.25">
      <c r="A114" s="4">
        <v>2488215</v>
      </c>
      <c r="B114" s="4" t="s">
        <v>1152</v>
      </c>
      <c r="C114" s="5" t="s">
        <v>1153</v>
      </c>
      <c r="D114" s="6" t="s">
        <v>14</v>
      </c>
      <c r="E114" s="6" t="s">
        <v>264</v>
      </c>
      <c r="F114" s="6" t="s">
        <v>1154</v>
      </c>
      <c r="G114" s="6" t="s">
        <v>1155</v>
      </c>
      <c r="H114" s="6" t="s">
        <v>1156</v>
      </c>
      <c r="I114" s="6" t="s">
        <v>18</v>
      </c>
      <c r="J114" s="6" t="s">
        <v>15</v>
      </c>
      <c r="K114" s="7">
        <v>177</v>
      </c>
      <c r="L114" s="6">
        <v>628166</v>
      </c>
      <c r="M114" s="6">
        <v>188317</v>
      </c>
      <c r="N114" s="6">
        <v>1</v>
      </c>
      <c r="O114" s="39"/>
      <c r="P114" s="39"/>
      <c r="Q114" s="39"/>
      <c r="R114" s="40">
        <f t="shared" si="13"/>
        <v>0</v>
      </c>
      <c r="S114" s="41">
        <f t="shared" si="14"/>
        <v>0</v>
      </c>
      <c r="T114" s="39"/>
      <c r="U114" s="39"/>
      <c r="V114" s="40">
        <f t="shared" si="15"/>
        <v>0</v>
      </c>
      <c r="W114" s="41">
        <f t="shared" si="16"/>
        <v>0</v>
      </c>
    </row>
    <row r="115" spans="1:23" x14ac:dyDescent="0.25">
      <c r="A115" s="4">
        <v>2488337</v>
      </c>
      <c r="B115" s="4" t="s">
        <v>1157</v>
      </c>
      <c r="C115" s="5" t="s">
        <v>1158</v>
      </c>
      <c r="D115" s="6" t="s">
        <v>14</v>
      </c>
      <c r="E115" s="6" t="s">
        <v>264</v>
      </c>
      <c r="F115" s="6" t="s">
        <v>1154</v>
      </c>
      <c r="G115" s="6" t="s">
        <v>1159</v>
      </c>
      <c r="H115" s="6" t="s">
        <v>1160</v>
      </c>
      <c r="I115" s="6" t="s">
        <v>18</v>
      </c>
      <c r="J115" s="6" t="s">
        <v>15</v>
      </c>
      <c r="K115" s="7">
        <v>41</v>
      </c>
      <c r="L115" s="6">
        <v>627520</v>
      </c>
      <c r="M115" s="6">
        <v>185036</v>
      </c>
      <c r="N115" s="6">
        <v>1</v>
      </c>
      <c r="O115" s="39"/>
      <c r="P115" s="39"/>
      <c r="Q115" s="39"/>
      <c r="R115" s="40">
        <f t="shared" si="13"/>
        <v>0</v>
      </c>
      <c r="S115" s="41">
        <f t="shared" si="14"/>
        <v>0</v>
      </c>
      <c r="T115" s="39"/>
      <c r="U115" s="39"/>
      <c r="V115" s="40">
        <f t="shared" si="15"/>
        <v>0</v>
      </c>
      <c r="W115" s="41">
        <f t="shared" si="16"/>
        <v>0</v>
      </c>
    </row>
    <row r="116" spans="1:23" x14ac:dyDescent="0.25">
      <c r="A116" s="4">
        <v>7683471</v>
      </c>
      <c r="B116" s="4" t="s">
        <v>1161</v>
      </c>
      <c r="C116" s="5" t="s">
        <v>1162</v>
      </c>
      <c r="D116" s="6" t="s">
        <v>14</v>
      </c>
      <c r="E116" s="6" t="s">
        <v>264</v>
      </c>
      <c r="F116" s="6" t="s">
        <v>1154</v>
      </c>
      <c r="G116" s="6" t="s">
        <v>1163</v>
      </c>
      <c r="H116" s="6" t="s">
        <v>1154</v>
      </c>
      <c r="I116" s="6" t="s">
        <v>18</v>
      </c>
      <c r="J116" s="6" t="s">
        <v>1164</v>
      </c>
      <c r="K116" s="7">
        <v>1</v>
      </c>
      <c r="L116" s="6">
        <v>626307</v>
      </c>
      <c r="M116" s="6">
        <v>188962</v>
      </c>
      <c r="N116" s="6">
        <v>1</v>
      </c>
      <c r="O116" s="39"/>
      <c r="P116" s="39"/>
      <c r="Q116" s="39"/>
      <c r="R116" s="40">
        <f t="shared" si="13"/>
        <v>0</v>
      </c>
      <c r="S116" s="41">
        <f t="shared" si="14"/>
        <v>0</v>
      </c>
      <c r="T116" s="39"/>
      <c r="U116" s="39"/>
      <c r="V116" s="40">
        <f t="shared" si="15"/>
        <v>0</v>
      </c>
      <c r="W116" s="41">
        <f t="shared" si="16"/>
        <v>0</v>
      </c>
    </row>
    <row r="117" spans="1:23" x14ac:dyDescent="0.25">
      <c r="A117" s="4">
        <v>7804054</v>
      </c>
      <c r="B117" s="4" t="s">
        <v>1165</v>
      </c>
      <c r="C117" s="5" t="s">
        <v>1166</v>
      </c>
      <c r="D117" s="6" t="s">
        <v>14</v>
      </c>
      <c r="E117" s="6" t="s">
        <v>264</v>
      </c>
      <c r="F117" s="6" t="s">
        <v>1154</v>
      </c>
      <c r="G117" s="6" t="s">
        <v>1163</v>
      </c>
      <c r="H117" s="6" t="s">
        <v>1154</v>
      </c>
      <c r="I117" s="6" t="s">
        <v>18</v>
      </c>
      <c r="J117" s="6" t="s">
        <v>1167</v>
      </c>
      <c r="K117" s="7">
        <v>8</v>
      </c>
      <c r="L117" s="6">
        <v>625847</v>
      </c>
      <c r="M117" s="6">
        <v>189601</v>
      </c>
      <c r="N117" s="6">
        <v>1</v>
      </c>
      <c r="O117" s="39"/>
      <c r="P117" s="39"/>
      <c r="Q117" s="39"/>
      <c r="R117" s="40">
        <f t="shared" si="13"/>
        <v>0</v>
      </c>
      <c r="S117" s="41">
        <f t="shared" si="14"/>
        <v>0</v>
      </c>
      <c r="T117" s="39"/>
      <c r="U117" s="39"/>
      <c r="V117" s="40">
        <f t="shared" si="15"/>
        <v>0</v>
      </c>
      <c r="W117" s="41">
        <f t="shared" si="16"/>
        <v>0</v>
      </c>
    </row>
    <row r="118" spans="1:23" x14ac:dyDescent="0.25">
      <c r="A118" s="4">
        <v>2489644</v>
      </c>
      <c r="B118" s="4" t="s">
        <v>1168</v>
      </c>
      <c r="C118" s="5" t="s">
        <v>1169</v>
      </c>
      <c r="D118" s="6" t="s">
        <v>14</v>
      </c>
      <c r="E118" s="6" t="s">
        <v>264</v>
      </c>
      <c r="F118" s="6" t="s">
        <v>1154</v>
      </c>
      <c r="G118" s="6" t="s">
        <v>1170</v>
      </c>
      <c r="H118" s="6" t="s">
        <v>1171</v>
      </c>
      <c r="I118" s="6" t="s">
        <v>18</v>
      </c>
      <c r="J118" s="6" t="s">
        <v>15</v>
      </c>
      <c r="K118" s="7">
        <v>38</v>
      </c>
      <c r="L118" s="6">
        <v>624477</v>
      </c>
      <c r="M118" s="6">
        <v>186860</v>
      </c>
      <c r="N118" s="6">
        <v>1</v>
      </c>
      <c r="O118" s="39"/>
      <c r="P118" s="39"/>
      <c r="Q118" s="39"/>
      <c r="R118" s="40">
        <f t="shared" si="13"/>
        <v>0</v>
      </c>
      <c r="S118" s="41">
        <f t="shared" si="14"/>
        <v>0</v>
      </c>
      <c r="T118" s="39"/>
      <c r="U118" s="39"/>
      <c r="V118" s="40">
        <f t="shared" si="15"/>
        <v>0</v>
      </c>
      <c r="W118" s="41">
        <f t="shared" si="16"/>
        <v>0</v>
      </c>
    </row>
    <row r="119" spans="1:23" x14ac:dyDescent="0.25">
      <c r="A119" s="4">
        <v>2489901</v>
      </c>
      <c r="B119" s="4" t="s">
        <v>1172</v>
      </c>
      <c r="C119" s="5" t="s">
        <v>1173</v>
      </c>
      <c r="D119" s="6" t="s">
        <v>14</v>
      </c>
      <c r="E119" s="6" t="s">
        <v>264</v>
      </c>
      <c r="F119" s="6" t="s">
        <v>1154</v>
      </c>
      <c r="G119" s="6" t="s">
        <v>1174</v>
      </c>
      <c r="H119" s="6" t="s">
        <v>1175</v>
      </c>
      <c r="I119" s="6" t="s">
        <v>18</v>
      </c>
      <c r="J119" s="6" t="s">
        <v>15</v>
      </c>
      <c r="K119" s="7">
        <v>216</v>
      </c>
      <c r="L119" s="6">
        <v>622564</v>
      </c>
      <c r="M119" s="6">
        <v>188855</v>
      </c>
      <c r="N119" s="6">
        <v>1</v>
      </c>
      <c r="O119" s="39"/>
      <c r="P119" s="39"/>
      <c r="Q119" s="39"/>
      <c r="R119" s="40">
        <f t="shared" si="13"/>
        <v>0</v>
      </c>
      <c r="S119" s="41">
        <f t="shared" si="14"/>
        <v>0</v>
      </c>
      <c r="T119" s="39"/>
      <c r="U119" s="39"/>
      <c r="V119" s="40">
        <f t="shared" si="15"/>
        <v>0</v>
      </c>
      <c r="W119" s="41">
        <f t="shared" si="16"/>
        <v>0</v>
      </c>
    </row>
    <row r="120" spans="1:23" x14ac:dyDescent="0.25">
      <c r="A120" s="4">
        <v>2491831</v>
      </c>
      <c r="B120" s="4" t="s">
        <v>1317</v>
      </c>
      <c r="C120" s="5" t="s">
        <v>1318</v>
      </c>
      <c r="D120" s="6" t="s">
        <v>14</v>
      </c>
      <c r="E120" s="6" t="s">
        <v>264</v>
      </c>
      <c r="F120" s="6" t="s">
        <v>1319</v>
      </c>
      <c r="G120" s="6" t="s">
        <v>1320</v>
      </c>
      <c r="H120" s="6" t="s">
        <v>1321</v>
      </c>
      <c r="I120" s="6" t="s">
        <v>18</v>
      </c>
      <c r="J120" s="6" t="s">
        <v>15</v>
      </c>
      <c r="K120" s="7">
        <v>6</v>
      </c>
      <c r="L120" s="6">
        <v>623091</v>
      </c>
      <c r="M120" s="6">
        <v>178762</v>
      </c>
      <c r="N120" s="6">
        <v>1</v>
      </c>
      <c r="O120" s="39"/>
      <c r="P120" s="39"/>
      <c r="Q120" s="39"/>
      <c r="R120" s="40">
        <f t="shared" si="13"/>
        <v>0</v>
      </c>
      <c r="S120" s="41">
        <f t="shared" si="14"/>
        <v>0</v>
      </c>
      <c r="T120" s="39"/>
      <c r="U120" s="39"/>
      <c r="V120" s="40">
        <f t="shared" si="15"/>
        <v>0</v>
      </c>
      <c r="W120" s="41">
        <f t="shared" si="16"/>
        <v>0</v>
      </c>
    </row>
    <row r="121" spans="1:23" x14ac:dyDescent="0.25">
      <c r="A121" s="4">
        <v>9633291</v>
      </c>
      <c r="B121" s="4" t="s">
        <v>1322</v>
      </c>
      <c r="C121" s="5" t="s">
        <v>1323</v>
      </c>
      <c r="D121" s="6" t="s">
        <v>14</v>
      </c>
      <c r="E121" s="6" t="s">
        <v>264</v>
      </c>
      <c r="F121" s="6" t="s">
        <v>1319</v>
      </c>
      <c r="G121" s="6" t="s">
        <v>1324</v>
      </c>
      <c r="H121" s="6" t="s">
        <v>1325</v>
      </c>
      <c r="I121" s="6" t="s">
        <v>18</v>
      </c>
      <c r="J121" s="6" t="s">
        <v>15</v>
      </c>
      <c r="K121" s="7">
        <v>0</v>
      </c>
      <c r="L121" s="6">
        <v>624410</v>
      </c>
      <c r="M121" s="6">
        <v>178302</v>
      </c>
      <c r="N121" s="6">
        <v>1</v>
      </c>
      <c r="O121" s="39"/>
      <c r="P121" s="39"/>
      <c r="Q121" s="39"/>
      <c r="R121" s="40">
        <f t="shared" si="13"/>
        <v>0</v>
      </c>
      <c r="S121" s="41">
        <f t="shared" si="14"/>
        <v>0</v>
      </c>
      <c r="T121" s="39"/>
      <c r="U121" s="39"/>
      <c r="V121" s="40">
        <f t="shared" si="15"/>
        <v>0</v>
      </c>
      <c r="W121" s="41">
        <f t="shared" si="16"/>
        <v>0</v>
      </c>
    </row>
    <row r="122" spans="1:23" x14ac:dyDescent="0.25">
      <c r="A122" s="4">
        <v>2492281</v>
      </c>
      <c r="B122" s="4" t="s">
        <v>1326</v>
      </c>
      <c r="C122" s="5" t="s">
        <v>1327</v>
      </c>
      <c r="D122" s="6" t="s">
        <v>14</v>
      </c>
      <c r="E122" s="6" t="s">
        <v>264</v>
      </c>
      <c r="F122" s="6" t="s">
        <v>1319</v>
      </c>
      <c r="G122" s="6" t="s">
        <v>1328</v>
      </c>
      <c r="H122" s="6" t="s">
        <v>1329</v>
      </c>
      <c r="I122" s="6" t="s">
        <v>18</v>
      </c>
      <c r="J122" s="6" t="s">
        <v>15</v>
      </c>
      <c r="K122" s="7">
        <v>336</v>
      </c>
      <c r="L122" s="6">
        <v>626342</v>
      </c>
      <c r="M122" s="6">
        <v>175817</v>
      </c>
      <c r="N122" s="6">
        <v>1</v>
      </c>
      <c r="O122" s="39"/>
      <c r="P122" s="39"/>
      <c r="Q122" s="39"/>
      <c r="R122" s="40">
        <f t="shared" si="13"/>
        <v>0</v>
      </c>
      <c r="S122" s="41">
        <f t="shared" si="14"/>
        <v>0</v>
      </c>
      <c r="T122" s="39"/>
      <c r="U122" s="39"/>
      <c r="V122" s="40">
        <f t="shared" si="15"/>
        <v>0</v>
      </c>
      <c r="W122" s="41">
        <f t="shared" si="16"/>
        <v>0</v>
      </c>
    </row>
    <row r="123" spans="1:23" x14ac:dyDescent="0.25">
      <c r="A123" s="4">
        <v>2496965</v>
      </c>
      <c r="B123" s="4" t="s">
        <v>1330</v>
      </c>
      <c r="C123" s="5" t="s">
        <v>1331</v>
      </c>
      <c r="D123" s="6" t="s">
        <v>14</v>
      </c>
      <c r="E123" s="6" t="s">
        <v>264</v>
      </c>
      <c r="F123" s="6" t="s">
        <v>1332</v>
      </c>
      <c r="G123" s="6" t="s">
        <v>1333</v>
      </c>
      <c r="H123" s="6" t="s">
        <v>1332</v>
      </c>
      <c r="I123" s="6" t="s">
        <v>18</v>
      </c>
      <c r="J123" s="6" t="s">
        <v>15</v>
      </c>
      <c r="K123" s="7">
        <v>8</v>
      </c>
      <c r="L123" s="6">
        <v>620876</v>
      </c>
      <c r="M123" s="6">
        <v>181630</v>
      </c>
      <c r="N123" s="6">
        <v>1</v>
      </c>
      <c r="O123" s="39"/>
      <c r="P123" s="39"/>
      <c r="Q123" s="39"/>
      <c r="R123" s="40">
        <f t="shared" si="13"/>
        <v>0</v>
      </c>
      <c r="S123" s="41">
        <f t="shared" si="14"/>
        <v>0</v>
      </c>
      <c r="T123" s="39"/>
      <c r="U123" s="39"/>
      <c r="V123" s="40">
        <f t="shared" si="15"/>
        <v>0</v>
      </c>
      <c r="W123" s="41">
        <f t="shared" si="16"/>
        <v>0</v>
      </c>
    </row>
    <row r="124" spans="1:23" x14ac:dyDescent="0.25">
      <c r="A124" s="4">
        <v>2496621</v>
      </c>
      <c r="B124" s="4" t="s">
        <v>1334</v>
      </c>
      <c r="C124" s="5" t="s">
        <v>1335</v>
      </c>
      <c r="D124" s="6" t="s">
        <v>14</v>
      </c>
      <c r="E124" s="6" t="s">
        <v>264</v>
      </c>
      <c r="F124" s="6" t="s">
        <v>1332</v>
      </c>
      <c r="G124" s="6" t="s">
        <v>1333</v>
      </c>
      <c r="H124" s="6" t="s">
        <v>1332</v>
      </c>
      <c r="I124" s="6" t="s">
        <v>18</v>
      </c>
      <c r="J124" s="6" t="s">
        <v>15</v>
      </c>
      <c r="K124" s="7">
        <v>99</v>
      </c>
      <c r="L124" s="6">
        <v>621396</v>
      </c>
      <c r="M124" s="6">
        <v>181618</v>
      </c>
      <c r="N124" s="6">
        <v>1</v>
      </c>
      <c r="O124" s="39"/>
      <c r="P124" s="39"/>
      <c r="Q124" s="39"/>
      <c r="R124" s="40">
        <f t="shared" si="13"/>
        <v>0</v>
      </c>
      <c r="S124" s="41">
        <f t="shared" si="14"/>
        <v>0</v>
      </c>
      <c r="T124" s="39"/>
      <c r="U124" s="39"/>
      <c r="V124" s="40">
        <f t="shared" si="15"/>
        <v>0</v>
      </c>
      <c r="W124" s="41">
        <f t="shared" si="16"/>
        <v>0</v>
      </c>
    </row>
    <row r="125" spans="1:23" x14ac:dyDescent="0.25">
      <c r="A125" s="4">
        <v>2492766</v>
      </c>
      <c r="B125" s="4" t="s">
        <v>1336</v>
      </c>
      <c r="C125" s="5" t="s">
        <v>1337</v>
      </c>
      <c r="D125" s="6" t="s">
        <v>14</v>
      </c>
      <c r="E125" s="6" t="s">
        <v>264</v>
      </c>
      <c r="F125" s="6" t="s">
        <v>1319</v>
      </c>
      <c r="G125" s="6" t="s">
        <v>1338</v>
      </c>
      <c r="H125" s="6" t="s">
        <v>1339</v>
      </c>
      <c r="I125" s="6" t="s">
        <v>18</v>
      </c>
      <c r="J125" s="6" t="s">
        <v>15</v>
      </c>
      <c r="K125" s="7">
        <v>26</v>
      </c>
      <c r="L125" s="6">
        <v>628887</v>
      </c>
      <c r="M125" s="6">
        <v>173612</v>
      </c>
      <c r="N125" s="6">
        <v>1</v>
      </c>
      <c r="O125" s="39"/>
      <c r="P125" s="39"/>
      <c r="Q125" s="39"/>
      <c r="R125" s="40">
        <f t="shared" si="13"/>
        <v>0</v>
      </c>
      <c r="S125" s="41">
        <f t="shared" si="14"/>
        <v>0</v>
      </c>
      <c r="T125" s="39"/>
      <c r="U125" s="39"/>
      <c r="V125" s="40">
        <f t="shared" si="15"/>
        <v>0</v>
      </c>
      <c r="W125" s="41">
        <f t="shared" si="16"/>
        <v>0</v>
      </c>
    </row>
    <row r="126" spans="1:23" x14ac:dyDescent="0.25">
      <c r="A126" s="4">
        <v>2493104</v>
      </c>
      <c r="B126" s="4" t="s">
        <v>1340</v>
      </c>
      <c r="C126" s="5" t="s">
        <v>1341</v>
      </c>
      <c r="D126" s="6" t="s">
        <v>14</v>
      </c>
      <c r="E126" s="6" t="s">
        <v>264</v>
      </c>
      <c r="F126" s="6" t="s">
        <v>1342</v>
      </c>
      <c r="G126" s="6" t="s">
        <v>1343</v>
      </c>
      <c r="H126" s="6" t="s">
        <v>1344</v>
      </c>
      <c r="I126" s="6" t="s">
        <v>18</v>
      </c>
      <c r="J126" s="6" t="s">
        <v>15</v>
      </c>
      <c r="K126" s="7">
        <v>245</v>
      </c>
      <c r="L126" s="6">
        <v>615399</v>
      </c>
      <c r="M126" s="6">
        <v>194925</v>
      </c>
      <c r="N126" s="6">
        <v>1</v>
      </c>
      <c r="O126" s="39"/>
      <c r="P126" s="39"/>
      <c r="Q126" s="39"/>
      <c r="R126" s="40">
        <f t="shared" si="13"/>
        <v>0</v>
      </c>
      <c r="S126" s="41">
        <f t="shared" si="14"/>
        <v>0</v>
      </c>
      <c r="T126" s="39"/>
      <c r="U126" s="39"/>
      <c r="V126" s="40">
        <f t="shared" si="15"/>
        <v>0</v>
      </c>
      <c r="W126" s="41">
        <f t="shared" si="16"/>
        <v>0</v>
      </c>
    </row>
    <row r="127" spans="1:23" x14ac:dyDescent="0.25">
      <c r="A127" s="4">
        <v>2493466</v>
      </c>
      <c r="B127" s="4" t="s">
        <v>1345</v>
      </c>
      <c r="C127" s="5" t="s">
        <v>1346</v>
      </c>
      <c r="D127" s="6" t="s">
        <v>14</v>
      </c>
      <c r="E127" s="6" t="s">
        <v>264</v>
      </c>
      <c r="F127" s="6" t="s">
        <v>1342</v>
      </c>
      <c r="G127" s="6" t="s">
        <v>1343</v>
      </c>
      <c r="H127" s="6" t="s">
        <v>1344</v>
      </c>
      <c r="I127" s="6" t="s">
        <v>18</v>
      </c>
      <c r="J127" s="6" t="s">
        <v>15</v>
      </c>
      <c r="K127" s="7">
        <v>447</v>
      </c>
      <c r="L127" s="6">
        <v>616899</v>
      </c>
      <c r="M127" s="6">
        <v>193834</v>
      </c>
      <c r="N127" s="6">
        <v>1</v>
      </c>
      <c r="O127" s="39"/>
      <c r="P127" s="39"/>
      <c r="Q127" s="39"/>
      <c r="R127" s="40">
        <f t="shared" si="13"/>
        <v>0</v>
      </c>
      <c r="S127" s="41">
        <f t="shared" si="14"/>
        <v>0</v>
      </c>
      <c r="T127" s="39"/>
      <c r="U127" s="39"/>
      <c r="V127" s="40">
        <f t="shared" si="15"/>
        <v>0</v>
      </c>
      <c r="W127" s="41">
        <f t="shared" si="16"/>
        <v>0</v>
      </c>
    </row>
    <row r="128" spans="1:23" x14ac:dyDescent="0.25">
      <c r="A128" s="4">
        <v>9633290</v>
      </c>
      <c r="B128" s="4" t="s">
        <v>1347</v>
      </c>
      <c r="C128" s="5" t="s">
        <v>1348</v>
      </c>
      <c r="D128" s="6" t="s">
        <v>14</v>
      </c>
      <c r="E128" s="6" t="s">
        <v>264</v>
      </c>
      <c r="F128" s="6" t="s">
        <v>1342</v>
      </c>
      <c r="G128" s="6" t="s">
        <v>1349</v>
      </c>
      <c r="H128" s="6" t="s">
        <v>1344</v>
      </c>
      <c r="I128" s="6" t="s">
        <v>18</v>
      </c>
      <c r="J128" s="6" t="s">
        <v>15</v>
      </c>
      <c r="K128" s="7">
        <v>255</v>
      </c>
      <c r="L128" s="6">
        <v>614072</v>
      </c>
      <c r="M128" s="6">
        <v>196029</v>
      </c>
      <c r="N128" s="6">
        <v>1</v>
      </c>
      <c r="O128" s="39"/>
      <c r="P128" s="39"/>
      <c r="Q128" s="39"/>
      <c r="R128" s="40">
        <f t="shared" si="13"/>
        <v>0</v>
      </c>
      <c r="S128" s="41">
        <f t="shared" si="14"/>
        <v>0</v>
      </c>
      <c r="T128" s="39"/>
      <c r="U128" s="39"/>
      <c r="V128" s="40">
        <f t="shared" si="15"/>
        <v>0</v>
      </c>
      <c r="W128" s="41">
        <f t="shared" si="16"/>
        <v>0</v>
      </c>
    </row>
    <row r="129" spans="1:23" x14ac:dyDescent="0.25">
      <c r="A129" s="4">
        <v>8995910</v>
      </c>
      <c r="B129" s="4" t="s">
        <v>1350</v>
      </c>
      <c r="C129" s="5" t="s">
        <v>1351</v>
      </c>
      <c r="D129" s="6" t="s">
        <v>14</v>
      </c>
      <c r="E129" s="6" t="s">
        <v>264</v>
      </c>
      <c r="F129" s="6" t="s">
        <v>1342</v>
      </c>
      <c r="G129" s="6" t="s">
        <v>1352</v>
      </c>
      <c r="H129" s="6" t="s">
        <v>1353</v>
      </c>
      <c r="I129" s="6" t="s">
        <v>18</v>
      </c>
      <c r="J129" s="6" t="s">
        <v>15</v>
      </c>
      <c r="K129" s="7">
        <v>64</v>
      </c>
      <c r="L129" s="6">
        <v>611832</v>
      </c>
      <c r="M129" s="6">
        <v>196195</v>
      </c>
      <c r="N129" s="6">
        <v>1</v>
      </c>
      <c r="O129" s="39"/>
      <c r="P129" s="39"/>
      <c r="Q129" s="39"/>
      <c r="R129" s="40">
        <f t="shared" si="13"/>
        <v>0</v>
      </c>
      <c r="S129" s="41">
        <f t="shared" si="14"/>
        <v>0</v>
      </c>
      <c r="T129" s="39"/>
      <c r="U129" s="39"/>
      <c r="V129" s="40">
        <f t="shared" si="15"/>
        <v>0</v>
      </c>
      <c r="W129" s="41">
        <f t="shared" si="16"/>
        <v>0</v>
      </c>
    </row>
    <row r="130" spans="1:23" x14ac:dyDescent="0.25">
      <c r="A130" s="4">
        <v>2494083</v>
      </c>
      <c r="B130" s="4" t="s">
        <v>1354</v>
      </c>
      <c r="C130" s="5" t="s">
        <v>1355</v>
      </c>
      <c r="D130" s="6" t="s">
        <v>14</v>
      </c>
      <c r="E130" s="6" t="s">
        <v>264</v>
      </c>
      <c r="F130" s="6" t="s">
        <v>1342</v>
      </c>
      <c r="G130" s="6" t="s">
        <v>1356</v>
      </c>
      <c r="H130" s="6" t="s">
        <v>1357</v>
      </c>
      <c r="I130" s="6" t="s">
        <v>18</v>
      </c>
      <c r="J130" s="6" t="s">
        <v>15</v>
      </c>
      <c r="K130" s="7">
        <v>27</v>
      </c>
      <c r="L130" s="6">
        <v>614841</v>
      </c>
      <c r="M130" s="6">
        <v>193238</v>
      </c>
      <c r="N130" s="6">
        <v>1</v>
      </c>
      <c r="O130" s="39"/>
      <c r="P130" s="39"/>
      <c r="Q130" s="39"/>
      <c r="R130" s="40">
        <f t="shared" si="13"/>
        <v>0</v>
      </c>
      <c r="S130" s="41">
        <f t="shared" si="14"/>
        <v>0</v>
      </c>
      <c r="T130" s="39"/>
      <c r="U130" s="39"/>
      <c r="V130" s="40">
        <f t="shared" si="15"/>
        <v>0</v>
      </c>
      <c r="W130" s="41">
        <f t="shared" si="16"/>
        <v>0</v>
      </c>
    </row>
    <row r="131" spans="1:23" x14ac:dyDescent="0.25">
      <c r="A131" s="4">
        <v>2494480</v>
      </c>
      <c r="B131" s="4" t="s">
        <v>1358</v>
      </c>
      <c r="C131" s="5" t="s">
        <v>1359</v>
      </c>
      <c r="D131" s="6" t="s">
        <v>14</v>
      </c>
      <c r="E131" s="6" t="s">
        <v>264</v>
      </c>
      <c r="F131" s="6" t="s">
        <v>1342</v>
      </c>
      <c r="G131" s="6" t="s">
        <v>1360</v>
      </c>
      <c r="H131" s="6" t="s">
        <v>1361</v>
      </c>
      <c r="I131" s="6" t="s">
        <v>18</v>
      </c>
      <c r="J131" s="6" t="s">
        <v>15</v>
      </c>
      <c r="K131" s="7">
        <v>141</v>
      </c>
      <c r="L131" s="6">
        <v>612313</v>
      </c>
      <c r="M131" s="6">
        <v>193844</v>
      </c>
      <c r="N131" s="6">
        <v>1</v>
      </c>
      <c r="O131" s="39"/>
      <c r="P131" s="39"/>
      <c r="Q131" s="39"/>
      <c r="R131" s="40">
        <f t="shared" si="13"/>
        <v>0</v>
      </c>
      <c r="S131" s="41">
        <f t="shared" si="14"/>
        <v>0</v>
      </c>
      <c r="T131" s="39"/>
      <c r="U131" s="39"/>
      <c r="V131" s="40">
        <f t="shared" si="15"/>
        <v>0</v>
      </c>
      <c r="W131" s="41">
        <f t="shared" si="16"/>
        <v>0</v>
      </c>
    </row>
    <row r="132" spans="1:23" x14ac:dyDescent="0.25">
      <c r="A132" s="4">
        <v>2494819</v>
      </c>
      <c r="B132" s="4" t="s">
        <v>1362</v>
      </c>
      <c r="C132" s="5" t="s">
        <v>1363</v>
      </c>
      <c r="D132" s="6" t="s">
        <v>14</v>
      </c>
      <c r="E132" s="6" t="s">
        <v>264</v>
      </c>
      <c r="F132" s="6" t="s">
        <v>1342</v>
      </c>
      <c r="G132" s="6" t="s">
        <v>1364</v>
      </c>
      <c r="H132" s="6" t="s">
        <v>1365</v>
      </c>
      <c r="I132" s="6" t="s">
        <v>18</v>
      </c>
      <c r="J132" s="6" t="s">
        <v>15</v>
      </c>
      <c r="K132" s="7">
        <v>127</v>
      </c>
      <c r="L132" s="6">
        <v>609804</v>
      </c>
      <c r="M132" s="6">
        <v>190395</v>
      </c>
      <c r="N132" s="6">
        <v>1</v>
      </c>
      <c r="O132" s="39"/>
      <c r="P132" s="39"/>
      <c r="Q132" s="39"/>
      <c r="R132" s="40">
        <f t="shared" si="13"/>
        <v>0</v>
      </c>
      <c r="S132" s="41">
        <f t="shared" si="14"/>
        <v>0</v>
      </c>
      <c r="T132" s="39"/>
      <c r="U132" s="39"/>
      <c r="V132" s="40">
        <f t="shared" si="15"/>
        <v>0</v>
      </c>
      <c r="W132" s="41">
        <f t="shared" si="16"/>
        <v>0</v>
      </c>
    </row>
    <row r="133" spans="1:23" x14ac:dyDescent="0.25">
      <c r="A133" s="4">
        <v>2495101</v>
      </c>
      <c r="B133" s="4" t="s">
        <v>1366</v>
      </c>
      <c r="C133" s="5" t="s">
        <v>1367</v>
      </c>
      <c r="D133" s="6" t="s">
        <v>14</v>
      </c>
      <c r="E133" s="6" t="s">
        <v>264</v>
      </c>
      <c r="F133" s="6" t="s">
        <v>1342</v>
      </c>
      <c r="G133" s="6" t="s">
        <v>1368</v>
      </c>
      <c r="H133" s="6" t="s">
        <v>1369</v>
      </c>
      <c r="I133" s="6" t="s">
        <v>18</v>
      </c>
      <c r="J133" s="6" t="s">
        <v>15</v>
      </c>
      <c r="K133" s="7">
        <v>24</v>
      </c>
      <c r="L133" s="6">
        <v>611504</v>
      </c>
      <c r="M133" s="6">
        <v>188722</v>
      </c>
      <c r="N133" s="6">
        <v>1</v>
      </c>
      <c r="O133" s="39"/>
      <c r="P133" s="39"/>
      <c r="Q133" s="39"/>
      <c r="R133" s="40">
        <f t="shared" si="13"/>
        <v>0</v>
      </c>
      <c r="S133" s="41">
        <f t="shared" si="14"/>
        <v>0</v>
      </c>
      <c r="T133" s="39"/>
      <c r="U133" s="39"/>
      <c r="V133" s="40">
        <f t="shared" si="15"/>
        <v>0</v>
      </c>
      <c r="W133" s="41">
        <f t="shared" si="16"/>
        <v>0</v>
      </c>
    </row>
    <row r="134" spans="1:23" x14ac:dyDescent="0.25">
      <c r="A134" s="4">
        <v>2495431</v>
      </c>
      <c r="B134" s="4" t="s">
        <v>1370</v>
      </c>
      <c r="C134" s="5" t="s">
        <v>1371</v>
      </c>
      <c r="D134" s="6" t="s">
        <v>14</v>
      </c>
      <c r="E134" s="6" t="s">
        <v>264</v>
      </c>
      <c r="F134" s="6" t="s">
        <v>1342</v>
      </c>
      <c r="G134" s="6" t="s">
        <v>1372</v>
      </c>
      <c r="H134" s="6" t="s">
        <v>1342</v>
      </c>
      <c r="I134" s="6" t="s">
        <v>18</v>
      </c>
      <c r="J134" s="6" t="s">
        <v>15</v>
      </c>
      <c r="K134" s="7">
        <v>6</v>
      </c>
      <c r="L134" s="6">
        <v>614865</v>
      </c>
      <c r="M134" s="6">
        <v>191184</v>
      </c>
      <c r="N134" s="6">
        <v>1</v>
      </c>
      <c r="O134" s="39"/>
      <c r="P134" s="39"/>
      <c r="Q134" s="39"/>
      <c r="R134" s="40">
        <f t="shared" si="13"/>
        <v>0</v>
      </c>
      <c r="S134" s="41">
        <f t="shared" si="14"/>
        <v>0</v>
      </c>
      <c r="T134" s="39"/>
      <c r="U134" s="39"/>
      <c r="V134" s="40">
        <f t="shared" si="15"/>
        <v>0</v>
      </c>
      <c r="W134" s="41">
        <f t="shared" si="16"/>
        <v>0</v>
      </c>
    </row>
    <row r="135" spans="1:23" x14ac:dyDescent="0.25">
      <c r="A135" s="4">
        <v>2495928</v>
      </c>
      <c r="B135" s="4" t="s">
        <v>1373</v>
      </c>
      <c r="C135" s="5" t="s">
        <v>1374</v>
      </c>
      <c r="D135" s="6" t="s">
        <v>14</v>
      </c>
      <c r="E135" s="6" t="s">
        <v>264</v>
      </c>
      <c r="F135" s="6" t="s">
        <v>1342</v>
      </c>
      <c r="G135" s="6" t="s">
        <v>1375</v>
      </c>
      <c r="H135" s="6" t="s">
        <v>1376</v>
      </c>
      <c r="I135" s="6" t="s">
        <v>18</v>
      </c>
      <c r="J135" s="6" t="s">
        <v>15</v>
      </c>
      <c r="K135" s="7">
        <v>53</v>
      </c>
      <c r="L135" s="6">
        <v>611540</v>
      </c>
      <c r="M135" s="6">
        <v>191481</v>
      </c>
      <c r="N135" s="6">
        <v>1</v>
      </c>
      <c r="O135" s="39"/>
      <c r="P135" s="39"/>
      <c r="Q135" s="39"/>
      <c r="R135" s="40">
        <f t="shared" si="13"/>
        <v>0</v>
      </c>
      <c r="S135" s="41">
        <f t="shared" si="14"/>
        <v>0</v>
      </c>
      <c r="T135" s="39"/>
      <c r="U135" s="39"/>
      <c r="V135" s="40">
        <f t="shared" si="15"/>
        <v>0</v>
      </c>
      <c r="W135" s="41">
        <f t="shared" si="16"/>
        <v>0</v>
      </c>
    </row>
    <row r="136" spans="1:23" x14ac:dyDescent="0.25">
      <c r="A136" s="4">
        <v>2496195</v>
      </c>
      <c r="B136" s="4" t="s">
        <v>1377</v>
      </c>
      <c r="C136" s="5" t="s">
        <v>1378</v>
      </c>
      <c r="D136" s="6" t="s">
        <v>14</v>
      </c>
      <c r="E136" s="6" t="s">
        <v>264</v>
      </c>
      <c r="F136" s="6" t="s">
        <v>1342</v>
      </c>
      <c r="G136" s="6" t="s">
        <v>1379</v>
      </c>
      <c r="H136" s="6" t="s">
        <v>1380</v>
      </c>
      <c r="I136" s="6" t="s">
        <v>18</v>
      </c>
      <c r="J136" s="6" t="s">
        <v>15</v>
      </c>
      <c r="K136" s="7">
        <v>30</v>
      </c>
      <c r="L136" s="6">
        <v>616482</v>
      </c>
      <c r="M136" s="6">
        <v>192170</v>
      </c>
      <c r="N136" s="6">
        <v>1</v>
      </c>
      <c r="O136" s="39"/>
      <c r="P136" s="39"/>
      <c r="Q136" s="39"/>
      <c r="R136" s="40">
        <f t="shared" si="13"/>
        <v>0</v>
      </c>
      <c r="S136" s="41">
        <f t="shared" si="14"/>
        <v>0</v>
      </c>
      <c r="T136" s="39"/>
      <c r="U136" s="39"/>
      <c r="V136" s="40">
        <f t="shared" si="15"/>
        <v>0</v>
      </c>
      <c r="W136" s="41">
        <f t="shared" si="16"/>
        <v>0</v>
      </c>
    </row>
    <row r="137" spans="1:23" x14ac:dyDescent="0.25">
      <c r="A137" s="4">
        <v>2500382</v>
      </c>
      <c r="B137" s="4" t="s">
        <v>1408</v>
      </c>
      <c r="C137" s="5" t="s">
        <v>1409</v>
      </c>
      <c r="D137" s="6" t="s">
        <v>14</v>
      </c>
      <c r="E137" s="6" t="s">
        <v>264</v>
      </c>
      <c r="F137" s="6" t="s">
        <v>1407</v>
      </c>
      <c r="G137" s="6" t="s">
        <v>1410</v>
      </c>
      <c r="H137" s="6" t="s">
        <v>1411</v>
      </c>
      <c r="I137" s="6" t="s">
        <v>18</v>
      </c>
      <c r="J137" s="6" t="s">
        <v>15</v>
      </c>
      <c r="K137" s="7">
        <v>66</v>
      </c>
      <c r="L137" s="6">
        <v>618749</v>
      </c>
      <c r="M137" s="6">
        <v>183412</v>
      </c>
      <c r="N137" s="6">
        <v>1</v>
      </c>
      <c r="O137" s="39"/>
      <c r="P137" s="39"/>
      <c r="Q137" s="39"/>
      <c r="R137" s="40">
        <f t="shared" si="13"/>
        <v>0</v>
      </c>
      <c r="S137" s="41">
        <f t="shared" si="14"/>
        <v>0</v>
      </c>
      <c r="T137" s="39"/>
      <c r="U137" s="39"/>
      <c r="V137" s="40">
        <f t="shared" si="15"/>
        <v>0</v>
      </c>
      <c r="W137" s="41">
        <f t="shared" si="16"/>
        <v>0</v>
      </c>
    </row>
    <row r="138" spans="1:23" x14ac:dyDescent="0.25">
      <c r="A138" s="4">
        <v>2500630</v>
      </c>
      <c r="B138" s="4" t="s">
        <v>1412</v>
      </c>
      <c r="C138" s="5" t="s">
        <v>1413</v>
      </c>
      <c r="D138" s="6" t="s">
        <v>14</v>
      </c>
      <c r="E138" s="6" t="s">
        <v>264</v>
      </c>
      <c r="F138" s="6" t="s">
        <v>1407</v>
      </c>
      <c r="G138" s="6" t="s">
        <v>1414</v>
      </c>
      <c r="H138" s="6" t="s">
        <v>1415</v>
      </c>
      <c r="I138" s="6" t="s">
        <v>18</v>
      </c>
      <c r="J138" s="6" t="s">
        <v>15</v>
      </c>
      <c r="K138" s="7">
        <v>67</v>
      </c>
      <c r="L138" s="6">
        <v>612886</v>
      </c>
      <c r="M138" s="6">
        <v>186091</v>
      </c>
      <c r="N138" s="6">
        <v>1</v>
      </c>
      <c r="O138" s="39"/>
      <c r="P138" s="39"/>
      <c r="Q138" s="39"/>
      <c r="R138" s="40">
        <f t="shared" si="13"/>
        <v>0</v>
      </c>
      <c r="S138" s="41">
        <f t="shared" si="14"/>
        <v>0</v>
      </c>
      <c r="T138" s="39"/>
      <c r="U138" s="39"/>
      <c r="V138" s="40">
        <f t="shared" si="15"/>
        <v>0</v>
      </c>
      <c r="W138" s="41">
        <f t="shared" si="16"/>
        <v>0</v>
      </c>
    </row>
    <row r="139" spans="1:23" x14ac:dyDescent="0.25">
      <c r="A139" s="4">
        <v>9633289</v>
      </c>
      <c r="B139" s="4" t="s">
        <v>1416</v>
      </c>
      <c r="C139" s="5" t="s">
        <v>1417</v>
      </c>
      <c r="D139" s="6" t="s">
        <v>14</v>
      </c>
      <c r="E139" s="6" t="s">
        <v>264</v>
      </c>
      <c r="F139" s="6" t="s">
        <v>1407</v>
      </c>
      <c r="G139" s="6" t="s">
        <v>1418</v>
      </c>
      <c r="H139" s="6" t="s">
        <v>1419</v>
      </c>
      <c r="I139" s="6" t="s">
        <v>18</v>
      </c>
      <c r="J139" s="6" t="s">
        <v>15</v>
      </c>
      <c r="K139" s="7">
        <v>65</v>
      </c>
      <c r="L139" s="6">
        <v>614175</v>
      </c>
      <c r="M139" s="6">
        <v>187057</v>
      </c>
      <c r="N139" s="6">
        <v>1</v>
      </c>
      <c r="O139" s="39"/>
      <c r="P139" s="39"/>
      <c r="Q139" s="39"/>
      <c r="R139" s="40">
        <f t="shared" si="13"/>
        <v>0</v>
      </c>
      <c r="S139" s="41">
        <f t="shared" si="14"/>
        <v>0</v>
      </c>
      <c r="T139" s="39"/>
      <c r="U139" s="39"/>
      <c r="V139" s="40">
        <f t="shared" si="15"/>
        <v>0</v>
      </c>
      <c r="W139" s="41">
        <f t="shared" si="16"/>
        <v>0</v>
      </c>
    </row>
    <row r="140" spans="1:23" x14ac:dyDescent="0.25">
      <c r="A140" s="4">
        <v>2502058</v>
      </c>
      <c r="B140" s="4" t="s">
        <v>1420</v>
      </c>
      <c r="C140" s="5" t="s">
        <v>1421</v>
      </c>
      <c r="D140" s="6" t="s">
        <v>14</v>
      </c>
      <c r="E140" s="6" t="s">
        <v>264</v>
      </c>
      <c r="F140" s="6" t="s">
        <v>1407</v>
      </c>
      <c r="G140" s="6" t="s">
        <v>1422</v>
      </c>
      <c r="H140" s="6" t="s">
        <v>1423</v>
      </c>
      <c r="I140" s="6" t="s">
        <v>18</v>
      </c>
      <c r="J140" s="6" t="s">
        <v>15</v>
      </c>
      <c r="K140" s="7">
        <v>64</v>
      </c>
      <c r="L140" s="6">
        <v>617817</v>
      </c>
      <c r="M140" s="6">
        <v>186082</v>
      </c>
      <c r="N140" s="6">
        <v>1</v>
      </c>
      <c r="O140" s="39"/>
      <c r="P140" s="39"/>
      <c r="Q140" s="39"/>
      <c r="R140" s="40">
        <f t="shared" si="13"/>
        <v>0</v>
      </c>
      <c r="S140" s="41">
        <f t="shared" si="14"/>
        <v>0</v>
      </c>
      <c r="T140" s="39"/>
      <c r="U140" s="39"/>
      <c r="V140" s="40">
        <f t="shared" si="15"/>
        <v>0</v>
      </c>
      <c r="W140" s="41">
        <f t="shared" si="16"/>
        <v>0</v>
      </c>
    </row>
    <row r="141" spans="1:23" x14ac:dyDescent="0.25">
      <c r="A141" s="4">
        <v>2502539</v>
      </c>
      <c r="B141" s="4" t="s">
        <v>1424</v>
      </c>
      <c r="C141" s="5" t="s">
        <v>1425</v>
      </c>
      <c r="D141" s="6" t="s">
        <v>14</v>
      </c>
      <c r="E141" s="6" t="s">
        <v>264</v>
      </c>
      <c r="F141" s="6" t="s">
        <v>1407</v>
      </c>
      <c r="G141" s="6" t="s">
        <v>1426</v>
      </c>
      <c r="H141" s="6" t="s">
        <v>1427</v>
      </c>
      <c r="I141" s="6" t="s">
        <v>18</v>
      </c>
      <c r="J141" s="6" t="s">
        <v>15</v>
      </c>
      <c r="K141" s="7">
        <v>115</v>
      </c>
      <c r="L141" s="6">
        <v>620606</v>
      </c>
      <c r="M141" s="6">
        <v>187424</v>
      </c>
      <c r="N141" s="6">
        <v>1</v>
      </c>
      <c r="O141" s="39"/>
      <c r="P141" s="39"/>
      <c r="Q141" s="39"/>
      <c r="R141" s="40">
        <f t="shared" si="13"/>
        <v>0</v>
      </c>
      <c r="S141" s="41">
        <f t="shared" si="14"/>
        <v>0</v>
      </c>
      <c r="T141" s="39"/>
      <c r="U141" s="39"/>
      <c r="V141" s="40">
        <f t="shared" si="15"/>
        <v>0</v>
      </c>
      <c r="W141" s="41">
        <f t="shared" si="16"/>
        <v>0</v>
      </c>
    </row>
    <row r="142" spans="1:23" x14ac:dyDescent="0.25">
      <c r="A142" s="4">
        <v>7873825</v>
      </c>
      <c r="B142" s="4" t="s">
        <v>1428</v>
      </c>
      <c r="C142" s="5" t="s">
        <v>1429</v>
      </c>
      <c r="D142" s="6" t="s">
        <v>14</v>
      </c>
      <c r="E142" s="6" t="s">
        <v>264</v>
      </c>
      <c r="F142" s="6" t="s">
        <v>1407</v>
      </c>
      <c r="G142" s="6" t="s">
        <v>1430</v>
      </c>
      <c r="H142" s="6" t="s">
        <v>1431</v>
      </c>
      <c r="I142" s="6" t="s">
        <v>18</v>
      </c>
      <c r="J142" s="6" t="s">
        <v>15</v>
      </c>
      <c r="K142" s="7">
        <v>152</v>
      </c>
      <c r="L142" s="6">
        <v>617132</v>
      </c>
      <c r="M142" s="6">
        <v>183971</v>
      </c>
      <c r="N142" s="6">
        <v>1</v>
      </c>
      <c r="O142" s="39"/>
      <c r="P142" s="39"/>
      <c r="Q142" s="39"/>
      <c r="R142" s="40">
        <f t="shared" si="13"/>
        <v>0</v>
      </c>
      <c r="S142" s="41">
        <f t="shared" si="14"/>
        <v>0</v>
      </c>
      <c r="T142" s="39"/>
      <c r="U142" s="39"/>
      <c r="V142" s="40">
        <f t="shared" si="15"/>
        <v>0</v>
      </c>
      <c r="W142" s="41">
        <f t="shared" si="16"/>
        <v>0</v>
      </c>
    </row>
    <row r="143" spans="1:23" x14ac:dyDescent="0.25">
      <c r="A143" s="4">
        <v>2503216</v>
      </c>
      <c r="B143" s="4" t="s">
        <v>1432</v>
      </c>
      <c r="C143" s="5" t="s">
        <v>1433</v>
      </c>
      <c r="D143" s="6" t="s">
        <v>14</v>
      </c>
      <c r="E143" s="6" t="s">
        <v>264</v>
      </c>
      <c r="F143" s="6" t="s">
        <v>1407</v>
      </c>
      <c r="G143" s="6" t="s">
        <v>1434</v>
      </c>
      <c r="H143" s="6" t="s">
        <v>1435</v>
      </c>
      <c r="I143" s="6" t="s">
        <v>18</v>
      </c>
      <c r="J143" s="6" t="s">
        <v>15</v>
      </c>
      <c r="K143" s="7">
        <v>42</v>
      </c>
      <c r="L143" s="6">
        <v>614317</v>
      </c>
      <c r="M143" s="6">
        <v>184803</v>
      </c>
      <c r="N143" s="6">
        <v>1</v>
      </c>
      <c r="O143" s="39"/>
      <c r="P143" s="39"/>
      <c r="Q143" s="39"/>
      <c r="R143" s="40">
        <f t="shared" si="13"/>
        <v>0</v>
      </c>
      <c r="S143" s="41">
        <f t="shared" si="14"/>
        <v>0</v>
      </c>
      <c r="T143" s="39"/>
      <c r="U143" s="39"/>
      <c r="V143" s="40">
        <f t="shared" si="15"/>
        <v>0</v>
      </c>
      <c r="W143" s="41">
        <f t="shared" si="16"/>
        <v>0</v>
      </c>
    </row>
    <row r="144" spans="1:23" x14ac:dyDescent="0.25">
      <c r="A144" s="4">
        <v>2449482</v>
      </c>
      <c r="B144" s="4" t="s">
        <v>1635</v>
      </c>
      <c r="C144" s="5" t="s">
        <v>1636</v>
      </c>
      <c r="D144" s="6" t="s">
        <v>14</v>
      </c>
      <c r="E144" s="6" t="s">
        <v>264</v>
      </c>
      <c r="F144" s="6" t="s">
        <v>515</v>
      </c>
      <c r="G144" s="6" t="s">
        <v>1634</v>
      </c>
      <c r="H144" s="6" t="s">
        <v>515</v>
      </c>
      <c r="I144" s="6" t="s">
        <v>165</v>
      </c>
      <c r="J144" s="6" t="s">
        <v>67</v>
      </c>
      <c r="K144" s="7">
        <v>4</v>
      </c>
      <c r="L144" s="6">
        <v>640413</v>
      </c>
      <c r="M144" s="6">
        <v>197067</v>
      </c>
      <c r="N144" s="6">
        <v>1</v>
      </c>
      <c r="O144" s="39"/>
      <c r="P144" s="39"/>
      <c r="Q144" s="39"/>
      <c r="R144" s="40">
        <f t="shared" si="13"/>
        <v>0</v>
      </c>
      <c r="S144" s="41">
        <f t="shared" si="14"/>
        <v>0</v>
      </c>
      <c r="T144" s="39"/>
      <c r="U144" s="39"/>
      <c r="V144" s="40">
        <f t="shared" si="15"/>
        <v>0</v>
      </c>
      <c r="W144" s="41">
        <f t="shared" si="16"/>
        <v>0</v>
      </c>
    </row>
    <row r="145" spans="1:23" x14ac:dyDescent="0.25">
      <c r="A145" s="4">
        <v>2449486</v>
      </c>
      <c r="B145" s="4" t="s">
        <v>1637</v>
      </c>
      <c r="C145" s="5" t="s">
        <v>1638</v>
      </c>
      <c r="D145" s="6" t="s">
        <v>14</v>
      </c>
      <c r="E145" s="6" t="s">
        <v>264</v>
      </c>
      <c r="F145" s="6" t="s">
        <v>515</v>
      </c>
      <c r="G145" s="6" t="s">
        <v>1634</v>
      </c>
      <c r="H145" s="6" t="s">
        <v>515</v>
      </c>
      <c r="I145" s="6" t="s">
        <v>16</v>
      </c>
      <c r="J145" s="6" t="s">
        <v>17</v>
      </c>
      <c r="K145" s="7">
        <v>1</v>
      </c>
      <c r="L145" s="6">
        <v>640207</v>
      </c>
      <c r="M145" s="6">
        <v>197295</v>
      </c>
      <c r="N145" s="6">
        <v>1</v>
      </c>
      <c r="O145" s="39"/>
      <c r="P145" s="39"/>
      <c r="Q145" s="39"/>
      <c r="R145" s="40">
        <f t="shared" si="13"/>
        <v>0</v>
      </c>
      <c r="S145" s="41">
        <f t="shared" si="14"/>
        <v>0</v>
      </c>
      <c r="T145" s="39"/>
      <c r="U145" s="39"/>
      <c r="V145" s="40">
        <f t="shared" si="15"/>
        <v>0</v>
      </c>
      <c r="W145" s="41">
        <f t="shared" si="16"/>
        <v>0</v>
      </c>
    </row>
    <row r="146" spans="1:23" x14ac:dyDescent="0.25">
      <c r="A146" s="4">
        <v>2449501</v>
      </c>
      <c r="B146" s="4" t="s">
        <v>1639</v>
      </c>
      <c r="C146" s="5" t="s">
        <v>1640</v>
      </c>
      <c r="D146" s="6" t="s">
        <v>14</v>
      </c>
      <c r="E146" s="6" t="s">
        <v>264</v>
      </c>
      <c r="F146" s="6" t="s">
        <v>515</v>
      </c>
      <c r="G146" s="6" t="s">
        <v>1634</v>
      </c>
      <c r="H146" s="6" t="s">
        <v>515</v>
      </c>
      <c r="I146" s="6" t="s">
        <v>1641</v>
      </c>
      <c r="J146" s="6" t="s">
        <v>1642</v>
      </c>
      <c r="K146" s="7">
        <v>6</v>
      </c>
      <c r="L146" s="6">
        <v>640377</v>
      </c>
      <c r="M146" s="6">
        <v>197016</v>
      </c>
      <c r="N146" s="6">
        <v>1</v>
      </c>
      <c r="O146" s="39"/>
      <c r="P146" s="39"/>
      <c r="Q146" s="39"/>
      <c r="R146" s="40">
        <f t="shared" si="13"/>
        <v>0</v>
      </c>
      <c r="S146" s="41">
        <f t="shared" si="14"/>
        <v>0</v>
      </c>
      <c r="T146" s="39"/>
      <c r="U146" s="39"/>
      <c r="V146" s="40">
        <f t="shared" si="15"/>
        <v>0</v>
      </c>
      <c r="W146" s="41">
        <f t="shared" si="16"/>
        <v>0</v>
      </c>
    </row>
    <row r="147" spans="1:23" x14ac:dyDescent="0.25">
      <c r="A147" s="4">
        <v>2449256</v>
      </c>
      <c r="B147" s="4" t="s">
        <v>1643</v>
      </c>
      <c r="C147" s="5" t="s">
        <v>1644</v>
      </c>
      <c r="D147" s="6" t="s">
        <v>14</v>
      </c>
      <c r="E147" s="6" t="s">
        <v>264</v>
      </c>
      <c r="F147" s="6" t="s">
        <v>515</v>
      </c>
      <c r="G147" s="6" t="s">
        <v>1634</v>
      </c>
      <c r="H147" s="6" t="s">
        <v>515</v>
      </c>
      <c r="I147" s="6" t="s">
        <v>1645</v>
      </c>
      <c r="J147" s="6" t="s">
        <v>1646</v>
      </c>
      <c r="K147" s="7">
        <v>48</v>
      </c>
      <c r="L147" s="6">
        <v>640756</v>
      </c>
      <c r="M147" s="6">
        <v>195701</v>
      </c>
      <c r="N147" s="6">
        <v>1</v>
      </c>
      <c r="O147" s="39"/>
      <c r="P147" s="39"/>
      <c r="Q147" s="39"/>
      <c r="R147" s="40">
        <f t="shared" si="13"/>
        <v>0</v>
      </c>
      <c r="S147" s="41">
        <f t="shared" si="14"/>
        <v>0</v>
      </c>
      <c r="T147" s="39"/>
      <c r="U147" s="39"/>
      <c r="V147" s="40">
        <f t="shared" si="15"/>
        <v>0</v>
      </c>
      <c r="W147" s="41">
        <f t="shared" si="16"/>
        <v>0</v>
      </c>
    </row>
    <row r="148" spans="1:23" x14ac:dyDescent="0.25">
      <c r="A148" s="4">
        <v>2473885</v>
      </c>
      <c r="B148" s="4" t="s">
        <v>1647</v>
      </c>
      <c r="C148" s="5" t="s">
        <v>1648</v>
      </c>
      <c r="D148" s="6" t="s">
        <v>14</v>
      </c>
      <c r="E148" s="6" t="s">
        <v>264</v>
      </c>
      <c r="F148" s="6" t="s">
        <v>741</v>
      </c>
      <c r="G148" s="6" t="s">
        <v>1649</v>
      </c>
      <c r="H148" s="6" t="s">
        <v>741</v>
      </c>
      <c r="I148" s="6" t="s">
        <v>1650</v>
      </c>
      <c r="J148" s="6" t="s">
        <v>1651</v>
      </c>
      <c r="K148" s="7">
        <v>15</v>
      </c>
      <c r="L148" s="6">
        <v>641850</v>
      </c>
      <c r="M148" s="6">
        <v>174240</v>
      </c>
      <c r="N148" s="6">
        <v>1</v>
      </c>
      <c r="O148" s="39"/>
      <c r="P148" s="39"/>
      <c r="Q148" s="39"/>
      <c r="R148" s="40">
        <f t="shared" si="13"/>
        <v>0</v>
      </c>
      <c r="S148" s="41">
        <f t="shared" si="14"/>
        <v>0</v>
      </c>
      <c r="T148" s="39"/>
      <c r="U148" s="39"/>
      <c r="V148" s="40">
        <f t="shared" si="15"/>
        <v>0</v>
      </c>
      <c r="W148" s="41">
        <f t="shared" si="16"/>
        <v>0</v>
      </c>
    </row>
    <row r="149" spans="1:23" x14ac:dyDescent="0.25">
      <c r="A149" s="4">
        <v>2472966</v>
      </c>
      <c r="B149" s="4" t="s">
        <v>1652</v>
      </c>
      <c r="C149" s="5" t="s">
        <v>1653</v>
      </c>
      <c r="D149" s="6" t="s">
        <v>14</v>
      </c>
      <c r="E149" s="6" t="s">
        <v>264</v>
      </c>
      <c r="F149" s="6" t="s">
        <v>741</v>
      </c>
      <c r="G149" s="6" t="s">
        <v>1649</v>
      </c>
      <c r="H149" s="6" t="s">
        <v>741</v>
      </c>
      <c r="I149" s="6" t="s">
        <v>60</v>
      </c>
      <c r="J149" s="6" t="s">
        <v>61</v>
      </c>
      <c r="K149" s="7">
        <v>91</v>
      </c>
      <c r="L149" s="6">
        <v>641480</v>
      </c>
      <c r="M149" s="6">
        <v>175557</v>
      </c>
      <c r="N149" s="6">
        <v>1</v>
      </c>
      <c r="O149" s="39"/>
      <c r="P149" s="39"/>
      <c r="Q149" s="39"/>
      <c r="R149" s="40">
        <f t="shared" si="13"/>
        <v>0</v>
      </c>
      <c r="S149" s="41">
        <f t="shared" si="14"/>
        <v>0</v>
      </c>
      <c r="T149" s="39"/>
      <c r="U149" s="39"/>
      <c r="V149" s="40">
        <f t="shared" si="15"/>
        <v>0</v>
      </c>
      <c r="W149" s="41">
        <f t="shared" si="16"/>
        <v>0</v>
      </c>
    </row>
    <row r="150" spans="1:23" x14ac:dyDescent="0.25">
      <c r="A150" s="4">
        <v>2485879</v>
      </c>
      <c r="B150" s="4" t="s">
        <v>1671</v>
      </c>
      <c r="C150" s="5" t="s">
        <v>1672</v>
      </c>
      <c r="D150" s="6" t="s">
        <v>14</v>
      </c>
      <c r="E150" s="6" t="s">
        <v>264</v>
      </c>
      <c r="F150" s="6" t="s">
        <v>1129</v>
      </c>
      <c r="G150" s="6" t="s">
        <v>1673</v>
      </c>
      <c r="H150" s="6" t="s">
        <v>1129</v>
      </c>
      <c r="I150" s="6" t="s">
        <v>212</v>
      </c>
      <c r="J150" s="6" t="s">
        <v>213</v>
      </c>
      <c r="K150" s="7">
        <v>54</v>
      </c>
      <c r="L150" s="6">
        <v>638684</v>
      </c>
      <c r="M150" s="6">
        <v>164587</v>
      </c>
      <c r="N150" s="6">
        <v>1</v>
      </c>
      <c r="O150" s="39"/>
      <c r="P150" s="39"/>
      <c r="Q150" s="39"/>
      <c r="R150" s="40">
        <f t="shared" si="13"/>
        <v>0</v>
      </c>
      <c r="S150" s="41">
        <f t="shared" si="14"/>
        <v>0</v>
      </c>
      <c r="T150" s="39"/>
      <c r="U150" s="39"/>
      <c r="V150" s="40">
        <f t="shared" si="15"/>
        <v>0</v>
      </c>
      <c r="W150" s="41">
        <f t="shared" si="16"/>
        <v>0</v>
      </c>
    </row>
    <row r="151" spans="1:23" x14ac:dyDescent="0.25">
      <c r="A151" s="4">
        <v>2491530</v>
      </c>
      <c r="B151" s="4" t="s">
        <v>1674</v>
      </c>
      <c r="C151" s="5" t="s">
        <v>1675</v>
      </c>
      <c r="D151" s="6" t="s">
        <v>14</v>
      </c>
      <c r="E151" s="6" t="s">
        <v>264</v>
      </c>
      <c r="F151" s="6" t="s">
        <v>1319</v>
      </c>
      <c r="G151" s="6" t="s">
        <v>1676</v>
      </c>
      <c r="H151" s="6" t="s">
        <v>1319</v>
      </c>
      <c r="I151" s="6" t="s">
        <v>1677</v>
      </c>
      <c r="J151" s="6" t="s">
        <v>1678</v>
      </c>
      <c r="K151" s="7">
        <v>2</v>
      </c>
      <c r="L151" s="6">
        <v>624013</v>
      </c>
      <c r="M151" s="6">
        <v>175568</v>
      </c>
      <c r="N151" s="6">
        <v>1</v>
      </c>
      <c r="O151" s="39"/>
      <c r="P151" s="39"/>
      <c r="Q151" s="39"/>
      <c r="R151" s="40">
        <f t="shared" si="13"/>
        <v>0</v>
      </c>
      <c r="S151" s="41">
        <f t="shared" si="14"/>
        <v>0</v>
      </c>
      <c r="T151" s="39"/>
      <c r="U151" s="39"/>
      <c r="V151" s="40">
        <f t="shared" si="15"/>
        <v>0</v>
      </c>
      <c r="W151" s="41">
        <f t="shared" si="16"/>
        <v>0</v>
      </c>
    </row>
    <row r="152" spans="1:23" x14ac:dyDescent="0.25">
      <c r="A152" s="4">
        <v>2490274</v>
      </c>
      <c r="B152" s="4" t="s">
        <v>1679</v>
      </c>
      <c r="C152" s="5" t="s">
        <v>1680</v>
      </c>
      <c r="D152" s="6" t="s">
        <v>14</v>
      </c>
      <c r="E152" s="6" t="s">
        <v>264</v>
      </c>
      <c r="F152" s="6" t="s">
        <v>1319</v>
      </c>
      <c r="G152" s="6" t="s">
        <v>1676</v>
      </c>
      <c r="H152" s="6" t="s">
        <v>1319</v>
      </c>
      <c r="I152" s="6" t="s">
        <v>1681</v>
      </c>
      <c r="J152" s="6" t="s">
        <v>1682</v>
      </c>
      <c r="K152" s="7">
        <v>23</v>
      </c>
      <c r="L152" s="6">
        <v>620790</v>
      </c>
      <c r="M152" s="6">
        <v>174761</v>
      </c>
      <c r="N152" s="6">
        <v>1</v>
      </c>
      <c r="O152" s="39"/>
      <c r="P152" s="39"/>
      <c r="Q152" s="39"/>
      <c r="R152" s="40">
        <f t="shared" si="13"/>
        <v>0</v>
      </c>
      <c r="S152" s="41">
        <f t="shared" si="14"/>
        <v>0</v>
      </c>
      <c r="T152" s="39"/>
      <c r="U152" s="39"/>
      <c r="V152" s="40">
        <f t="shared" si="15"/>
        <v>0</v>
      </c>
      <c r="W152" s="41">
        <f t="shared" si="16"/>
        <v>0</v>
      </c>
    </row>
    <row r="153" spans="1:23" x14ac:dyDescent="0.25">
      <c r="A153" s="4">
        <v>2497920</v>
      </c>
      <c r="B153" s="4" t="s">
        <v>1686</v>
      </c>
      <c r="C153" s="5" t="s">
        <v>1687</v>
      </c>
      <c r="D153" s="6" t="s">
        <v>14</v>
      </c>
      <c r="E153" s="6" t="s">
        <v>264</v>
      </c>
      <c r="F153" s="6" t="s">
        <v>1407</v>
      </c>
      <c r="G153" s="6" t="s">
        <v>1683</v>
      </c>
      <c r="H153" s="6" t="s">
        <v>1407</v>
      </c>
      <c r="I153" s="6" t="s">
        <v>1684</v>
      </c>
      <c r="J153" s="6" t="s">
        <v>1685</v>
      </c>
      <c r="K153" s="7">
        <v>23</v>
      </c>
      <c r="L153" s="6">
        <v>618332</v>
      </c>
      <c r="M153" s="6">
        <v>189929</v>
      </c>
      <c r="N153" s="6">
        <v>1</v>
      </c>
      <c r="O153" s="39"/>
      <c r="P153" s="39"/>
      <c r="Q153" s="39"/>
      <c r="R153" s="40">
        <f t="shared" si="13"/>
        <v>0</v>
      </c>
      <c r="S153" s="41">
        <f t="shared" si="14"/>
        <v>0</v>
      </c>
      <c r="T153" s="39"/>
      <c r="U153" s="39"/>
      <c r="V153" s="40">
        <f t="shared" si="15"/>
        <v>0</v>
      </c>
      <c r="W153" s="41">
        <f t="shared" si="16"/>
        <v>0</v>
      </c>
    </row>
    <row r="154" spans="1:23" x14ac:dyDescent="0.25">
      <c r="A154" s="4">
        <v>2498256</v>
      </c>
      <c r="B154" s="4" t="s">
        <v>1688</v>
      </c>
      <c r="C154" s="5" t="s">
        <v>1689</v>
      </c>
      <c r="D154" s="6" t="s">
        <v>14</v>
      </c>
      <c r="E154" s="6" t="s">
        <v>264</v>
      </c>
      <c r="F154" s="6" t="s">
        <v>1407</v>
      </c>
      <c r="G154" s="6" t="s">
        <v>1683</v>
      </c>
      <c r="H154" s="6" t="s">
        <v>1407</v>
      </c>
      <c r="I154" s="6" t="s">
        <v>1590</v>
      </c>
      <c r="J154" s="6" t="s">
        <v>1591</v>
      </c>
      <c r="K154" s="7">
        <v>59</v>
      </c>
      <c r="L154" s="6">
        <v>618350</v>
      </c>
      <c r="M154" s="6">
        <v>189052</v>
      </c>
      <c r="N154" s="6">
        <v>1</v>
      </c>
      <c r="O154" s="39"/>
      <c r="P154" s="39"/>
      <c r="Q154" s="39"/>
      <c r="R154" s="40">
        <f t="shared" ref="R154:R156" si="17">ROUND(Q154*0.23,2)</f>
        <v>0</v>
      </c>
      <c r="S154" s="41">
        <f t="shared" ref="S154:S156" si="18">ROUND(SUM(Q154:R154),2)</f>
        <v>0</v>
      </c>
      <c r="T154" s="39"/>
      <c r="U154" s="39"/>
      <c r="V154" s="40">
        <f t="shared" ref="V154:V156" si="19">ROUND(U154*0.23,2)</f>
        <v>0</v>
      </c>
      <c r="W154" s="41">
        <f t="shared" ref="W154:W156" si="20">ROUND(SUM(U154:V154),2)</f>
        <v>0</v>
      </c>
    </row>
    <row r="155" spans="1:23" x14ac:dyDescent="0.25">
      <c r="A155" s="4">
        <v>2498169</v>
      </c>
      <c r="B155" s="4" t="s">
        <v>1690</v>
      </c>
      <c r="C155" s="5" t="s">
        <v>1691</v>
      </c>
      <c r="D155" s="6" t="s">
        <v>14</v>
      </c>
      <c r="E155" s="6" t="s">
        <v>264</v>
      </c>
      <c r="F155" s="6" t="s">
        <v>1407</v>
      </c>
      <c r="G155" s="6" t="s">
        <v>1683</v>
      </c>
      <c r="H155" s="6" t="s">
        <v>1407</v>
      </c>
      <c r="I155" s="6" t="s">
        <v>1692</v>
      </c>
      <c r="J155" s="6" t="s">
        <v>1693</v>
      </c>
      <c r="K155" s="7">
        <v>15</v>
      </c>
      <c r="L155" s="6">
        <v>618086</v>
      </c>
      <c r="M155" s="6">
        <v>189040</v>
      </c>
      <c r="N155" s="6">
        <v>1</v>
      </c>
      <c r="O155" s="39"/>
      <c r="P155" s="39"/>
      <c r="Q155" s="39"/>
      <c r="R155" s="40">
        <f t="shared" si="17"/>
        <v>0</v>
      </c>
      <c r="S155" s="41">
        <f t="shared" si="18"/>
        <v>0</v>
      </c>
      <c r="T155" s="39"/>
      <c r="U155" s="39"/>
      <c r="V155" s="40">
        <f t="shared" si="19"/>
        <v>0</v>
      </c>
      <c r="W155" s="41">
        <f t="shared" si="20"/>
        <v>0</v>
      </c>
    </row>
    <row r="156" spans="1:23" x14ac:dyDescent="0.25">
      <c r="A156" s="4">
        <v>2489976</v>
      </c>
      <c r="B156" s="4" t="s">
        <v>1713</v>
      </c>
      <c r="C156" s="5" t="s">
        <v>1714</v>
      </c>
      <c r="D156" s="6" t="s">
        <v>14</v>
      </c>
      <c r="E156" s="6" t="s">
        <v>264</v>
      </c>
      <c r="F156" s="6" t="s">
        <v>1154</v>
      </c>
      <c r="G156" s="6" t="s">
        <v>1715</v>
      </c>
      <c r="H156" s="6" t="s">
        <v>1716</v>
      </c>
      <c r="I156" s="6" t="s">
        <v>18</v>
      </c>
      <c r="J156" s="6" t="s">
        <v>15</v>
      </c>
      <c r="K156" s="6">
        <v>37</v>
      </c>
      <c r="L156" s="6">
        <v>626074</v>
      </c>
      <c r="M156" s="6">
        <v>186855</v>
      </c>
      <c r="N156" s="6">
        <v>1</v>
      </c>
      <c r="O156" s="39"/>
      <c r="P156" s="39"/>
      <c r="Q156" s="39"/>
      <c r="R156" s="40">
        <f t="shared" si="17"/>
        <v>0</v>
      </c>
      <c r="S156" s="41">
        <f t="shared" si="18"/>
        <v>0</v>
      </c>
      <c r="T156" s="39"/>
      <c r="U156" s="39"/>
      <c r="V156" s="40">
        <f t="shared" si="19"/>
        <v>0</v>
      </c>
      <c r="W156" s="41">
        <f t="shared" si="20"/>
        <v>0</v>
      </c>
    </row>
  </sheetData>
  <sheetProtection algorithmName="SHA-512" hashValue="06UdVhQm+Bm2NkRjvNgfRrjtp7792vXhakLOuUt4y3wbaL2NjHjz0FUFRSFFVy+3ruXlinsEeBBlyE42nVCcEQ==" saltValue="IALLv4ax7e9qHLc5fp1oG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52C9D-DD39-477D-A964-0530AFA22DE7}">
  <dimension ref="A1:W107"/>
  <sheetViews>
    <sheetView topLeftCell="F1" workbookViewId="0">
      <selection activeCell="J4" sqref="J4"/>
    </sheetView>
  </sheetViews>
  <sheetFormatPr defaultRowHeight="15" x14ac:dyDescent="0.25"/>
  <cols>
    <col min="5" max="5" width="10.85546875" customWidth="1"/>
    <col min="6" max="6" width="12.140625" customWidth="1"/>
    <col min="12" max="12" width="15.140625" customWidth="1"/>
    <col min="15" max="15" width="16.5703125" customWidth="1"/>
    <col min="16" max="16" width="12.5703125" customWidth="1"/>
    <col min="17" max="17" width="23.5703125" customWidth="1"/>
    <col min="18" max="18" width="8.85546875" customWidth="1"/>
    <col min="19" max="19" width="16.5703125" customWidth="1"/>
    <col min="20" max="20" width="13" customWidth="1"/>
    <col min="21" max="21" width="26" customWidth="1"/>
    <col min="23" max="23" width="18.28515625" customWidth="1"/>
  </cols>
  <sheetData>
    <row r="1" spans="1:23" ht="15.75" thickBot="1" x14ac:dyDescent="0.3">
      <c r="A1" s="8" t="s">
        <v>1723</v>
      </c>
      <c r="B1" s="8" t="s">
        <v>1725</v>
      </c>
      <c r="C1" s="8" t="s">
        <v>1727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</row>
    <row r="2" spans="1:23" ht="15.75" thickTop="1" x14ac:dyDescent="0.25">
      <c r="A2" s="8" t="s">
        <v>1730</v>
      </c>
      <c r="B2" s="8">
        <f>M14</f>
        <v>92</v>
      </c>
      <c r="C2" s="8" t="str">
        <f>E16</f>
        <v>LIMANOWSKI</v>
      </c>
      <c r="D2" s="8"/>
      <c r="E2" s="8"/>
      <c r="F2" s="8"/>
      <c r="G2" s="70" t="s">
        <v>1736</v>
      </c>
      <c r="H2" s="71"/>
      <c r="I2" s="72"/>
      <c r="J2" s="73" t="s">
        <v>1737</v>
      </c>
      <c r="K2" s="74"/>
      <c r="L2" s="75"/>
      <c r="M2" s="11"/>
      <c r="N2" s="11"/>
      <c r="O2" s="11"/>
      <c r="P2" s="11"/>
      <c r="Q2" s="12"/>
      <c r="R2" s="12"/>
      <c r="S2" s="12"/>
      <c r="T2" s="12"/>
      <c r="U2" s="11"/>
      <c r="V2" s="11"/>
    </row>
    <row r="3" spans="1:23" x14ac:dyDescent="0.25">
      <c r="A3" s="8"/>
      <c r="B3" s="8"/>
      <c r="C3" s="8"/>
      <c r="D3" s="8"/>
      <c r="E3" s="8"/>
      <c r="F3" s="13" t="s">
        <v>1738</v>
      </c>
      <c r="G3" s="14" t="s">
        <v>1739</v>
      </c>
      <c r="H3" s="8" t="s">
        <v>1740</v>
      </c>
      <c r="I3" s="15" t="s">
        <v>1741</v>
      </c>
      <c r="J3" s="16" t="str">
        <f>G3</f>
        <v>Netto</v>
      </c>
      <c r="K3" s="8" t="str">
        <f>H3</f>
        <v>VAT</v>
      </c>
      <c r="L3" s="17" t="str">
        <f>I3</f>
        <v>Brutto</v>
      </c>
      <c r="M3" s="11"/>
      <c r="N3" s="11"/>
      <c r="O3" s="11"/>
      <c r="P3" s="18" t="s">
        <v>1742</v>
      </c>
      <c r="Q3" s="8" t="s">
        <v>1743</v>
      </c>
      <c r="R3" s="11"/>
      <c r="S3" s="8"/>
      <c r="T3" s="8"/>
      <c r="U3" s="8"/>
      <c r="V3" s="8"/>
    </row>
    <row r="4" spans="1:23" ht="33.75" x14ac:dyDescent="0.25">
      <c r="A4" s="76" t="s">
        <v>1744</v>
      </c>
      <c r="B4" s="76"/>
      <c r="C4" s="76"/>
      <c r="D4" s="76"/>
      <c r="E4" s="76"/>
      <c r="F4" s="19" t="s">
        <v>1745</v>
      </c>
      <c r="G4" s="20">
        <f>ROUND(J4/M14/60,2)</f>
        <v>0</v>
      </c>
      <c r="H4" s="21">
        <f>ROUND(K4/M14/60,2)</f>
        <v>0</v>
      </c>
      <c r="I4" s="22">
        <f>G4+H4</f>
        <v>0</v>
      </c>
      <c r="J4" s="16">
        <f>ROUND(SUM(Q16:Q112)*60,2)</f>
        <v>0</v>
      </c>
      <c r="K4" s="9">
        <f>SUM(R16:R112)*60</f>
        <v>0</v>
      </c>
      <c r="L4" s="23">
        <f>SUM(S16:S112)*60</f>
        <v>0</v>
      </c>
      <c r="M4" s="11"/>
      <c r="N4" s="64" t="s">
        <v>1746</v>
      </c>
      <c r="O4" s="65"/>
      <c r="P4" s="24">
        <v>1</v>
      </c>
      <c r="Q4" s="46"/>
      <c r="R4" s="47"/>
      <c r="S4" s="47"/>
      <c r="T4" s="47"/>
      <c r="U4" s="47"/>
      <c r="V4" s="48"/>
    </row>
    <row r="5" spans="1:23" ht="33.75" x14ac:dyDescent="0.25">
      <c r="A5" s="76" t="s">
        <v>1747</v>
      </c>
      <c r="B5" s="76"/>
      <c r="C5" s="76"/>
      <c r="D5" s="76"/>
      <c r="E5" s="76"/>
      <c r="F5" s="19" t="s">
        <v>1748</v>
      </c>
      <c r="G5" s="20">
        <f>ROUND(J5/M14/60,2)</f>
        <v>0</v>
      </c>
      <c r="H5" s="21">
        <f>ROUND(K5/M14/60,2)</f>
        <v>0</v>
      </c>
      <c r="I5" s="22">
        <f>G5+H5</f>
        <v>0</v>
      </c>
      <c r="J5" s="16">
        <f>ROUND(SUM(U16:U112)*60,2)</f>
        <v>0</v>
      </c>
      <c r="K5" s="9">
        <f>SUM(V16:V112)*60</f>
        <v>0</v>
      </c>
      <c r="L5" s="23">
        <f>SUM(W16:W112)*60</f>
        <v>0</v>
      </c>
      <c r="M5" s="11"/>
      <c r="N5" s="64"/>
      <c r="O5" s="65"/>
      <c r="P5" s="24">
        <v>2</v>
      </c>
      <c r="Q5" s="46"/>
      <c r="R5" s="47"/>
      <c r="S5" s="47"/>
      <c r="T5" s="47"/>
      <c r="U5" s="47"/>
      <c r="V5" s="48"/>
    </row>
    <row r="6" spans="1:23" ht="68.25" x14ac:dyDescent="0.25">
      <c r="A6" s="66" t="s">
        <v>1749</v>
      </c>
      <c r="B6" s="66"/>
      <c r="C6" s="66"/>
      <c r="D6" s="66"/>
      <c r="E6" s="66"/>
      <c r="F6" s="10" t="s">
        <v>1750</v>
      </c>
      <c r="G6" s="25"/>
      <c r="H6" s="21">
        <f t="shared" ref="H6:H10" si="0">G6*0.23</f>
        <v>0</v>
      </c>
      <c r="I6" s="26">
        <f>ROUND(G6+H6,2)</f>
        <v>0</v>
      </c>
      <c r="J6" s="67" t="s">
        <v>1751</v>
      </c>
      <c r="K6" s="68"/>
      <c r="L6" s="69"/>
      <c r="M6" s="11"/>
      <c r="N6" s="11"/>
      <c r="O6" s="11"/>
      <c r="P6" s="18"/>
      <c r="Q6" s="8"/>
      <c r="R6" s="11"/>
      <c r="S6" s="12"/>
      <c r="T6" s="12"/>
      <c r="U6" s="11"/>
      <c r="V6" s="11"/>
    </row>
    <row r="7" spans="1:23" ht="68.25" x14ac:dyDescent="0.25">
      <c r="A7" s="66" t="s">
        <v>1752</v>
      </c>
      <c r="B7" s="66"/>
      <c r="C7" s="66"/>
      <c r="D7" s="66"/>
      <c r="E7" s="66"/>
      <c r="F7" s="10" t="s">
        <v>1753</v>
      </c>
      <c r="G7" s="25"/>
      <c r="H7" s="21">
        <f t="shared" si="0"/>
        <v>0</v>
      </c>
      <c r="I7" s="26">
        <f>ROUND(G7+H7,2)</f>
        <v>0</v>
      </c>
      <c r="J7" s="67" t="s">
        <v>1751</v>
      </c>
      <c r="K7" s="68"/>
      <c r="L7" s="69"/>
      <c r="M7" s="11"/>
      <c r="N7" s="11"/>
      <c r="O7" s="11"/>
      <c r="P7" s="18" t="s">
        <v>1742</v>
      </c>
      <c r="Q7" s="8" t="s">
        <v>1743</v>
      </c>
      <c r="R7" s="11"/>
      <c r="S7" s="12"/>
      <c r="T7" s="12"/>
      <c r="U7" s="11"/>
      <c r="V7" s="11"/>
    </row>
    <row r="8" spans="1:23" ht="45.75" x14ac:dyDescent="0.25">
      <c r="A8" s="66" t="s">
        <v>1754</v>
      </c>
      <c r="B8" s="66"/>
      <c r="C8" s="66"/>
      <c r="D8" s="66"/>
      <c r="E8" s="66"/>
      <c r="F8" s="10" t="s">
        <v>1755</v>
      </c>
      <c r="G8" s="25"/>
      <c r="H8" s="21">
        <f t="shared" si="0"/>
        <v>0</v>
      </c>
      <c r="I8" s="26">
        <f>ROUND(G8+H8,2)</f>
        <v>0</v>
      </c>
      <c r="J8" s="16">
        <f>ROUND(G8*M14,2)</f>
        <v>0</v>
      </c>
      <c r="K8" s="9">
        <f>ROUND(J8*0.23,2)</f>
        <v>0</v>
      </c>
      <c r="L8" s="27">
        <f>ROUND(J8+K8,2)</f>
        <v>0</v>
      </c>
      <c r="M8" s="11"/>
      <c r="N8" s="64" t="s">
        <v>1756</v>
      </c>
      <c r="O8" s="65"/>
      <c r="P8" s="24">
        <v>1</v>
      </c>
      <c r="Q8" s="46"/>
      <c r="R8" s="47"/>
      <c r="S8" s="47"/>
      <c r="T8" s="47"/>
      <c r="U8" s="47"/>
      <c r="V8" s="48"/>
    </row>
    <row r="9" spans="1:23" ht="34.5" x14ac:dyDescent="0.25">
      <c r="A9" s="49" t="s">
        <v>1757</v>
      </c>
      <c r="B9" s="49"/>
      <c r="C9" s="49"/>
      <c r="D9" s="49"/>
      <c r="E9" s="49"/>
      <c r="F9" s="10" t="s">
        <v>1758</v>
      </c>
      <c r="G9" s="25"/>
      <c r="H9" s="21">
        <f t="shared" si="0"/>
        <v>0</v>
      </c>
      <c r="I9" s="26">
        <f>ROUND(G9+H9,2)</f>
        <v>0</v>
      </c>
      <c r="J9" s="50" t="s">
        <v>1751</v>
      </c>
      <c r="K9" s="51"/>
      <c r="L9" s="52"/>
      <c r="M9" s="8"/>
      <c r="N9" s="28"/>
      <c r="O9" s="11"/>
      <c r="P9" s="11"/>
      <c r="Q9" s="11"/>
      <c r="R9" s="11"/>
      <c r="S9" s="11"/>
      <c r="T9" s="11"/>
      <c r="U9" s="11"/>
      <c r="V9" s="11"/>
    </row>
    <row r="10" spans="1:23" ht="46.5" thickBot="1" x14ac:dyDescent="0.3">
      <c r="A10" s="49" t="s">
        <v>1759</v>
      </c>
      <c r="B10" s="49"/>
      <c r="C10" s="49"/>
      <c r="D10" s="49"/>
      <c r="E10" s="49"/>
      <c r="F10" s="10" t="s">
        <v>1760</v>
      </c>
      <c r="G10" s="29"/>
      <c r="H10" s="30">
        <f t="shared" si="0"/>
        <v>0</v>
      </c>
      <c r="I10" s="26">
        <f>ROUND(G10+H10,2)</f>
        <v>0</v>
      </c>
      <c r="J10" s="53" t="s">
        <v>1751</v>
      </c>
      <c r="K10" s="54"/>
      <c r="L10" s="55"/>
      <c r="M10" s="8"/>
      <c r="N10" s="8"/>
      <c r="O10" s="11"/>
      <c r="P10" s="11"/>
      <c r="Q10" s="11"/>
      <c r="R10" s="11"/>
      <c r="S10" s="11"/>
      <c r="T10" s="11"/>
      <c r="U10" s="11"/>
      <c r="V10" s="11"/>
    </row>
    <row r="11" spans="1:23" ht="15.75" thickTop="1" x14ac:dyDescent="0.25">
      <c r="A11" s="31"/>
      <c r="B11" s="31"/>
      <c r="C11" s="31"/>
      <c r="D11" s="31"/>
      <c r="E11" s="11"/>
      <c r="F11" s="11"/>
      <c r="G11" s="11"/>
      <c r="H11" s="31"/>
      <c r="I11" s="56"/>
      <c r="J11" s="57"/>
      <c r="K11" s="57"/>
      <c r="L11" s="58"/>
      <c r="M11" s="32" t="s">
        <v>1761</v>
      </c>
      <c r="N11" s="33"/>
      <c r="O11" s="8"/>
      <c r="P11" s="8"/>
      <c r="Q11" s="8"/>
      <c r="R11" s="8"/>
      <c r="S11" s="8"/>
      <c r="T11" s="8"/>
      <c r="U11" s="8"/>
      <c r="V11" s="11"/>
    </row>
    <row r="12" spans="1:23" ht="15.75" thickBot="1" x14ac:dyDescent="0.3">
      <c r="A12" s="31"/>
      <c r="B12" s="31"/>
      <c r="C12" s="31"/>
      <c r="D12" s="31"/>
      <c r="E12" s="11"/>
      <c r="F12" s="11"/>
      <c r="G12" s="11"/>
      <c r="H12" s="34" t="s">
        <v>1762</v>
      </c>
      <c r="I12" s="59"/>
      <c r="J12" s="60"/>
      <c r="K12" s="60"/>
      <c r="L12" s="61"/>
      <c r="M12" s="62" t="s">
        <v>1763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3" ht="15.75" thickTop="1" x14ac:dyDescent="0.25"/>
    <row r="14" spans="1:23" ht="38.1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>
        <f>SUM(N16:N788)</f>
        <v>92</v>
      </c>
      <c r="N14" s="37"/>
      <c r="O14" s="11"/>
      <c r="P14" s="44" t="s">
        <v>1764</v>
      </c>
      <c r="Q14" s="45"/>
      <c r="R14" s="45"/>
      <c r="S14" s="45"/>
      <c r="T14" s="44" t="s">
        <v>1765</v>
      </c>
      <c r="U14" s="45"/>
      <c r="V14" s="45"/>
      <c r="W14" s="45"/>
    </row>
    <row r="15" spans="1:23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1721</v>
      </c>
      <c r="O15" s="38" t="s">
        <v>1766</v>
      </c>
      <c r="P15" s="38" t="s">
        <v>1767</v>
      </c>
      <c r="Q15" s="38" t="s">
        <v>1768</v>
      </c>
      <c r="R15" s="38" t="s">
        <v>1769</v>
      </c>
      <c r="S15" s="38" t="s">
        <v>1770</v>
      </c>
      <c r="T15" s="38" t="s">
        <v>1771</v>
      </c>
      <c r="U15" s="38" t="s">
        <v>1768</v>
      </c>
      <c r="V15" s="38" t="s">
        <v>1769</v>
      </c>
      <c r="W15" s="38" t="s">
        <v>1770</v>
      </c>
    </row>
    <row r="16" spans="1:23" x14ac:dyDescent="0.25">
      <c r="A16" s="4">
        <v>2364825</v>
      </c>
      <c r="B16" s="4" t="s">
        <v>399</v>
      </c>
      <c r="C16" s="5" t="s">
        <v>400</v>
      </c>
      <c r="D16" s="6" t="s">
        <v>14</v>
      </c>
      <c r="E16" s="6" t="s">
        <v>401</v>
      </c>
      <c r="F16" s="6" t="s">
        <v>402</v>
      </c>
      <c r="G16" s="6" t="s">
        <v>403</v>
      </c>
      <c r="H16" s="6" t="s">
        <v>404</v>
      </c>
      <c r="I16" s="6" t="s">
        <v>18</v>
      </c>
      <c r="J16" s="6" t="s">
        <v>15</v>
      </c>
      <c r="K16" s="7">
        <v>130</v>
      </c>
      <c r="L16" s="6">
        <v>590969</v>
      </c>
      <c r="M16" s="6">
        <v>201948</v>
      </c>
      <c r="N16" s="6">
        <v>1</v>
      </c>
      <c r="O16" s="39"/>
      <c r="P16" s="39"/>
      <c r="Q16" s="39"/>
      <c r="R16" s="40">
        <f>ROUND(Q16*0.23,2)</f>
        <v>0</v>
      </c>
      <c r="S16" s="41">
        <f>ROUND(SUM(Q16:R16),2)</f>
        <v>0</v>
      </c>
      <c r="T16" s="39"/>
      <c r="U16" s="39"/>
      <c r="V16" s="40">
        <f>ROUND(U16*0.23,2)</f>
        <v>0</v>
      </c>
      <c r="W16" s="41">
        <f>ROUND(SUM(U16:V16),2)</f>
        <v>0</v>
      </c>
    </row>
    <row r="17" spans="1:23" x14ac:dyDescent="0.25">
      <c r="A17" s="4">
        <v>2365870</v>
      </c>
      <c r="B17" s="4" t="s">
        <v>405</v>
      </c>
      <c r="C17" s="5" t="s">
        <v>406</v>
      </c>
      <c r="D17" s="6" t="s">
        <v>14</v>
      </c>
      <c r="E17" s="6" t="s">
        <v>401</v>
      </c>
      <c r="F17" s="6" t="s">
        <v>402</v>
      </c>
      <c r="G17" s="6" t="s">
        <v>407</v>
      </c>
      <c r="H17" s="6" t="s">
        <v>402</v>
      </c>
      <c r="I17" s="6" t="s">
        <v>18</v>
      </c>
      <c r="J17" s="6" t="s">
        <v>15</v>
      </c>
      <c r="K17" s="7">
        <v>1</v>
      </c>
      <c r="L17" s="6">
        <v>589685</v>
      </c>
      <c r="M17" s="6">
        <v>206145</v>
      </c>
      <c r="N17" s="6">
        <v>1</v>
      </c>
      <c r="O17" s="39"/>
      <c r="P17" s="39"/>
      <c r="Q17" s="39"/>
      <c r="R17" s="40">
        <f t="shared" ref="R17:R24" si="1">ROUND(Q17*0.23,2)</f>
        <v>0</v>
      </c>
      <c r="S17" s="41">
        <f t="shared" ref="S17:S24" si="2">ROUND(SUM(Q17:R17),2)</f>
        <v>0</v>
      </c>
      <c r="T17" s="39"/>
      <c r="U17" s="39"/>
      <c r="V17" s="40">
        <f t="shared" ref="V17:V24" si="3">ROUND(U17*0.23,2)</f>
        <v>0</v>
      </c>
      <c r="W17" s="41">
        <f t="shared" ref="W17:W24" si="4">ROUND(SUM(U17:V17),2)</f>
        <v>0</v>
      </c>
    </row>
    <row r="18" spans="1:23" x14ac:dyDescent="0.25">
      <c r="A18" s="4">
        <v>2365218</v>
      </c>
      <c r="B18" s="4" t="s">
        <v>408</v>
      </c>
      <c r="C18" s="5" t="s">
        <v>409</v>
      </c>
      <c r="D18" s="6" t="s">
        <v>14</v>
      </c>
      <c r="E18" s="6" t="s">
        <v>401</v>
      </c>
      <c r="F18" s="6" t="s">
        <v>402</v>
      </c>
      <c r="G18" s="6" t="s">
        <v>407</v>
      </c>
      <c r="H18" s="6" t="s">
        <v>402</v>
      </c>
      <c r="I18" s="6" t="s">
        <v>18</v>
      </c>
      <c r="J18" s="6" t="s">
        <v>15</v>
      </c>
      <c r="K18" s="7">
        <v>364</v>
      </c>
      <c r="L18" s="6">
        <v>590026</v>
      </c>
      <c r="M18" s="6">
        <v>206567</v>
      </c>
      <c r="N18" s="6">
        <v>1</v>
      </c>
      <c r="O18" s="39"/>
      <c r="P18" s="39"/>
      <c r="Q18" s="39"/>
      <c r="R18" s="40">
        <f t="shared" si="1"/>
        <v>0</v>
      </c>
      <c r="S18" s="41">
        <f t="shared" si="2"/>
        <v>0</v>
      </c>
      <c r="T18" s="39"/>
      <c r="U18" s="39"/>
      <c r="V18" s="40">
        <f t="shared" si="3"/>
        <v>0</v>
      </c>
      <c r="W18" s="41">
        <f t="shared" si="4"/>
        <v>0</v>
      </c>
    </row>
    <row r="19" spans="1:23" x14ac:dyDescent="0.25">
      <c r="A19" s="4">
        <v>2365398</v>
      </c>
      <c r="B19" s="4" t="s">
        <v>410</v>
      </c>
      <c r="C19" s="5" t="s">
        <v>411</v>
      </c>
      <c r="D19" s="6" t="s">
        <v>14</v>
      </c>
      <c r="E19" s="6" t="s">
        <v>401</v>
      </c>
      <c r="F19" s="6" t="s">
        <v>402</v>
      </c>
      <c r="G19" s="6" t="s">
        <v>407</v>
      </c>
      <c r="H19" s="6" t="s">
        <v>402</v>
      </c>
      <c r="I19" s="6" t="s">
        <v>18</v>
      </c>
      <c r="J19" s="6" t="s">
        <v>15</v>
      </c>
      <c r="K19" s="7">
        <v>490</v>
      </c>
      <c r="L19" s="6">
        <v>589826</v>
      </c>
      <c r="M19" s="6">
        <v>206136</v>
      </c>
      <c r="N19" s="6">
        <v>1</v>
      </c>
      <c r="O19" s="39"/>
      <c r="P19" s="39"/>
      <c r="Q19" s="39"/>
      <c r="R19" s="40">
        <f t="shared" si="1"/>
        <v>0</v>
      </c>
      <c r="S19" s="41">
        <f t="shared" si="2"/>
        <v>0</v>
      </c>
      <c r="T19" s="39"/>
      <c r="U19" s="39"/>
      <c r="V19" s="40">
        <f t="shared" si="3"/>
        <v>0</v>
      </c>
      <c r="W19" s="41">
        <f t="shared" si="4"/>
        <v>0</v>
      </c>
    </row>
    <row r="20" spans="1:23" x14ac:dyDescent="0.25">
      <c r="A20" s="4">
        <v>2365966</v>
      </c>
      <c r="B20" s="4" t="s">
        <v>412</v>
      </c>
      <c r="C20" s="5" t="s">
        <v>413</v>
      </c>
      <c r="D20" s="6" t="s">
        <v>14</v>
      </c>
      <c r="E20" s="6" t="s">
        <v>401</v>
      </c>
      <c r="F20" s="6" t="s">
        <v>402</v>
      </c>
      <c r="G20" s="6" t="s">
        <v>414</v>
      </c>
      <c r="H20" s="6" t="s">
        <v>415</v>
      </c>
      <c r="I20" s="6" t="s">
        <v>18</v>
      </c>
      <c r="J20" s="6" t="s">
        <v>15</v>
      </c>
      <c r="K20" s="7">
        <v>31</v>
      </c>
      <c r="L20" s="6">
        <v>585915</v>
      </c>
      <c r="M20" s="6">
        <v>204548</v>
      </c>
      <c r="N20" s="6">
        <v>1</v>
      </c>
      <c r="O20" s="39"/>
      <c r="P20" s="39"/>
      <c r="Q20" s="39"/>
      <c r="R20" s="40">
        <f t="shared" si="1"/>
        <v>0</v>
      </c>
      <c r="S20" s="41">
        <f t="shared" si="2"/>
        <v>0</v>
      </c>
      <c r="T20" s="39"/>
      <c r="U20" s="39"/>
      <c r="V20" s="40">
        <f t="shared" si="3"/>
        <v>0</v>
      </c>
      <c r="W20" s="41">
        <f t="shared" si="4"/>
        <v>0</v>
      </c>
    </row>
    <row r="21" spans="1:23" x14ac:dyDescent="0.25">
      <c r="A21" s="4">
        <v>2366250</v>
      </c>
      <c r="B21" s="4" t="s">
        <v>416</v>
      </c>
      <c r="C21" s="5" t="s">
        <v>417</v>
      </c>
      <c r="D21" s="6" t="s">
        <v>14</v>
      </c>
      <c r="E21" s="6" t="s">
        <v>401</v>
      </c>
      <c r="F21" s="6" t="s">
        <v>402</v>
      </c>
      <c r="G21" s="6" t="s">
        <v>418</v>
      </c>
      <c r="H21" s="6" t="s">
        <v>419</v>
      </c>
      <c r="I21" s="6" t="s">
        <v>18</v>
      </c>
      <c r="J21" s="6" t="s">
        <v>15</v>
      </c>
      <c r="K21" s="7">
        <v>115</v>
      </c>
      <c r="L21" s="6">
        <v>588940</v>
      </c>
      <c r="M21" s="6">
        <v>202892</v>
      </c>
      <c r="N21" s="6">
        <v>1</v>
      </c>
      <c r="O21" s="39"/>
      <c r="P21" s="39"/>
      <c r="Q21" s="39"/>
      <c r="R21" s="40">
        <f t="shared" si="1"/>
        <v>0</v>
      </c>
      <c r="S21" s="41">
        <f t="shared" si="2"/>
        <v>0</v>
      </c>
      <c r="T21" s="39"/>
      <c r="U21" s="39"/>
      <c r="V21" s="40">
        <f t="shared" si="3"/>
        <v>0</v>
      </c>
      <c r="W21" s="41">
        <f t="shared" si="4"/>
        <v>0</v>
      </c>
    </row>
    <row r="22" spans="1:23" x14ac:dyDescent="0.25">
      <c r="A22" s="4">
        <v>2366557</v>
      </c>
      <c r="B22" s="4" t="s">
        <v>420</v>
      </c>
      <c r="C22" s="5" t="s">
        <v>421</v>
      </c>
      <c r="D22" s="6" t="s">
        <v>14</v>
      </c>
      <c r="E22" s="6" t="s">
        <v>401</v>
      </c>
      <c r="F22" s="6" t="s">
        <v>402</v>
      </c>
      <c r="G22" s="6" t="s">
        <v>422</v>
      </c>
      <c r="H22" s="6" t="s">
        <v>423</v>
      </c>
      <c r="I22" s="6" t="s">
        <v>18</v>
      </c>
      <c r="J22" s="6" t="s">
        <v>15</v>
      </c>
      <c r="K22" s="7">
        <v>112</v>
      </c>
      <c r="L22" s="6">
        <v>587376</v>
      </c>
      <c r="M22" s="6">
        <v>207268</v>
      </c>
      <c r="N22" s="6">
        <v>1</v>
      </c>
      <c r="O22" s="39"/>
      <c r="P22" s="39"/>
      <c r="Q22" s="39"/>
      <c r="R22" s="40">
        <f t="shared" si="1"/>
        <v>0</v>
      </c>
      <c r="S22" s="41">
        <f t="shared" si="2"/>
        <v>0</v>
      </c>
      <c r="T22" s="39"/>
      <c r="U22" s="39"/>
      <c r="V22" s="40">
        <f t="shared" si="3"/>
        <v>0</v>
      </c>
      <c r="W22" s="41">
        <f t="shared" si="4"/>
        <v>0</v>
      </c>
    </row>
    <row r="23" spans="1:23" x14ac:dyDescent="0.25">
      <c r="A23" s="4">
        <v>2366766</v>
      </c>
      <c r="B23" s="4" t="s">
        <v>424</v>
      </c>
      <c r="C23" s="5" t="s">
        <v>425</v>
      </c>
      <c r="D23" s="6" t="s">
        <v>14</v>
      </c>
      <c r="E23" s="6" t="s">
        <v>401</v>
      </c>
      <c r="F23" s="6" t="s">
        <v>402</v>
      </c>
      <c r="G23" s="6" t="s">
        <v>426</v>
      </c>
      <c r="H23" s="6" t="s">
        <v>427</v>
      </c>
      <c r="I23" s="6" t="s">
        <v>18</v>
      </c>
      <c r="J23" s="6" t="s">
        <v>15</v>
      </c>
      <c r="K23" s="7">
        <v>216</v>
      </c>
      <c r="L23" s="6">
        <v>587880</v>
      </c>
      <c r="M23" s="6">
        <v>199424</v>
      </c>
      <c r="N23" s="6">
        <v>1</v>
      </c>
      <c r="O23" s="39"/>
      <c r="P23" s="39"/>
      <c r="Q23" s="39"/>
      <c r="R23" s="40">
        <f t="shared" si="1"/>
        <v>0</v>
      </c>
      <c r="S23" s="41">
        <f t="shared" si="2"/>
        <v>0</v>
      </c>
      <c r="T23" s="39"/>
      <c r="U23" s="39"/>
      <c r="V23" s="40">
        <f t="shared" si="3"/>
        <v>0</v>
      </c>
      <c r="W23" s="41">
        <f t="shared" si="4"/>
        <v>0</v>
      </c>
    </row>
    <row r="24" spans="1:23" x14ac:dyDescent="0.25">
      <c r="A24" s="4">
        <v>2366980</v>
      </c>
      <c r="B24" s="4" t="s">
        <v>428</v>
      </c>
      <c r="C24" s="5" t="s">
        <v>429</v>
      </c>
      <c r="D24" s="6" t="s">
        <v>14</v>
      </c>
      <c r="E24" s="6" t="s">
        <v>401</v>
      </c>
      <c r="F24" s="6" t="s">
        <v>402</v>
      </c>
      <c r="G24" s="6" t="s">
        <v>430</v>
      </c>
      <c r="H24" s="6" t="s">
        <v>431</v>
      </c>
      <c r="I24" s="6" t="s">
        <v>18</v>
      </c>
      <c r="J24" s="6" t="s">
        <v>15</v>
      </c>
      <c r="K24" s="7">
        <v>186</v>
      </c>
      <c r="L24" s="6">
        <v>584694</v>
      </c>
      <c r="M24" s="6">
        <v>210074</v>
      </c>
      <c r="N24" s="6">
        <v>1</v>
      </c>
      <c r="O24" s="39"/>
      <c r="P24" s="39"/>
      <c r="Q24" s="39"/>
      <c r="R24" s="40">
        <f t="shared" si="1"/>
        <v>0</v>
      </c>
      <c r="S24" s="41">
        <f t="shared" si="2"/>
        <v>0</v>
      </c>
      <c r="T24" s="39"/>
      <c r="U24" s="39"/>
      <c r="V24" s="40">
        <f t="shared" si="3"/>
        <v>0</v>
      </c>
      <c r="W24" s="41">
        <f t="shared" si="4"/>
        <v>0</v>
      </c>
    </row>
    <row r="25" spans="1:23" x14ac:dyDescent="0.25">
      <c r="A25" s="4">
        <v>2367338</v>
      </c>
      <c r="B25" s="4" t="s">
        <v>432</v>
      </c>
      <c r="C25" s="5" t="s">
        <v>433</v>
      </c>
      <c r="D25" s="6" t="s">
        <v>14</v>
      </c>
      <c r="E25" s="6" t="s">
        <v>401</v>
      </c>
      <c r="F25" s="6" t="s">
        <v>402</v>
      </c>
      <c r="G25" s="6" t="s">
        <v>434</v>
      </c>
      <c r="H25" s="6" t="s">
        <v>70</v>
      </c>
      <c r="I25" s="6" t="s">
        <v>18</v>
      </c>
      <c r="J25" s="6" t="s">
        <v>15</v>
      </c>
      <c r="K25" s="7">
        <v>1</v>
      </c>
      <c r="L25" s="6">
        <v>587362</v>
      </c>
      <c r="M25" s="6">
        <v>209915</v>
      </c>
      <c r="N25" s="6">
        <v>1</v>
      </c>
      <c r="O25" s="39"/>
      <c r="P25" s="39"/>
      <c r="Q25" s="39"/>
      <c r="R25" s="40">
        <f t="shared" ref="R25" si="5">ROUND(Q25*0.23,2)</f>
        <v>0</v>
      </c>
      <c r="S25" s="41">
        <f t="shared" ref="S25" si="6">ROUND(SUM(Q25:R25),2)</f>
        <v>0</v>
      </c>
      <c r="T25" s="39"/>
      <c r="U25" s="39"/>
      <c r="V25" s="40">
        <f t="shared" ref="V25" si="7">ROUND(U25*0.23,2)</f>
        <v>0</v>
      </c>
      <c r="W25" s="41">
        <f t="shared" ref="W25" si="8">ROUND(SUM(U25:V25),2)</f>
        <v>0</v>
      </c>
    </row>
    <row r="26" spans="1:23" x14ac:dyDescent="0.25">
      <c r="A26" s="4">
        <v>2367441</v>
      </c>
      <c r="B26" s="4" t="s">
        <v>435</v>
      </c>
      <c r="C26" s="5" t="s">
        <v>436</v>
      </c>
      <c r="D26" s="6" t="s">
        <v>14</v>
      </c>
      <c r="E26" s="6" t="s">
        <v>401</v>
      </c>
      <c r="F26" s="6" t="s">
        <v>402</v>
      </c>
      <c r="G26" s="6" t="s">
        <v>437</v>
      </c>
      <c r="H26" s="6" t="s">
        <v>438</v>
      </c>
      <c r="I26" s="6" t="s">
        <v>18</v>
      </c>
      <c r="J26" s="6" t="s">
        <v>15</v>
      </c>
      <c r="K26" s="7">
        <v>109</v>
      </c>
      <c r="L26" s="6">
        <v>585738</v>
      </c>
      <c r="M26" s="6">
        <v>200607</v>
      </c>
      <c r="N26" s="6">
        <v>1</v>
      </c>
      <c r="O26" s="39"/>
      <c r="P26" s="39"/>
      <c r="Q26" s="39"/>
      <c r="R26" s="40">
        <f t="shared" ref="R26:R89" si="9">ROUND(Q26*0.23,2)</f>
        <v>0</v>
      </c>
      <c r="S26" s="41">
        <f t="shared" ref="S26:S89" si="10">ROUND(SUM(Q26:R26),2)</f>
        <v>0</v>
      </c>
      <c r="T26" s="39"/>
      <c r="U26" s="39"/>
      <c r="V26" s="40">
        <f t="shared" ref="V26:V89" si="11">ROUND(U26*0.23,2)</f>
        <v>0</v>
      </c>
      <c r="W26" s="41">
        <f t="shared" ref="W26:W89" si="12">ROUND(SUM(U26:V26),2)</f>
        <v>0</v>
      </c>
    </row>
    <row r="27" spans="1:23" x14ac:dyDescent="0.25">
      <c r="A27" s="4">
        <v>2368200</v>
      </c>
      <c r="B27" s="4" t="s">
        <v>587</v>
      </c>
      <c r="C27" s="5" t="s">
        <v>588</v>
      </c>
      <c r="D27" s="6" t="s">
        <v>14</v>
      </c>
      <c r="E27" s="6" t="s">
        <v>401</v>
      </c>
      <c r="F27" s="6" t="s">
        <v>589</v>
      </c>
      <c r="G27" s="6" t="s">
        <v>590</v>
      </c>
      <c r="H27" s="6" t="s">
        <v>589</v>
      </c>
      <c r="I27" s="6" t="s">
        <v>18</v>
      </c>
      <c r="J27" s="6" t="s">
        <v>15</v>
      </c>
      <c r="K27" s="7">
        <v>126</v>
      </c>
      <c r="L27" s="6">
        <v>588775</v>
      </c>
      <c r="M27" s="6">
        <v>212404</v>
      </c>
      <c r="N27" s="6">
        <v>1</v>
      </c>
      <c r="O27" s="39"/>
      <c r="P27" s="39"/>
      <c r="Q27" s="39"/>
      <c r="R27" s="40">
        <f t="shared" si="9"/>
        <v>0</v>
      </c>
      <c r="S27" s="41">
        <f t="shared" si="10"/>
        <v>0</v>
      </c>
      <c r="T27" s="39"/>
      <c r="U27" s="39"/>
      <c r="V27" s="40">
        <f t="shared" si="11"/>
        <v>0</v>
      </c>
      <c r="W27" s="41">
        <f t="shared" si="12"/>
        <v>0</v>
      </c>
    </row>
    <row r="28" spans="1:23" x14ac:dyDescent="0.25">
      <c r="A28" s="4">
        <v>2368541</v>
      </c>
      <c r="B28" s="4" t="s">
        <v>591</v>
      </c>
      <c r="C28" s="5" t="s">
        <v>592</v>
      </c>
      <c r="D28" s="6" t="s">
        <v>14</v>
      </c>
      <c r="E28" s="6" t="s">
        <v>401</v>
      </c>
      <c r="F28" s="6" t="s">
        <v>589</v>
      </c>
      <c r="G28" s="6" t="s">
        <v>593</v>
      </c>
      <c r="H28" s="6" t="s">
        <v>594</v>
      </c>
      <c r="I28" s="6" t="s">
        <v>18</v>
      </c>
      <c r="J28" s="6" t="s">
        <v>15</v>
      </c>
      <c r="K28" s="7">
        <v>81</v>
      </c>
      <c r="L28" s="6">
        <v>588520</v>
      </c>
      <c r="M28" s="6">
        <v>216745</v>
      </c>
      <c r="N28" s="6">
        <v>1</v>
      </c>
      <c r="O28" s="39"/>
      <c r="P28" s="39"/>
      <c r="Q28" s="39"/>
      <c r="R28" s="40">
        <f t="shared" si="9"/>
        <v>0</v>
      </c>
      <c r="S28" s="41">
        <f t="shared" si="10"/>
        <v>0</v>
      </c>
      <c r="T28" s="39"/>
      <c r="U28" s="39"/>
      <c r="V28" s="40">
        <f t="shared" si="11"/>
        <v>0</v>
      </c>
      <c r="W28" s="41">
        <f t="shared" si="12"/>
        <v>0</v>
      </c>
    </row>
    <row r="29" spans="1:23" x14ac:dyDescent="0.25">
      <c r="A29" s="4">
        <v>2368683</v>
      </c>
      <c r="B29" s="4" t="s">
        <v>595</v>
      </c>
      <c r="C29" s="5" t="s">
        <v>596</v>
      </c>
      <c r="D29" s="6" t="s">
        <v>14</v>
      </c>
      <c r="E29" s="6" t="s">
        <v>401</v>
      </c>
      <c r="F29" s="6" t="s">
        <v>589</v>
      </c>
      <c r="G29" s="6" t="s">
        <v>597</v>
      </c>
      <c r="H29" s="6" t="s">
        <v>598</v>
      </c>
      <c r="I29" s="6" t="s">
        <v>18</v>
      </c>
      <c r="J29" s="6" t="s">
        <v>15</v>
      </c>
      <c r="K29" s="7">
        <v>92</v>
      </c>
      <c r="L29" s="6">
        <v>589348</v>
      </c>
      <c r="M29" s="6">
        <v>214646</v>
      </c>
      <c r="N29" s="6">
        <v>1</v>
      </c>
      <c r="O29" s="39"/>
      <c r="P29" s="39"/>
      <c r="Q29" s="39"/>
      <c r="R29" s="40">
        <f t="shared" si="9"/>
        <v>0</v>
      </c>
      <c r="S29" s="41">
        <f t="shared" si="10"/>
        <v>0</v>
      </c>
      <c r="T29" s="39"/>
      <c r="U29" s="39"/>
      <c r="V29" s="40">
        <f t="shared" si="11"/>
        <v>0</v>
      </c>
      <c r="W29" s="41">
        <f t="shared" si="12"/>
        <v>0</v>
      </c>
    </row>
    <row r="30" spans="1:23" x14ac:dyDescent="0.25">
      <c r="A30" s="4">
        <v>2369144</v>
      </c>
      <c r="B30" s="4" t="s">
        <v>599</v>
      </c>
      <c r="C30" s="5" t="s">
        <v>600</v>
      </c>
      <c r="D30" s="6" t="s">
        <v>14</v>
      </c>
      <c r="E30" s="6" t="s">
        <v>401</v>
      </c>
      <c r="F30" s="6" t="s">
        <v>589</v>
      </c>
      <c r="G30" s="6" t="s">
        <v>601</v>
      </c>
      <c r="H30" s="6" t="s">
        <v>602</v>
      </c>
      <c r="I30" s="6" t="s">
        <v>18</v>
      </c>
      <c r="J30" s="6" t="s">
        <v>15</v>
      </c>
      <c r="K30" s="7">
        <v>105</v>
      </c>
      <c r="L30" s="6">
        <v>591659</v>
      </c>
      <c r="M30" s="6">
        <v>213751</v>
      </c>
      <c r="N30" s="6">
        <v>1</v>
      </c>
      <c r="O30" s="39"/>
      <c r="P30" s="39"/>
      <c r="Q30" s="39"/>
      <c r="R30" s="40">
        <f t="shared" si="9"/>
        <v>0</v>
      </c>
      <c r="S30" s="41">
        <f t="shared" si="10"/>
        <v>0</v>
      </c>
      <c r="T30" s="39"/>
      <c r="U30" s="39"/>
      <c r="V30" s="40">
        <f t="shared" si="11"/>
        <v>0</v>
      </c>
      <c r="W30" s="41">
        <f t="shared" si="12"/>
        <v>0</v>
      </c>
    </row>
    <row r="31" spans="1:23" x14ac:dyDescent="0.25">
      <c r="A31" s="4">
        <v>2369313</v>
      </c>
      <c r="B31" s="4" t="s">
        <v>603</v>
      </c>
      <c r="C31" s="5" t="s">
        <v>604</v>
      </c>
      <c r="D31" s="6" t="s">
        <v>14</v>
      </c>
      <c r="E31" s="6" t="s">
        <v>401</v>
      </c>
      <c r="F31" s="6" t="s">
        <v>589</v>
      </c>
      <c r="G31" s="6" t="s">
        <v>605</v>
      </c>
      <c r="H31" s="6" t="s">
        <v>606</v>
      </c>
      <c r="I31" s="6" t="s">
        <v>18</v>
      </c>
      <c r="J31" s="6" t="s">
        <v>15</v>
      </c>
      <c r="K31" s="7">
        <v>123</v>
      </c>
      <c r="L31" s="6">
        <v>585725</v>
      </c>
      <c r="M31" s="6">
        <v>213224</v>
      </c>
      <c r="N31" s="6">
        <v>1</v>
      </c>
      <c r="O31" s="39"/>
      <c r="P31" s="39"/>
      <c r="Q31" s="39"/>
      <c r="R31" s="40">
        <f t="shared" si="9"/>
        <v>0</v>
      </c>
      <c r="S31" s="41">
        <f t="shared" si="10"/>
        <v>0</v>
      </c>
      <c r="T31" s="39"/>
      <c r="U31" s="39"/>
      <c r="V31" s="40">
        <f t="shared" si="11"/>
        <v>0</v>
      </c>
      <c r="W31" s="41">
        <f t="shared" si="12"/>
        <v>0</v>
      </c>
    </row>
    <row r="32" spans="1:23" x14ac:dyDescent="0.25">
      <c r="A32" s="4">
        <v>9148832</v>
      </c>
      <c r="B32" s="4" t="s">
        <v>607</v>
      </c>
      <c r="C32" s="5" t="s">
        <v>608</v>
      </c>
      <c r="D32" s="6" t="s">
        <v>14</v>
      </c>
      <c r="E32" s="6" t="s">
        <v>401</v>
      </c>
      <c r="F32" s="6" t="s">
        <v>589</v>
      </c>
      <c r="G32" s="6" t="s">
        <v>605</v>
      </c>
      <c r="H32" s="6" t="s">
        <v>606</v>
      </c>
      <c r="I32" s="6" t="s">
        <v>18</v>
      </c>
      <c r="J32" s="6" t="s">
        <v>15</v>
      </c>
      <c r="K32" s="7">
        <v>84</v>
      </c>
      <c r="L32" s="6">
        <v>585911</v>
      </c>
      <c r="M32" s="6">
        <v>214173</v>
      </c>
      <c r="N32" s="6">
        <v>1</v>
      </c>
      <c r="O32" s="39"/>
      <c r="P32" s="39"/>
      <c r="Q32" s="39"/>
      <c r="R32" s="40">
        <f t="shared" si="9"/>
        <v>0</v>
      </c>
      <c r="S32" s="41">
        <f t="shared" si="10"/>
        <v>0</v>
      </c>
      <c r="T32" s="39"/>
      <c r="U32" s="39"/>
      <c r="V32" s="40">
        <f t="shared" si="11"/>
        <v>0</v>
      </c>
      <c r="W32" s="41">
        <f t="shared" si="12"/>
        <v>0</v>
      </c>
    </row>
    <row r="33" spans="1:23" x14ac:dyDescent="0.25">
      <c r="A33" s="4">
        <v>2369588</v>
      </c>
      <c r="B33" s="4" t="s">
        <v>609</v>
      </c>
      <c r="C33" s="5" t="s">
        <v>610</v>
      </c>
      <c r="D33" s="6" t="s">
        <v>14</v>
      </c>
      <c r="E33" s="6" t="s">
        <v>401</v>
      </c>
      <c r="F33" s="6" t="s">
        <v>589</v>
      </c>
      <c r="G33" s="6" t="s">
        <v>611</v>
      </c>
      <c r="H33" s="6" t="s">
        <v>612</v>
      </c>
      <c r="I33" s="6" t="s">
        <v>18</v>
      </c>
      <c r="J33" s="6" t="s">
        <v>15</v>
      </c>
      <c r="K33" s="7">
        <v>117</v>
      </c>
      <c r="L33" s="6">
        <v>593471</v>
      </c>
      <c r="M33" s="6">
        <v>214358</v>
      </c>
      <c r="N33" s="6">
        <v>1</v>
      </c>
      <c r="O33" s="39"/>
      <c r="P33" s="39"/>
      <c r="Q33" s="39"/>
      <c r="R33" s="40">
        <f t="shared" si="9"/>
        <v>0</v>
      </c>
      <c r="S33" s="41">
        <f t="shared" si="10"/>
        <v>0</v>
      </c>
      <c r="T33" s="39"/>
      <c r="U33" s="39"/>
      <c r="V33" s="40">
        <f t="shared" si="11"/>
        <v>0</v>
      </c>
      <c r="W33" s="41">
        <f t="shared" si="12"/>
        <v>0</v>
      </c>
    </row>
    <row r="34" spans="1:23" x14ac:dyDescent="0.25">
      <c r="A34" s="4">
        <v>2369868</v>
      </c>
      <c r="B34" s="4" t="s">
        <v>613</v>
      </c>
      <c r="C34" s="5" t="s">
        <v>614</v>
      </c>
      <c r="D34" s="6" t="s">
        <v>14</v>
      </c>
      <c r="E34" s="6" t="s">
        <v>401</v>
      </c>
      <c r="F34" s="6" t="s">
        <v>589</v>
      </c>
      <c r="G34" s="6" t="s">
        <v>615</v>
      </c>
      <c r="H34" s="6" t="s">
        <v>616</v>
      </c>
      <c r="I34" s="6" t="s">
        <v>18</v>
      </c>
      <c r="J34" s="6" t="s">
        <v>15</v>
      </c>
      <c r="K34" s="7">
        <v>222</v>
      </c>
      <c r="L34" s="6">
        <v>590447</v>
      </c>
      <c r="M34" s="6">
        <v>210561</v>
      </c>
      <c r="N34" s="6">
        <v>1</v>
      </c>
      <c r="O34" s="39"/>
      <c r="P34" s="39"/>
      <c r="Q34" s="39"/>
      <c r="R34" s="40">
        <f t="shared" si="9"/>
        <v>0</v>
      </c>
      <c r="S34" s="41">
        <f t="shared" si="10"/>
        <v>0</v>
      </c>
      <c r="T34" s="39"/>
      <c r="U34" s="39"/>
      <c r="V34" s="40">
        <f t="shared" si="11"/>
        <v>0</v>
      </c>
      <c r="W34" s="41">
        <f t="shared" si="12"/>
        <v>0</v>
      </c>
    </row>
    <row r="35" spans="1:23" x14ac:dyDescent="0.25">
      <c r="A35" s="4">
        <v>2370794</v>
      </c>
      <c r="B35" s="4" t="s">
        <v>625</v>
      </c>
      <c r="C35" s="5" t="s">
        <v>626</v>
      </c>
      <c r="D35" s="6" t="s">
        <v>14</v>
      </c>
      <c r="E35" s="6" t="s">
        <v>401</v>
      </c>
      <c r="F35" s="6" t="s">
        <v>627</v>
      </c>
      <c r="G35" s="6" t="s">
        <v>628</v>
      </c>
      <c r="H35" s="6" t="s">
        <v>627</v>
      </c>
      <c r="I35" s="6" t="s">
        <v>18</v>
      </c>
      <c r="J35" s="6" t="s">
        <v>15</v>
      </c>
      <c r="K35" s="7">
        <v>343</v>
      </c>
      <c r="L35" s="6">
        <v>598750</v>
      </c>
      <c r="M35" s="6">
        <v>188863</v>
      </c>
      <c r="N35" s="6">
        <v>1</v>
      </c>
      <c r="O35" s="39"/>
      <c r="P35" s="39"/>
      <c r="Q35" s="39"/>
      <c r="R35" s="40">
        <f t="shared" si="9"/>
        <v>0</v>
      </c>
      <c r="S35" s="41">
        <f t="shared" si="10"/>
        <v>0</v>
      </c>
      <c r="T35" s="39"/>
      <c r="U35" s="39"/>
      <c r="V35" s="40">
        <f t="shared" si="11"/>
        <v>0</v>
      </c>
      <c r="W35" s="41">
        <f t="shared" si="12"/>
        <v>0</v>
      </c>
    </row>
    <row r="36" spans="1:23" x14ac:dyDescent="0.25">
      <c r="A36" s="4">
        <v>2370809</v>
      </c>
      <c r="B36" s="4" t="s">
        <v>629</v>
      </c>
      <c r="C36" s="5" t="s">
        <v>630</v>
      </c>
      <c r="D36" s="6" t="s">
        <v>14</v>
      </c>
      <c r="E36" s="6" t="s">
        <v>401</v>
      </c>
      <c r="F36" s="6" t="s">
        <v>627</v>
      </c>
      <c r="G36" s="6" t="s">
        <v>628</v>
      </c>
      <c r="H36" s="6" t="s">
        <v>627</v>
      </c>
      <c r="I36" s="6" t="s">
        <v>18</v>
      </c>
      <c r="J36" s="6" t="s">
        <v>15</v>
      </c>
      <c r="K36" s="7">
        <v>490</v>
      </c>
      <c r="L36" s="6">
        <v>597349</v>
      </c>
      <c r="M36" s="6">
        <v>190371</v>
      </c>
      <c r="N36" s="6">
        <v>1</v>
      </c>
      <c r="O36" s="39"/>
      <c r="P36" s="39"/>
      <c r="Q36" s="39"/>
      <c r="R36" s="40">
        <f t="shared" si="9"/>
        <v>0</v>
      </c>
      <c r="S36" s="41">
        <f t="shared" si="10"/>
        <v>0</v>
      </c>
      <c r="T36" s="39"/>
      <c r="U36" s="39"/>
      <c r="V36" s="40">
        <f t="shared" si="11"/>
        <v>0</v>
      </c>
      <c r="W36" s="41">
        <f t="shared" si="12"/>
        <v>0</v>
      </c>
    </row>
    <row r="37" spans="1:23" x14ac:dyDescent="0.25">
      <c r="A37" s="4">
        <v>2371402</v>
      </c>
      <c r="B37" s="4" t="s">
        <v>631</v>
      </c>
      <c r="C37" s="5" t="s">
        <v>632</v>
      </c>
      <c r="D37" s="6" t="s">
        <v>14</v>
      </c>
      <c r="E37" s="6" t="s">
        <v>401</v>
      </c>
      <c r="F37" s="6" t="s">
        <v>627</v>
      </c>
      <c r="G37" s="6" t="s">
        <v>633</v>
      </c>
      <c r="H37" s="6" t="s">
        <v>634</v>
      </c>
      <c r="I37" s="6" t="s">
        <v>18</v>
      </c>
      <c r="J37" s="6" t="s">
        <v>15</v>
      </c>
      <c r="K37" s="7">
        <v>167</v>
      </c>
      <c r="L37" s="6">
        <v>593816</v>
      </c>
      <c r="M37" s="6">
        <v>194028</v>
      </c>
      <c r="N37" s="6">
        <v>1</v>
      </c>
      <c r="O37" s="39"/>
      <c r="P37" s="39"/>
      <c r="Q37" s="39"/>
      <c r="R37" s="40">
        <f t="shared" si="9"/>
        <v>0</v>
      </c>
      <c r="S37" s="41">
        <f t="shared" si="10"/>
        <v>0</v>
      </c>
      <c r="T37" s="39"/>
      <c r="U37" s="39"/>
      <c r="V37" s="40">
        <f t="shared" si="11"/>
        <v>0</v>
      </c>
      <c r="W37" s="41">
        <f t="shared" si="12"/>
        <v>0</v>
      </c>
    </row>
    <row r="38" spans="1:23" x14ac:dyDescent="0.25">
      <c r="A38" s="4">
        <v>2370997</v>
      </c>
      <c r="B38" s="4" t="s">
        <v>635</v>
      </c>
      <c r="C38" s="5" t="s">
        <v>636</v>
      </c>
      <c r="D38" s="6" t="s">
        <v>14</v>
      </c>
      <c r="E38" s="6" t="s">
        <v>401</v>
      </c>
      <c r="F38" s="6" t="s">
        <v>627</v>
      </c>
      <c r="G38" s="6" t="s">
        <v>633</v>
      </c>
      <c r="H38" s="6" t="s">
        <v>634</v>
      </c>
      <c r="I38" s="6" t="s">
        <v>18</v>
      </c>
      <c r="J38" s="6" t="s">
        <v>15</v>
      </c>
      <c r="K38" s="7">
        <v>290</v>
      </c>
      <c r="L38" s="6">
        <v>592953</v>
      </c>
      <c r="M38" s="6">
        <v>195363</v>
      </c>
      <c r="N38" s="6">
        <v>1</v>
      </c>
      <c r="O38" s="39"/>
      <c r="P38" s="39"/>
      <c r="Q38" s="39"/>
      <c r="R38" s="40">
        <f t="shared" si="9"/>
        <v>0</v>
      </c>
      <c r="S38" s="41">
        <f t="shared" si="10"/>
        <v>0</v>
      </c>
      <c r="T38" s="39"/>
      <c r="U38" s="39"/>
      <c r="V38" s="40">
        <f t="shared" si="11"/>
        <v>0</v>
      </c>
      <c r="W38" s="41">
        <f t="shared" si="12"/>
        <v>0</v>
      </c>
    </row>
    <row r="39" spans="1:23" x14ac:dyDescent="0.25">
      <c r="A39" s="4">
        <v>2371732</v>
      </c>
      <c r="B39" s="4" t="s">
        <v>637</v>
      </c>
      <c r="C39" s="5" t="s">
        <v>638</v>
      </c>
      <c r="D39" s="6" t="s">
        <v>14</v>
      </c>
      <c r="E39" s="6" t="s">
        <v>401</v>
      </c>
      <c r="F39" s="6" t="s">
        <v>627</v>
      </c>
      <c r="G39" s="6" t="s">
        <v>639</v>
      </c>
      <c r="H39" s="6" t="s">
        <v>640</v>
      </c>
      <c r="I39" s="6" t="s">
        <v>18</v>
      </c>
      <c r="J39" s="6" t="s">
        <v>15</v>
      </c>
      <c r="K39" s="7">
        <v>265</v>
      </c>
      <c r="L39" s="6">
        <v>597296</v>
      </c>
      <c r="M39" s="6">
        <v>196078</v>
      </c>
      <c r="N39" s="6">
        <v>1</v>
      </c>
      <c r="O39" s="39"/>
      <c r="P39" s="39"/>
      <c r="Q39" s="39"/>
      <c r="R39" s="40">
        <f t="shared" si="9"/>
        <v>0</v>
      </c>
      <c r="S39" s="41">
        <f t="shared" si="10"/>
        <v>0</v>
      </c>
      <c r="T39" s="39"/>
      <c r="U39" s="39"/>
      <c r="V39" s="40">
        <f t="shared" si="11"/>
        <v>0</v>
      </c>
      <c r="W39" s="41">
        <f t="shared" si="12"/>
        <v>0</v>
      </c>
    </row>
    <row r="40" spans="1:23" x14ac:dyDescent="0.25">
      <c r="A40" s="4">
        <v>2371835</v>
      </c>
      <c r="B40" s="4" t="s">
        <v>641</v>
      </c>
      <c r="C40" s="5" t="s">
        <v>642</v>
      </c>
      <c r="D40" s="6" t="s">
        <v>14</v>
      </c>
      <c r="E40" s="6" t="s">
        <v>401</v>
      </c>
      <c r="F40" s="6" t="s">
        <v>627</v>
      </c>
      <c r="G40" s="6" t="s">
        <v>643</v>
      </c>
      <c r="H40" s="6" t="s">
        <v>644</v>
      </c>
      <c r="I40" s="6" t="s">
        <v>18</v>
      </c>
      <c r="J40" s="6" t="s">
        <v>15</v>
      </c>
      <c r="K40" s="7">
        <v>91</v>
      </c>
      <c r="L40" s="6">
        <v>593694</v>
      </c>
      <c r="M40" s="6">
        <v>191536</v>
      </c>
      <c r="N40" s="6">
        <v>1</v>
      </c>
      <c r="O40" s="39"/>
      <c r="P40" s="39"/>
      <c r="Q40" s="39"/>
      <c r="R40" s="40">
        <f t="shared" si="9"/>
        <v>0</v>
      </c>
      <c r="S40" s="41">
        <f t="shared" si="10"/>
        <v>0</v>
      </c>
      <c r="T40" s="39"/>
      <c r="U40" s="39"/>
      <c r="V40" s="40">
        <f t="shared" si="11"/>
        <v>0</v>
      </c>
      <c r="W40" s="41">
        <f t="shared" si="12"/>
        <v>0</v>
      </c>
    </row>
    <row r="41" spans="1:23" x14ac:dyDescent="0.25">
      <c r="A41" s="4">
        <v>2372057</v>
      </c>
      <c r="B41" s="4" t="s">
        <v>645</v>
      </c>
      <c r="C41" s="5" t="s">
        <v>646</v>
      </c>
      <c r="D41" s="6" t="s">
        <v>14</v>
      </c>
      <c r="E41" s="6" t="s">
        <v>401</v>
      </c>
      <c r="F41" s="6" t="s">
        <v>627</v>
      </c>
      <c r="G41" s="6" t="s">
        <v>647</v>
      </c>
      <c r="H41" s="6" t="s">
        <v>648</v>
      </c>
      <c r="I41" s="6" t="s">
        <v>18</v>
      </c>
      <c r="J41" s="6" t="s">
        <v>15</v>
      </c>
      <c r="K41" s="7">
        <v>110</v>
      </c>
      <c r="L41" s="6">
        <v>597569</v>
      </c>
      <c r="M41" s="6">
        <v>192294</v>
      </c>
      <c r="N41" s="6">
        <v>1</v>
      </c>
      <c r="O41" s="39"/>
      <c r="P41" s="39"/>
      <c r="Q41" s="39"/>
      <c r="R41" s="40">
        <f t="shared" si="9"/>
        <v>0</v>
      </c>
      <c r="S41" s="41">
        <f t="shared" si="10"/>
        <v>0</v>
      </c>
      <c r="T41" s="39"/>
      <c r="U41" s="39"/>
      <c r="V41" s="40">
        <f t="shared" si="11"/>
        <v>0</v>
      </c>
      <c r="W41" s="41">
        <f t="shared" si="12"/>
        <v>0</v>
      </c>
    </row>
    <row r="42" spans="1:23" x14ac:dyDescent="0.25">
      <c r="A42" s="4">
        <v>2372148</v>
      </c>
      <c r="B42" s="4" t="s">
        <v>775</v>
      </c>
      <c r="C42" s="5" t="s">
        <v>776</v>
      </c>
      <c r="D42" s="6" t="s">
        <v>14</v>
      </c>
      <c r="E42" s="6" t="s">
        <v>401</v>
      </c>
      <c r="F42" s="6" t="s">
        <v>59</v>
      </c>
      <c r="G42" s="6" t="s">
        <v>777</v>
      </c>
      <c r="H42" s="6" t="s">
        <v>778</v>
      </c>
      <c r="I42" s="6" t="s">
        <v>18</v>
      </c>
      <c r="J42" s="6" t="s">
        <v>15</v>
      </c>
      <c r="K42" s="7">
        <v>111</v>
      </c>
      <c r="L42" s="6">
        <v>607503</v>
      </c>
      <c r="M42" s="6">
        <v>210032</v>
      </c>
      <c r="N42" s="6">
        <v>1</v>
      </c>
      <c r="O42" s="39"/>
      <c r="P42" s="39"/>
      <c r="Q42" s="39"/>
      <c r="R42" s="40">
        <f t="shared" si="9"/>
        <v>0</v>
      </c>
      <c r="S42" s="41">
        <f t="shared" si="10"/>
        <v>0</v>
      </c>
      <c r="T42" s="39"/>
      <c r="U42" s="39"/>
      <c r="V42" s="40">
        <f t="shared" si="11"/>
        <v>0</v>
      </c>
      <c r="W42" s="41">
        <f t="shared" si="12"/>
        <v>0</v>
      </c>
    </row>
    <row r="43" spans="1:23" x14ac:dyDescent="0.25">
      <c r="A43" s="4">
        <v>2372461</v>
      </c>
      <c r="B43" s="4" t="s">
        <v>779</v>
      </c>
      <c r="C43" s="5" t="s">
        <v>780</v>
      </c>
      <c r="D43" s="6" t="s">
        <v>14</v>
      </c>
      <c r="E43" s="6" t="s">
        <v>401</v>
      </c>
      <c r="F43" s="6" t="s">
        <v>59</v>
      </c>
      <c r="G43" s="6" t="s">
        <v>781</v>
      </c>
      <c r="H43" s="6" t="s">
        <v>782</v>
      </c>
      <c r="I43" s="6" t="s">
        <v>18</v>
      </c>
      <c r="J43" s="6" t="s">
        <v>15</v>
      </c>
      <c r="K43" s="7">
        <v>134</v>
      </c>
      <c r="L43" s="6">
        <v>608046</v>
      </c>
      <c r="M43" s="6">
        <v>213679</v>
      </c>
      <c r="N43" s="6">
        <v>1</v>
      </c>
      <c r="O43" s="39"/>
      <c r="P43" s="39"/>
      <c r="Q43" s="39"/>
      <c r="R43" s="40">
        <f t="shared" si="9"/>
        <v>0</v>
      </c>
      <c r="S43" s="41">
        <f t="shared" si="10"/>
        <v>0</v>
      </c>
      <c r="T43" s="39"/>
      <c r="U43" s="39"/>
      <c r="V43" s="40">
        <f t="shared" si="11"/>
        <v>0</v>
      </c>
      <c r="W43" s="41">
        <f t="shared" si="12"/>
        <v>0</v>
      </c>
    </row>
    <row r="44" spans="1:23" x14ac:dyDescent="0.25">
      <c r="A44" s="4">
        <v>2372680</v>
      </c>
      <c r="B44" s="4" t="s">
        <v>783</v>
      </c>
      <c r="C44" s="5" t="s">
        <v>784</v>
      </c>
      <c r="D44" s="6" t="s">
        <v>14</v>
      </c>
      <c r="E44" s="6" t="s">
        <v>401</v>
      </c>
      <c r="F44" s="6" t="s">
        <v>59</v>
      </c>
      <c r="G44" s="6" t="s">
        <v>785</v>
      </c>
      <c r="H44" s="6" t="s">
        <v>786</v>
      </c>
      <c r="I44" s="6" t="s">
        <v>18</v>
      </c>
      <c r="J44" s="6" t="s">
        <v>15</v>
      </c>
      <c r="K44" s="7">
        <v>109</v>
      </c>
      <c r="L44" s="6">
        <v>610038</v>
      </c>
      <c r="M44" s="6">
        <v>212646</v>
      </c>
      <c r="N44" s="6">
        <v>1</v>
      </c>
      <c r="O44" s="39"/>
      <c r="P44" s="39"/>
      <c r="Q44" s="39"/>
      <c r="R44" s="40">
        <f t="shared" si="9"/>
        <v>0</v>
      </c>
      <c r="S44" s="41">
        <f t="shared" si="10"/>
        <v>0</v>
      </c>
      <c r="T44" s="39"/>
      <c r="U44" s="39"/>
      <c r="V44" s="40">
        <f t="shared" si="11"/>
        <v>0</v>
      </c>
      <c r="W44" s="41">
        <f t="shared" si="12"/>
        <v>0</v>
      </c>
    </row>
    <row r="45" spans="1:23" x14ac:dyDescent="0.25">
      <c r="A45" s="4">
        <v>2373049</v>
      </c>
      <c r="B45" s="4" t="s">
        <v>787</v>
      </c>
      <c r="C45" s="5" t="s">
        <v>788</v>
      </c>
      <c r="D45" s="6" t="s">
        <v>14</v>
      </c>
      <c r="E45" s="6" t="s">
        <v>401</v>
      </c>
      <c r="F45" s="6" t="s">
        <v>59</v>
      </c>
      <c r="G45" s="6" t="s">
        <v>789</v>
      </c>
      <c r="H45" s="6" t="s">
        <v>59</v>
      </c>
      <c r="I45" s="6" t="s">
        <v>18</v>
      </c>
      <c r="J45" s="6" t="s">
        <v>15</v>
      </c>
      <c r="K45" s="7">
        <v>2</v>
      </c>
      <c r="L45" s="6">
        <v>604379</v>
      </c>
      <c r="M45" s="6">
        <v>211416</v>
      </c>
      <c r="N45" s="6">
        <v>1</v>
      </c>
      <c r="O45" s="39"/>
      <c r="P45" s="39"/>
      <c r="Q45" s="39"/>
      <c r="R45" s="40">
        <f t="shared" si="9"/>
        <v>0</v>
      </c>
      <c r="S45" s="41">
        <f t="shared" si="10"/>
        <v>0</v>
      </c>
      <c r="T45" s="39"/>
      <c r="U45" s="39"/>
      <c r="V45" s="40">
        <f t="shared" si="11"/>
        <v>0</v>
      </c>
      <c r="W45" s="41">
        <f t="shared" si="12"/>
        <v>0</v>
      </c>
    </row>
    <row r="46" spans="1:23" x14ac:dyDescent="0.25">
      <c r="A46" s="4">
        <v>2373680</v>
      </c>
      <c r="B46" s="4" t="s">
        <v>790</v>
      </c>
      <c r="C46" s="5" t="s">
        <v>791</v>
      </c>
      <c r="D46" s="6" t="s">
        <v>14</v>
      </c>
      <c r="E46" s="6" t="s">
        <v>401</v>
      </c>
      <c r="F46" s="6" t="s">
        <v>59</v>
      </c>
      <c r="G46" s="6" t="s">
        <v>792</v>
      </c>
      <c r="H46" s="6" t="s">
        <v>793</v>
      </c>
      <c r="I46" s="6" t="s">
        <v>18</v>
      </c>
      <c r="J46" s="6" t="s">
        <v>15</v>
      </c>
      <c r="K46" s="7">
        <v>123</v>
      </c>
      <c r="L46" s="6">
        <v>613095</v>
      </c>
      <c r="M46" s="6">
        <v>211103</v>
      </c>
      <c r="N46" s="6">
        <v>1</v>
      </c>
      <c r="O46" s="39"/>
      <c r="P46" s="39"/>
      <c r="Q46" s="39"/>
      <c r="R46" s="40">
        <f t="shared" si="9"/>
        <v>0</v>
      </c>
      <c r="S46" s="41">
        <f t="shared" si="10"/>
        <v>0</v>
      </c>
      <c r="T46" s="39"/>
      <c r="U46" s="39"/>
      <c r="V46" s="40">
        <f t="shared" si="11"/>
        <v>0</v>
      </c>
      <c r="W46" s="41">
        <f t="shared" si="12"/>
        <v>0</v>
      </c>
    </row>
    <row r="47" spans="1:23" x14ac:dyDescent="0.25">
      <c r="A47" s="4">
        <v>2373989</v>
      </c>
      <c r="B47" s="4" t="s">
        <v>794</v>
      </c>
      <c r="C47" s="5" t="s">
        <v>795</v>
      </c>
      <c r="D47" s="6" t="s">
        <v>14</v>
      </c>
      <c r="E47" s="6" t="s">
        <v>401</v>
      </c>
      <c r="F47" s="6" t="s">
        <v>59</v>
      </c>
      <c r="G47" s="6" t="s">
        <v>796</v>
      </c>
      <c r="H47" s="6" t="s">
        <v>797</v>
      </c>
      <c r="I47" s="6" t="s">
        <v>18</v>
      </c>
      <c r="J47" s="6" t="s">
        <v>15</v>
      </c>
      <c r="K47" s="7">
        <v>55</v>
      </c>
      <c r="L47" s="6">
        <v>612163</v>
      </c>
      <c r="M47" s="6">
        <v>210005</v>
      </c>
      <c r="N47" s="6">
        <v>1</v>
      </c>
      <c r="O47" s="39"/>
      <c r="P47" s="39"/>
      <c r="Q47" s="39"/>
      <c r="R47" s="40">
        <f t="shared" si="9"/>
        <v>0</v>
      </c>
      <c r="S47" s="41">
        <f t="shared" si="10"/>
        <v>0</v>
      </c>
      <c r="T47" s="39"/>
      <c r="U47" s="39"/>
      <c r="V47" s="40">
        <f t="shared" si="11"/>
        <v>0</v>
      </c>
      <c r="W47" s="41">
        <f t="shared" si="12"/>
        <v>0</v>
      </c>
    </row>
    <row r="48" spans="1:23" x14ac:dyDescent="0.25">
      <c r="A48" s="4">
        <v>2374170</v>
      </c>
      <c r="B48" s="4" t="s">
        <v>798</v>
      </c>
      <c r="C48" s="5" t="s">
        <v>799</v>
      </c>
      <c r="D48" s="6" t="s">
        <v>14</v>
      </c>
      <c r="E48" s="6" t="s">
        <v>401</v>
      </c>
      <c r="F48" s="6" t="s">
        <v>59</v>
      </c>
      <c r="G48" s="6" t="s">
        <v>800</v>
      </c>
      <c r="H48" s="6" t="s">
        <v>801</v>
      </c>
      <c r="I48" s="6" t="s">
        <v>18</v>
      </c>
      <c r="J48" s="6" t="s">
        <v>15</v>
      </c>
      <c r="K48" s="7">
        <v>128</v>
      </c>
      <c r="L48" s="6">
        <v>609417</v>
      </c>
      <c r="M48" s="6">
        <v>210055</v>
      </c>
      <c r="N48" s="6">
        <v>1</v>
      </c>
      <c r="O48" s="39"/>
      <c r="P48" s="39"/>
      <c r="Q48" s="39"/>
      <c r="R48" s="40">
        <f t="shared" si="9"/>
        <v>0</v>
      </c>
      <c r="S48" s="41">
        <f t="shared" si="10"/>
        <v>0</v>
      </c>
      <c r="T48" s="39"/>
      <c r="U48" s="39"/>
      <c r="V48" s="40">
        <f t="shared" si="11"/>
        <v>0</v>
      </c>
      <c r="W48" s="41">
        <f t="shared" si="12"/>
        <v>0</v>
      </c>
    </row>
    <row r="49" spans="1:23" x14ac:dyDescent="0.25">
      <c r="A49" s="4">
        <v>2374298</v>
      </c>
      <c r="B49" s="4" t="s">
        <v>802</v>
      </c>
      <c r="C49" s="5" t="s">
        <v>803</v>
      </c>
      <c r="D49" s="6" t="s">
        <v>14</v>
      </c>
      <c r="E49" s="6" t="s">
        <v>401</v>
      </c>
      <c r="F49" s="6" t="s">
        <v>804</v>
      </c>
      <c r="G49" s="6" t="s">
        <v>805</v>
      </c>
      <c r="H49" s="6" t="s">
        <v>806</v>
      </c>
      <c r="I49" s="6" t="s">
        <v>18</v>
      </c>
      <c r="J49" s="6" t="s">
        <v>15</v>
      </c>
      <c r="K49" s="7">
        <v>71</v>
      </c>
      <c r="L49" s="6">
        <v>608295</v>
      </c>
      <c r="M49" s="6">
        <v>201109</v>
      </c>
      <c r="N49" s="6">
        <v>1</v>
      </c>
      <c r="O49" s="39"/>
      <c r="P49" s="39"/>
      <c r="Q49" s="39"/>
      <c r="R49" s="40">
        <f t="shared" si="9"/>
        <v>0</v>
      </c>
      <c r="S49" s="41">
        <f t="shared" si="10"/>
        <v>0</v>
      </c>
      <c r="T49" s="39"/>
      <c r="U49" s="39"/>
      <c r="V49" s="40">
        <f t="shared" si="11"/>
        <v>0</v>
      </c>
      <c r="W49" s="41">
        <f t="shared" si="12"/>
        <v>0</v>
      </c>
    </row>
    <row r="50" spans="1:23" x14ac:dyDescent="0.25">
      <c r="A50" s="4">
        <v>2374768</v>
      </c>
      <c r="B50" s="4" t="s">
        <v>807</v>
      </c>
      <c r="C50" s="5" t="s">
        <v>808</v>
      </c>
      <c r="D50" s="6" t="s">
        <v>14</v>
      </c>
      <c r="E50" s="6" t="s">
        <v>401</v>
      </c>
      <c r="F50" s="6" t="s">
        <v>804</v>
      </c>
      <c r="G50" s="6" t="s">
        <v>809</v>
      </c>
      <c r="H50" s="6" t="s">
        <v>810</v>
      </c>
      <c r="I50" s="6" t="s">
        <v>18</v>
      </c>
      <c r="J50" s="6" t="s">
        <v>15</v>
      </c>
      <c r="K50" s="7">
        <v>144</v>
      </c>
      <c r="L50" s="6">
        <v>613375</v>
      </c>
      <c r="M50" s="6">
        <v>203310</v>
      </c>
      <c r="N50" s="6">
        <v>1</v>
      </c>
      <c r="O50" s="39"/>
      <c r="P50" s="39"/>
      <c r="Q50" s="39"/>
      <c r="R50" s="40">
        <f t="shared" si="9"/>
        <v>0</v>
      </c>
      <c r="S50" s="41">
        <f t="shared" si="10"/>
        <v>0</v>
      </c>
      <c r="T50" s="39"/>
      <c r="U50" s="39"/>
      <c r="V50" s="40">
        <f t="shared" si="11"/>
        <v>0</v>
      </c>
      <c r="W50" s="41">
        <f t="shared" si="12"/>
        <v>0</v>
      </c>
    </row>
    <row r="51" spans="1:23" x14ac:dyDescent="0.25">
      <c r="A51" s="4">
        <v>2375484</v>
      </c>
      <c r="B51" s="4" t="s">
        <v>811</v>
      </c>
      <c r="C51" s="5" t="s">
        <v>812</v>
      </c>
      <c r="D51" s="6" t="s">
        <v>14</v>
      </c>
      <c r="E51" s="6" t="s">
        <v>401</v>
      </c>
      <c r="F51" s="6" t="s">
        <v>804</v>
      </c>
      <c r="G51" s="6" t="s">
        <v>813</v>
      </c>
      <c r="H51" s="6" t="s">
        <v>814</v>
      </c>
      <c r="I51" s="6" t="s">
        <v>18</v>
      </c>
      <c r="J51" s="6" t="s">
        <v>15</v>
      </c>
      <c r="K51" s="7">
        <v>504</v>
      </c>
      <c r="L51" s="6">
        <v>611023</v>
      </c>
      <c r="M51" s="6">
        <v>204903</v>
      </c>
      <c r="N51" s="6">
        <v>1</v>
      </c>
      <c r="O51" s="39"/>
      <c r="P51" s="39"/>
      <c r="Q51" s="39"/>
      <c r="R51" s="40">
        <f t="shared" si="9"/>
        <v>0</v>
      </c>
      <c r="S51" s="41">
        <f t="shared" si="10"/>
        <v>0</v>
      </c>
      <c r="T51" s="39"/>
      <c r="U51" s="39"/>
      <c r="V51" s="40">
        <f t="shared" si="11"/>
        <v>0</v>
      </c>
      <c r="W51" s="41">
        <f t="shared" si="12"/>
        <v>0</v>
      </c>
    </row>
    <row r="52" spans="1:23" x14ac:dyDescent="0.25">
      <c r="A52" s="4">
        <v>2376150</v>
      </c>
      <c r="B52" s="4" t="s">
        <v>815</v>
      </c>
      <c r="C52" s="5" t="s">
        <v>816</v>
      </c>
      <c r="D52" s="6" t="s">
        <v>14</v>
      </c>
      <c r="E52" s="6" t="s">
        <v>401</v>
      </c>
      <c r="F52" s="6" t="s">
        <v>804</v>
      </c>
      <c r="G52" s="6" t="s">
        <v>813</v>
      </c>
      <c r="H52" s="6" t="s">
        <v>814</v>
      </c>
      <c r="I52" s="6" t="s">
        <v>18</v>
      </c>
      <c r="J52" s="6" t="s">
        <v>15</v>
      </c>
      <c r="K52" s="7">
        <v>530</v>
      </c>
      <c r="L52" s="6">
        <v>612077</v>
      </c>
      <c r="M52" s="6">
        <v>202499</v>
      </c>
      <c r="N52" s="6">
        <v>1</v>
      </c>
      <c r="O52" s="39"/>
      <c r="P52" s="39"/>
      <c r="Q52" s="39"/>
      <c r="R52" s="40">
        <f t="shared" si="9"/>
        <v>0</v>
      </c>
      <c r="S52" s="41">
        <f t="shared" si="10"/>
        <v>0</v>
      </c>
      <c r="T52" s="39"/>
      <c r="U52" s="39"/>
      <c r="V52" s="40">
        <f t="shared" si="11"/>
        <v>0</v>
      </c>
      <c r="W52" s="41">
        <f t="shared" si="12"/>
        <v>0</v>
      </c>
    </row>
    <row r="53" spans="1:23" x14ac:dyDescent="0.25">
      <c r="A53" s="4">
        <v>2376550</v>
      </c>
      <c r="B53" s="4" t="s">
        <v>817</v>
      </c>
      <c r="C53" s="5" t="s">
        <v>818</v>
      </c>
      <c r="D53" s="6" t="s">
        <v>14</v>
      </c>
      <c r="E53" s="6" t="s">
        <v>401</v>
      </c>
      <c r="F53" s="6" t="s">
        <v>804</v>
      </c>
      <c r="G53" s="6" t="s">
        <v>819</v>
      </c>
      <c r="H53" s="6" t="s">
        <v>820</v>
      </c>
      <c r="I53" s="6" t="s">
        <v>18</v>
      </c>
      <c r="J53" s="6" t="s">
        <v>15</v>
      </c>
      <c r="K53" s="7">
        <v>149</v>
      </c>
      <c r="L53" s="6">
        <v>601315</v>
      </c>
      <c r="M53" s="6">
        <v>209954</v>
      </c>
      <c r="N53" s="6">
        <v>1</v>
      </c>
      <c r="O53" s="39"/>
      <c r="P53" s="39"/>
      <c r="Q53" s="39"/>
      <c r="R53" s="40">
        <f t="shared" si="9"/>
        <v>0</v>
      </c>
      <c r="S53" s="41">
        <f t="shared" si="10"/>
        <v>0</v>
      </c>
      <c r="T53" s="39"/>
      <c r="U53" s="39"/>
      <c r="V53" s="40">
        <f t="shared" si="11"/>
        <v>0</v>
      </c>
      <c r="W53" s="41">
        <f t="shared" si="12"/>
        <v>0</v>
      </c>
    </row>
    <row r="54" spans="1:23" x14ac:dyDescent="0.25">
      <c r="A54" s="4">
        <v>2377264</v>
      </c>
      <c r="B54" s="4" t="s">
        <v>821</v>
      </c>
      <c r="C54" s="5" t="s">
        <v>822</v>
      </c>
      <c r="D54" s="6" t="s">
        <v>14</v>
      </c>
      <c r="E54" s="6" t="s">
        <v>401</v>
      </c>
      <c r="F54" s="6" t="s">
        <v>804</v>
      </c>
      <c r="G54" s="6" t="s">
        <v>823</v>
      </c>
      <c r="H54" s="6" t="s">
        <v>824</v>
      </c>
      <c r="I54" s="6" t="s">
        <v>18</v>
      </c>
      <c r="J54" s="6" t="s">
        <v>15</v>
      </c>
      <c r="K54" s="7">
        <v>204</v>
      </c>
      <c r="L54" s="6">
        <v>605337</v>
      </c>
      <c r="M54" s="6">
        <v>204509</v>
      </c>
      <c r="N54" s="6">
        <v>1</v>
      </c>
      <c r="O54" s="39"/>
      <c r="P54" s="39"/>
      <c r="Q54" s="39"/>
      <c r="R54" s="40">
        <f t="shared" si="9"/>
        <v>0</v>
      </c>
      <c r="S54" s="41">
        <f t="shared" si="10"/>
        <v>0</v>
      </c>
      <c r="T54" s="39"/>
      <c r="U54" s="39"/>
      <c r="V54" s="40">
        <f t="shared" si="11"/>
        <v>0</v>
      </c>
      <c r="W54" s="41">
        <f t="shared" si="12"/>
        <v>0</v>
      </c>
    </row>
    <row r="55" spans="1:23" x14ac:dyDescent="0.25">
      <c r="A55" s="4">
        <v>2377490</v>
      </c>
      <c r="B55" s="4" t="s">
        <v>825</v>
      </c>
      <c r="C55" s="5" t="s">
        <v>826</v>
      </c>
      <c r="D55" s="6" t="s">
        <v>14</v>
      </c>
      <c r="E55" s="6" t="s">
        <v>401</v>
      </c>
      <c r="F55" s="6" t="s">
        <v>804</v>
      </c>
      <c r="G55" s="6" t="s">
        <v>827</v>
      </c>
      <c r="H55" s="6" t="s">
        <v>828</v>
      </c>
      <c r="I55" s="6" t="s">
        <v>18</v>
      </c>
      <c r="J55" s="6" t="s">
        <v>15</v>
      </c>
      <c r="K55" s="7">
        <v>138</v>
      </c>
      <c r="L55" s="6">
        <v>595884</v>
      </c>
      <c r="M55" s="6">
        <v>214006</v>
      </c>
      <c r="N55" s="6">
        <v>1</v>
      </c>
      <c r="O55" s="39"/>
      <c r="P55" s="39"/>
      <c r="Q55" s="39"/>
      <c r="R55" s="40">
        <f t="shared" si="9"/>
        <v>0</v>
      </c>
      <c r="S55" s="41">
        <f t="shared" si="10"/>
        <v>0</v>
      </c>
      <c r="T55" s="39"/>
      <c r="U55" s="39"/>
      <c r="V55" s="40">
        <f t="shared" si="11"/>
        <v>0</v>
      </c>
      <c r="W55" s="41">
        <f t="shared" si="12"/>
        <v>0</v>
      </c>
    </row>
    <row r="56" spans="1:23" x14ac:dyDescent="0.25">
      <c r="A56" s="4">
        <v>2377625</v>
      </c>
      <c r="B56" s="4" t="s">
        <v>829</v>
      </c>
      <c r="C56" s="5" t="s">
        <v>830</v>
      </c>
      <c r="D56" s="6" t="s">
        <v>14</v>
      </c>
      <c r="E56" s="6" t="s">
        <v>401</v>
      </c>
      <c r="F56" s="6" t="s">
        <v>804</v>
      </c>
      <c r="G56" s="6" t="s">
        <v>831</v>
      </c>
      <c r="H56" s="6" t="s">
        <v>832</v>
      </c>
      <c r="I56" s="6" t="s">
        <v>18</v>
      </c>
      <c r="J56" s="6" t="s">
        <v>15</v>
      </c>
      <c r="K56" s="7">
        <v>108</v>
      </c>
      <c r="L56" s="6">
        <v>599327</v>
      </c>
      <c r="M56" s="6">
        <v>210998</v>
      </c>
      <c r="N56" s="6">
        <v>1</v>
      </c>
      <c r="O56" s="39"/>
      <c r="P56" s="39"/>
      <c r="Q56" s="39"/>
      <c r="R56" s="40">
        <f t="shared" si="9"/>
        <v>0</v>
      </c>
      <c r="S56" s="41">
        <f t="shared" si="10"/>
        <v>0</v>
      </c>
      <c r="T56" s="39"/>
      <c r="U56" s="39"/>
      <c r="V56" s="40">
        <f t="shared" si="11"/>
        <v>0</v>
      </c>
      <c r="W56" s="41">
        <f t="shared" si="12"/>
        <v>0</v>
      </c>
    </row>
    <row r="57" spans="1:23" x14ac:dyDescent="0.25">
      <c r="A57" s="4">
        <v>2377977</v>
      </c>
      <c r="B57" s="4" t="s">
        <v>833</v>
      </c>
      <c r="C57" s="5" t="s">
        <v>834</v>
      </c>
      <c r="D57" s="6" t="s">
        <v>14</v>
      </c>
      <c r="E57" s="6" t="s">
        <v>401</v>
      </c>
      <c r="F57" s="6" t="s">
        <v>804</v>
      </c>
      <c r="G57" s="6" t="s">
        <v>835</v>
      </c>
      <c r="H57" s="6" t="s">
        <v>836</v>
      </c>
      <c r="I57" s="6" t="s">
        <v>18</v>
      </c>
      <c r="J57" s="6" t="s">
        <v>15</v>
      </c>
      <c r="K57" s="7">
        <v>346</v>
      </c>
      <c r="L57" s="6">
        <v>608605</v>
      </c>
      <c r="M57" s="6">
        <v>203602</v>
      </c>
      <c r="N57" s="6">
        <v>1</v>
      </c>
      <c r="O57" s="39"/>
      <c r="P57" s="39"/>
      <c r="Q57" s="39"/>
      <c r="R57" s="40">
        <f t="shared" si="9"/>
        <v>0</v>
      </c>
      <c r="S57" s="41">
        <f t="shared" si="10"/>
        <v>0</v>
      </c>
      <c r="T57" s="39"/>
      <c r="U57" s="39"/>
      <c r="V57" s="40">
        <f t="shared" si="11"/>
        <v>0</v>
      </c>
      <c r="W57" s="41">
        <f t="shared" si="12"/>
        <v>0</v>
      </c>
    </row>
    <row r="58" spans="1:23" x14ac:dyDescent="0.25">
      <c r="A58" s="4">
        <v>2378448</v>
      </c>
      <c r="B58" s="4" t="s">
        <v>837</v>
      </c>
      <c r="C58" s="5" t="s">
        <v>838</v>
      </c>
      <c r="D58" s="6" t="s">
        <v>14</v>
      </c>
      <c r="E58" s="6" t="s">
        <v>401</v>
      </c>
      <c r="F58" s="6" t="s">
        <v>804</v>
      </c>
      <c r="G58" s="6" t="s">
        <v>839</v>
      </c>
      <c r="H58" s="6" t="s">
        <v>840</v>
      </c>
      <c r="I58" s="6" t="s">
        <v>18</v>
      </c>
      <c r="J58" s="6" t="s">
        <v>15</v>
      </c>
      <c r="K58" s="7">
        <v>206</v>
      </c>
      <c r="L58" s="6">
        <v>596183</v>
      </c>
      <c r="M58" s="6">
        <v>211658</v>
      </c>
      <c r="N58" s="6">
        <v>1</v>
      </c>
      <c r="O58" s="39"/>
      <c r="P58" s="39"/>
      <c r="Q58" s="39"/>
      <c r="R58" s="40">
        <f t="shared" si="9"/>
        <v>0</v>
      </c>
      <c r="S58" s="41">
        <f t="shared" si="10"/>
        <v>0</v>
      </c>
      <c r="T58" s="39"/>
      <c r="U58" s="39"/>
      <c r="V58" s="40">
        <f t="shared" si="11"/>
        <v>0</v>
      </c>
      <c r="W58" s="41">
        <f t="shared" si="12"/>
        <v>0</v>
      </c>
    </row>
    <row r="59" spans="1:23" x14ac:dyDescent="0.25">
      <c r="A59" s="4">
        <v>2379060</v>
      </c>
      <c r="B59" s="4" t="s">
        <v>841</v>
      </c>
      <c r="C59" s="5" t="s">
        <v>842</v>
      </c>
      <c r="D59" s="6" t="s">
        <v>14</v>
      </c>
      <c r="E59" s="6" t="s">
        <v>401</v>
      </c>
      <c r="F59" s="6" t="s">
        <v>804</v>
      </c>
      <c r="G59" s="6" t="s">
        <v>843</v>
      </c>
      <c r="H59" s="6" t="s">
        <v>844</v>
      </c>
      <c r="I59" s="6" t="s">
        <v>18</v>
      </c>
      <c r="J59" s="6" t="s">
        <v>15</v>
      </c>
      <c r="K59" s="7">
        <v>31</v>
      </c>
      <c r="L59" s="6">
        <v>605257</v>
      </c>
      <c r="M59" s="6">
        <v>201856</v>
      </c>
      <c r="N59" s="6">
        <v>1</v>
      </c>
      <c r="O59" s="39"/>
      <c r="P59" s="39"/>
      <c r="Q59" s="39"/>
      <c r="R59" s="40">
        <f t="shared" si="9"/>
        <v>0</v>
      </c>
      <c r="S59" s="41">
        <f t="shared" si="10"/>
        <v>0</v>
      </c>
      <c r="T59" s="39"/>
      <c r="U59" s="39"/>
      <c r="V59" s="40">
        <f t="shared" si="11"/>
        <v>0</v>
      </c>
      <c r="W59" s="41">
        <f t="shared" si="12"/>
        <v>0</v>
      </c>
    </row>
    <row r="60" spans="1:23" x14ac:dyDescent="0.25">
      <c r="A60" s="4">
        <v>2379064</v>
      </c>
      <c r="B60" s="4" t="s">
        <v>845</v>
      </c>
      <c r="C60" s="5" t="s">
        <v>846</v>
      </c>
      <c r="D60" s="6" t="s">
        <v>14</v>
      </c>
      <c r="E60" s="6" t="s">
        <v>401</v>
      </c>
      <c r="F60" s="6" t="s">
        <v>804</v>
      </c>
      <c r="G60" s="6" t="s">
        <v>843</v>
      </c>
      <c r="H60" s="6" t="s">
        <v>844</v>
      </c>
      <c r="I60" s="6" t="s">
        <v>18</v>
      </c>
      <c r="J60" s="6" t="s">
        <v>15</v>
      </c>
      <c r="K60" s="7">
        <v>326</v>
      </c>
      <c r="L60" s="6">
        <v>603589</v>
      </c>
      <c r="M60" s="6">
        <v>198993</v>
      </c>
      <c r="N60" s="6">
        <v>1</v>
      </c>
      <c r="O60" s="39"/>
      <c r="P60" s="39"/>
      <c r="Q60" s="39"/>
      <c r="R60" s="40">
        <f t="shared" si="9"/>
        <v>0</v>
      </c>
      <c r="S60" s="41">
        <f t="shared" si="10"/>
        <v>0</v>
      </c>
      <c r="T60" s="39"/>
      <c r="U60" s="39"/>
      <c r="V60" s="40">
        <f t="shared" si="11"/>
        <v>0</v>
      </c>
      <c r="W60" s="41">
        <f t="shared" si="12"/>
        <v>0</v>
      </c>
    </row>
    <row r="61" spans="1:23" x14ac:dyDescent="0.25">
      <c r="A61" s="4">
        <v>2380461</v>
      </c>
      <c r="B61" s="4" t="s">
        <v>847</v>
      </c>
      <c r="C61" s="5" t="s">
        <v>848</v>
      </c>
      <c r="D61" s="6" t="s">
        <v>14</v>
      </c>
      <c r="E61" s="6" t="s">
        <v>401</v>
      </c>
      <c r="F61" s="6" t="s">
        <v>804</v>
      </c>
      <c r="G61" s="6" t="s">
        <v>849</v>
      </c>
      <c r="H61" s="6" t="s">
        <v>559</v>
      </c>
      <c r="I61" s="6" t="s">
        <v>18</v>
      </c>
      <c r="J61" s="6" t="s">
        <v>15</v>
      </c>
      <c r="K61" s="7">
        <v>459</v>
      </c>
      <c r="L61" s="6">
        <v>602861</v>
      </c>
      <c r="M61" s="6">
        <v>202336</v>
      </c>
      <c r="N61" s="6">
        <v>1</v>
      </c>
      <c r="O61" s="39"/>
      <c r="P61" s="39"/>
      <c r="Q61" s="39"/>
      <c r="R61" s="40">
        <f t="shared" si="9"/>
        <v>0</v>
      </c>
      <c r="S61" s="41">
        <f t="shared" si="10"/>
        <v>0</v>
      </c>
      <c r="T61" s="39"/>
      <c r="U61" s="39"/>
      <c r="V61" s="40">
        <f t="shared" si="11"/>
        <v>0</v>
      </c>
      <c r="W61" s="41">
        <f t="shared" si="12"/>
        <v>0</v>
      </c>
    </row>
    <row r="62" spans="1:23" x14ac:dyDescent="0.25">
      <c r="A62" s="4">
        <v>2380466</v>
      </c>
      <c r="B62" s="4" t="s">
        <v>850</v>
      </c>
      <c r="C62" s="5" t="s">
        <v>851</v>
      </c>
      <c r="D62" s="6" t="s">
        <v>14</v>
      </c>
      <c r="E62" s="6" t="s">
        <v>401</v>
      </c>
      <c r="F62" s="6" t="s">
        <v>804</v>
      </c>
      <c r="G62" s="6" t="s">
        <v>849</v>
      </c>
      <c r="H62" s="6" t="s">
        <v>559</v>
      </c>
      <c r="I62" s="6" t="s">
        <v>18</v>
      </c>
      <c r="J62" s="6" t="s">
        <v>15</v>
      </c>
      <c r="K62" s="7">
        <v>549</v>
      </c>
      <c r="L62" s="6">
        <v>600746</v>
      </c>
      <c r="M62" s="6">
        <v>201868</v>
      </c>
      <c r="N62" s="6">
        <v>1</v>
      </c>
      <c r="O62" s="39"/>
      <c r="P62" s="39"/>
      <c r="Q62" s="39"/>
      <c r="R62" s="40">
        <f t="shared" si="9"/>
        <v>0</v>
      </c>
      <c r="S62" s="41">
        <f t="shared" si="10"/>
        <v>0</v>
      </c>
      <c r="T62" s="39"/>
      <c r="U62" s="39"/>
      <c r="V62" s="40">
        <f t="shared" si="11"/>
        <v>0</v>
      </c>
      <c r="W62" s="41">
        <f t="shared" si="12"/>
        <v>0</v>
      </c>
    </row>
    <row r="63" spans="1:23" x14ac:dyDescent="0.25">
      <c r="A63" s="4">
        <v>2380617</v>
      </c>
      <c r="B63" s="4" t="s">
        <v>852</v>
      </c>
      <c r="C63" s="5" t="s">
        <v>853</v>
      </c>
      <c r="D63" s="6" t="s">
        <v>14</v>
      </c>
      <c r="E63" s="6" t="s">
        <v>401</v>
      </c>
      <c r="F63" s="6" t="s">
        <v>804</v>
      </c>
      <c r="G63" s="6" t="s">
        <v>854</v>
      </c>
      <c r="H63" s="6" t="s">
        <v>855</v>
      </c>
      <c r="I63" s="6" t="s">
        <v>18</v>
      </c>
      <c r="J63" s="6" t="s">
        <v>15</v>
      </c>
      <c r="K63" s="7">
        <v>9</v>
      </c>
      <c r="L63" s="6">
        <v>594778</v>
      </c>
      <c r="M63" s="6">
        <v>216480</v>
      </c>
      <c r="N63" s="6">
        <v>1</v>
      </c>
      <c r="O63" s="39"/>
      <c r="P63" s="39"/>
      <c r="Q63" s="39"/>
      <c r="R63" s="40">
        <f t="shared" si="9"/>
        <v>0</v>
      </c>
      <c r="S63" s="41">
        <f t="shared" si="10"/>
        <v>0</v>
      </c>
      <c r="T63" s="39"/>
      <c r="U63" s="39"/>
      <c r="V63" s="40">
        <f t="shared" si="11"/>
        <v>0</v>
      </c>
      <c r="W63" s="41">
        <f t="shared" si="12"/>
        <v>0</v>
      </c>
    </row>
    <row r="64" spans="1:23" x14ac:dyDescent="0.25">
      <c r="A64" s="4">
        <v>2380768</v>
      </c>
      <c r="B64" s="4" t="s">
        <v>856</v>
      </c>
      <c r="C64" s="5" t="s">
        <v>857</v>
      </c>
      <c r="D64" s="6" t="s">
        <v>14</v>
      </c>
      <c r="E64" s="6" t="s">
        <v>401</v>
      </c>
      <c r="F64" s="6" t="s">
        <v>804</v>
      </c>
      <c r="G64" s="6" t="s">
        <v>858</v>
      </c>
      <c r="H64" s="6" t="s">
        <v>859</v>
      </c>
      <c r="I64" s="6" t="s">
        <v>18</v>
      </c>
      <c r="J64" s="6" t="s">
        <v>15</v>
      </c>
      <c r="K64" s="7">
        <v>5</v>
      </c>
      <c r="L64" s="6">
        <v>611081</v>
      </c>
      <c r="M64" s="6">
        <v>199782</v>
      </c>
      <c r="N64" s="6">
        <v>1</v>
      </c>
      <c r="O64" s="39"/>
      <c r="P64" s="39"/>
      <c r="Q64" s="39"/>
      <c r="R64" s="40">
        <f t="shared" si="9"/>
        <v>0</v>
      </c>
      <c r="S64" s="41">
        <f t="shared" si="10"/>
        <v>0</v>
      </c>
      <c r="T64" s="39"/>
      <c r="U64" s="39"/>
      <c r="V64" s="40">
        <f t="shared" si="11"/>
        <v>0</v>
      </c>
      <c r="W64" s="41">
        <f t="shared" si="12"/>
        <v>0</v>
      </c>
    </row>
    <row r="65" spans="1:23" x14ac:dyDescent="0.25">
      <c r="A65" s="4">
        <v>2380988</v>
      </c>
      <c r="B65" s="4" t="s">
        <v>1013</v>
      </c>
      <c r="C65" s="5" t="s">
        <v>1014</v>
      </c>
      <c r="D65" s="6" t="s">
        <v>14</v>
      </c>
      <c r="E65" s="6" t="s">
        <v>401</v>
      </c>
      <c r="F65" s="6" t="s">
        <v>1015</v>
      </c>
      <c r="G65" s="6" t="s">
        <v>1016</v>
      </c>
      <c r="H65" s="6" t="s">
        <v>1017</v>
      </c>
      <c r="I65" s="6" t="s">
        <v>18</v>
      </c>
      <c r="J65" s="6" t="s">
        <v>15</v>
      </c>
      <c r="K65" s="7">
        <v>40</v>
      </c>
      <c r="L65" s="6">
        <v>609251</v>
      </c>
      <c r="M65" s="6">
        <v>191458</v>
      </c>
      <c r="N65" s="6">
        <v>1</v>
      </c>
      <c r="O65" s="39"/>
      <c r="P65" s="39"/>
      <c r="Q65" s="39"/>
      <c r="R65" s="40">
        <f t="shared" si="9"/>
        <v>0</v>
      </c>
      <c r="S65" s="41">
        <f t="shared" si="10"/>
        <v>0</v>
      </c>
      <c r="T65" s="39"/>
      <c r="U65" s="39"/>
      <c r="V65" s="40">
        <f t="shared" si="11"/>
        <v>0</v>
      </c>
      <c r="W65" s="41">
        <f t="shared" si="12"/>
        <v>0</v>
      </c>
    </row>
    <row r="66" spans="1:23" x14ac:dyDescent="0.25">
      <c r="A66" s="4">
        <v>2381125</v>
      </c>
      <c r="B66" s="4" t="s">
        <v>1018</v>
      </c>
      <c r="C66" s="5" t="s">
        <v>1019</v>
      </c>
      <c r="D66" s="6" t="s">
        <v>14</v>
      </c>
      <c r="E66" s="6" t="s">
        <v>401</v>
      </c>
      <c r="F66" s="6" t="s">
        <v>1015</v>
      </c>
      <c r="G66" s="6" t="s">
        <v>1020</v>
      </c>
      <c r="H66" s="6" t="s">
        <v>1021</v>
      </c>
      <c r="I66" s="6" t="s">
        <v>18</v>
      </c>
      <c r="J66" s="6" t="s">
        <v>15</v>
      </c>
      <c r="K66" s="7">
        <v>131</v>
      </c>
      <c r="L66" s="6">
        <v>606297</v>
      </c>
      <c r="M66" s="6">
        <v>193084</v>
      </c>
      <c r="N66" s="6">
        <v>1</v>
      </c>
      <c r="O66" s="39"/>
      <c r="P66" s="39"/>
      <c r="Q66" s="39"/>
      <c r="R66" s="40">
        <f t="shared" si="9"/>
        <v>0</v>
      </c>
      <c r="S66" s="41">
        <f t="shared" si="10"/>
        <v>0</v>
      </c>
      <c r="T66" s="39"/>
      <c r="U66" s="39"/>
      <c r="V66" s="40">
        <f t="shared" si="11"/>
        <v>0</v>
      </c>
      <c r="W66" s="41">
        <f t="shared" si="12"/>
        <v>0</v>
      </c>
    </row>
    <row r="67" spans="1:23" x14ac:dyDescent="0.25">
      <c r="A67" s="4">
        <v>2381478</v>
      </c>
      <c r="B67" s="4" t="s">
        <v>1022</v>
      </c>
      <c r="C67" s="5" t="s">
        <v>1023</v>
      </c>
      <c r="D67" s="6" t="s">
        <v>14</v>
      </c>
      <c r="E67" s="6" t="s">
        <v>401</v>
      </c>
      <c r="F67" s="6" t="s">
        <v>1015</v>
      </c>
      <c r="G67" s="6" t="s">
        <v>1024</v>
      </c>
      <c r="H67" s="6" t="s">
        <v>1015</v>
      </c>
      <c r="I67" s="6" t="s">
        <v>18</v>
      </c>
      <c r="J67" s="6" t="s">
        <v>15</v>
      </c>
      <c r="K67" s="7">
        <v>285</v>
      </c>
      <c r="L67" s="6">
        <v>607832</v>
      </c>
      <c r="M67" s="6">
        <v>194066</v>
      </c>
      <c r="N67" s="6">
        <v>1</v>
      </c>
      <c r="O67" s="39"/>
      <c r="P67" s="39"/>
      <c r="Q67" s="39"/>
      <c r="R67" s="40">
        <f t="shared" si="9"/>
        <v>0</v>
      </c>
      <c r="S67" s="41">
        <f t="shared" si="10"/>
        <v>0</v>
      </c>
      <c r="T67" s="39"/>
      <c r="U67" s="39"/>
      <c r="V67" s="40">
        <f t="shared" si="11"/>
        <v>0</v>
      </c>
      <c r="W67" s="41">
        <f t="shared" si="12"/>
        <v>0</v>
      </c>
    </row>
    <row r="68" spans="1:23" x14ac:dyDescent="0.25">
      <c r="A68" s="4">
        <v>2381705</v>
      </c>
      <c r="B68" s="4" t="s">
        <v>1025</v>
      </c>
      <c r="C68" s="5" t="s">
        <v>1026</v>
      </c>
      <c r="D68" s="6" t="s">
        <v>14</v>
      </c>
      <c r="E68" s="6" t="s">
        <v>401</v>
      </c>
      <c r="F68" s="6" t="s">
        <v>1015</v>
      </c>
      <c r="G68" s="6" t="s">
        <v>1024</v>
      </c>
      <c r="H68" s="6" t="s">
        <v>1015</v>
      </c>
      <c r="I68" s="6" t="s">
        <v>18</v>
      </c>
      <c r="J68" s="6" t="s">
        <v>15</v>
      </c>
      <c r="K68" s="7">
        <v>293</v>
      </c>
      <c r="L68" s="6">
        <v>607884</v>
      </c>
      <c r="M68" s="6">
        <v>193662</v>
      </c>
      <c r="N68" s="6">
        <v>1</v>
      </c>
      <c r="O68" s="39"/>
      <c r="P68" s="39"/>
      <c r="Q68" s="39"/>
      <c r="R68" s="40">
        <f t="shared" si="9"/>
        <v>0</v>
      </c>
      <c r="S68" s="41">
        <f t="shared" si="10"/>
        <v>0</v>
      </c>
      <c r="T68" s="39"/>
      <c r="U68" s="39"/>
      <c r="V68" s="40">
        <f t="shared" si="11"/>
        <v>0</v>
      </c>
      <c r="W68" s="41">
        <f t="shared" si="12"/>
        <v>0</v>
      </c>
    </row>
    <row r="69" spans="1:23" x14ac:dyDescent="0.25">
      <c r="A69" s="4">
        <v>2381752</v>
      </c>
      <c r="B69" s="4" t="s">
        <v>1027</v>
      </c>
      <c r="C69" s="5" t="s">
        <v>1028</v>
      </c>
      <c r="D69" s="6" t="s">
        <v>14</v>
      </c>
      <c r="E69" s="6" t="s">
        <v>401</v>
      </c>
      <c r="F69" s="6" t="s">
        <v>1015</v>
      </c>
      <c r="G69" s="6" t="s">
        <v>1029</v>
      </c>
      <c r="H69" s="6" t="s">
        <v>1030</v>
      </c>
      <c r="I69" s="6" t="s">
        <v>18</v>
      </c>
      <c r="J69" s="6" t="s">
        <v>15</v>
      </c>
      <c r="K69" s="7">
        <v>136</v>
      </c>
      <c r="L69" s="6">
        <v>601670</v>
      </c>
      <c r="M69" s="6">
        <v>196423</v>
      </c>
      <c r="N69" s="6">
        <v>1</v>
      </c>
      <c r="O69" s="39"/>
      <c r="P69" s="39"/>
      <c r="Q69" s="39"/>
      <c r="R69" s="40">
        <f t="shared" si="9"/>
        <v>0</v>
      </c>
      <c r="S69" s="41">
        <f t="shared" si="10"/>
        <v>0</v>
      </c>
      <c r="T69" s="39"/>
      <c r="U69" s="39"/>
      <c r="V69" s="40">
        <f t="shared" si="11"/>
        <v>0</v>
      </c>
      <c r="W69" s="41">
        <f t="shared" si="12"/>
        <v>0</v>
      </c>
    </row>
    <row r="70" spans="1:23" x14ac:dyDescent="0.25">
      <c r="A70" s="4">
        <v>2382257</v>
      </c>
      <c r="B70" s="4" t="s">
        <v>1031</v>
      </c>
      <c r="C70" s="5" t="s">
        <v>1032</v>
      </c>
      <c r="D70" s="6" t="s">
        <v>14</v>
      </c>
      <c r="E70" s="6" t="s">
        <v>401</v>
      </c>
      <c r="F70" s="6" t="s">
        <v>1015</v>
      </c>
      <c r="G70" s="6" t="s">
        <v>1033</v>
      </c>
      <c r="H70" s="6" t="s">
        <v>1034</v>
      </c>
      <c r="I70" s="6" t="s">
        <v>18</v>
      </c>
      <c r="J70" s="6" t="s">
        <v>15</v>
      </c>
      <c r="K70" s="7">
        <v>34</v>
      </c>
      <c r="L70" s="6">
        <v>606843</v>
      </c>
      <c r="M70" s="6">
        <v>200240</v>
      </c>
      <c r="N70" s="6">
        <v>1</v>
      </c>
      <c r="O70" s="39"/>
      <c r="P70" s="39"/>
      <c r="Q70" s="39"/>
      <c r="R70" s="40">
        <f t="shared" si="9"/>
        <v>0</v>
      </c>
      <c r="S70" s="41">
        <f t="shared" si="10"/>
        <v>0</v>
      </c>
      <c r="T70" s="39"/>
      <c r="U70" s="39"/>
      <c r="V70" s="40">
        <f t="shared" si="11"/>
        <v>0</v>
      </c>
      <c r="W70" s="41">
        <f t="shared" si="12"/>
        <v>0</v>
      </c>
    </row>
    <row r="71" spans="1:23" x14ac:dyDescent="0.25">
      <c r="A71" s="4">
        <v>2382665</v>
      </c>
      <c r="B71" s="4" t="s">
        <v>1035</v>
      </c>
      <c r="C71" s="5" t="s">
        <v>1036</v>
      </c>
      <c r="D71" s="6" t="s">
        <v>14</v>
      </c>
      <c r="E71" s="6" t="s">
        <v>401</v>
      </c>
      <c r="F71" s="6" t="s">
        <v>1015</v>
      </c>
      <c r="G71" s="6" t="s">
        <v>1033</v>
      </c>
      <c r="H71" s="6" t="s">
        <v>1034</v>
      </c>
      <c r="I71" s="6" t="s">
        <v>18</v>
      </c>
      <c r="J71" s="6" t="s">
        <v>15</v>
      </c>
      <c r="K71" s="7">
        <v>484</v>
      </c>
      <c r="L71" s="6">
        <v>608631</v>
      </c>
      <c r="M71" s="6">
        <v>197804</v>
      </c>
      <c r="N71" s="6">
        <v>1</v>
      </c>
      <c r="O71" s="39"/>
      <c r="P71" s="39"/>
      <c r="Q71" s="39"/>
      <c r="R71" s="40">
        <f t="shared" si="9"/>
        <v>0</v>
      </c>
      <c r="S71" s="41">
        <f t="shared" si="10"/>
        <v>0</v>
      </c>
      <c r="T71" s="39"/>
      <c r="U71" s="39"/>
      <c r="V71" s="40">
        <f t="shared" si="11"/>
        <v>0</v>
      </c>
      <c r="W71" s="41">
        <f t="shared" si="12"/>
        <v>0</v>
      </c>
    </row>
    <row r="72" spans="1:23" x14ac:dyDescent="0.25">
      <c r="A72" s="4">
        <v>2382835</v>
      </c>
      <c r="B72" s="4" t="s">
        <v>1037</v>
      </c>
      <c r="C72" s="5" t="s">
        <v>1038</v>
      </c>
      <c r="D72" s="6" t="s">
        <v>14</v>
      </c>
      <c r="E72" s="6" t="s">
        <v>401</v>
      </c>
      <c r="F72" s="6" t="s">
        <v>1015</v>
      </c>
      <c r="G72" s="6" t="s">
        <v>1039</v>
      </c>
      <c r="H72" s="6" t="s">
        <v>1040</v>
      </c>
      <c r="I72" s="6" t="s">
        <v>18</v>
      </c>
      <c r="J72" s="6" t="s">
        <v>15</v>
      </c>
      <c r="K72" s="7">
        <v>165</v>
      </c>
      <c r="L72" s="6">
        <v>605206</v>
      </c>
      <c r="M72" s="6">
        <v>196377</v>
      </c>
      <c r="N72" s="6">
        <v>1</v>
      </c>
      <c r="O72" s="39"/>
      <c r="P72" s="39"/>
      <c r="Q72" s="39"/>
      <c r="R72" s="40">
        <f t="shared" si="9"/>
        <v>0</v>
      </c>
      <c r="S72" s="41">
        <f t="shared" si="10"/>
        <v>0</v>
      </c>
      <c r="T72" s="39"/>
      <c r="U72" s="39"/>
      <c r="V72" s="40">
        <f t="shared" si="11"/>
        <v>0</v>
      </c>
      <c r="W72" s="41">
        <f t="shared" si="12"/>
        <v>0</v>
      </c>
    </row>
    <row r="73" spans="1:23" x14ac:dyDescent="0.25">
      <c r="A73" s="4">
        <v>2383165</v>
      </c>
      <c r="B73" s="4" t="s">
        <v>1041</v>
      </c>
      <c r="C73" s="5" t="s">
        <v>1042</v>
      </c>
      <c r="D73" s="6" t="s">
        <v>14</v>
      </c>
      <c r="E73" s="6" t="s">
        <v>401</v>
      </c>
      <c r="F73" s="6" t="s">
        <v>1015</v>
      </c>
      <c r="G73" s="6" t="s">
        <v>1043</v>
      </c>
      <c r="H73" s="6" t="s">
        <v>54</v>
      </c>
      <c r="I73" s="6" t="s">
        <v>18</v>
      </c>
      <c r="J73" s="6" t="s">
        <v>15</v>
      </c>
      <c r="K73" s="7">
        <v>2</v>
      </c>
      <c r="L73" s="6">
        <v>610067</v>
      </c>
      <c r="M73" s="6">
        <v>195120</v>
      </c>
      <c r="N73" s="6">
        <v>1</v>
      </c>
      <c r="O73" s="39"/>
      <c r="P73" s="39"/>
      <c r="Q73" s="39"/>
      <c r="R73" s="40">
        <f t="shared" si="9"/>
        <v>0</v>
      </c>
      <c r="S73" s="41">
        <f t="shared" si="10"/>
        <v>0</v>
      </c>
      <c r="T73" s="39"/>
      <c r="U73" s="39"/>
      <c r="V73" s="40">
        <f t="shared" si="11"/>
        <v>0</v>
      </c>
      <c r="W73" s="41">
        <f t="shared" si="12"/>
        <v>0</v>
      </c>
    </row>
    <row r="74" spans="1:23" x14ac:dyDescent="0.25">
      <c r="A74" s="4">
        <v>2383275</v>
      </c>
      <c r="B74" s="4" t="s">
        <v>1044</v>
      </c>
      <c r="C74" s="5" t="s">
        <v>1045</v>
      </c>
      <c r="D74" s="6" t="s">
        <v>14</v>
      </c>
      <c r="E74" s="6" t="s">
        <v>401</v>
      </c>
      <c r="F74" s="6" t="s">
        <v>1015</v>
      </c>
      <c r="G74" s="6" t="s">
        <v>1046</v>
      </c>
      <c r="H74" s="6" t="s">
        <v>1047</v>
      </c>
      <c r="I74" s="6" t="s">
        <v>18</v>
      </c>
      <c r="J74" s="6" t="s">
        <v>15</v>
      </c>
      <c r="K74" s="7">
        <v>22</v>
      </c>
      <c r="L74" s="6">
        <v>610766</v>
      </c>
      <c r="M74" s="6">
        <v>192864</v>
      </c>
      <c r="N74" s="6">
        <v>1</v>
      </c>
      <c r="O74" s="39"/>
      <c r="P74" s="39"/>
      <c r="Q74" s="39"/>
      <c r="R74" s="40">
        <f t="shared" si="9"/>
        <v>0</v>
      </c>
      <c r="S74" s="41">
        <f t="shared" si="10"/>
        <v>0</v>
      </c>
      <c r="T74" s="39"/>
      <c r="U74" s="39"/>
      <c r="V74" s="40">
        <f t="shared" si="11"/>
        <v>0</v>
      </c>
      <c r="W74" s="41">
        <f t="shared" si="12"/>
        <v>0</v>
      </c>
    </row>
    <row r="75" spans="1:23" x14ac:dyDescent="0.25">
      <c r="A75" s="4">
        <v>2383407</v>
      </c>
      <c r="B75" s="4" t="s">
        <v>1087</v>
      </c>
      <c r="C75" s="5" t="s">
        <v>1088</v>
      </c>
      <c r="D75" s="6" t="s">
        <v>14</v>
      </c>
      <c r="E75" s="6" t="s">
        <v>401</v>
      </c>
      <c r="F75" s="6" t="s">
        <v>1089</v>
      </c>
      <c r="G75" s="6" t="s">
        <v>1090</v>
      </c>
      <c r="H75" s="6" t="s">
        <v>1091</v>
      </c>
      <c r="I75" s="6" t="s">
        <v>18</v>
      </c>
      <c r="J75" s="6" t="s">
        <v>15</v>
      </c>
      <c r="K75" s="7">
        <v>70</v>
      </c>
      <c r="L75" s="6">
        <v>573492</v>
      </c>
      <c r="M75" s="6">
        <v>200178</v>
      </c>
      <c r="N75" s="6">
        <v>1</v>
      </c>
      <c r="O75" s="39"/>
      <c r="P75" s="39"/>
      <c r="Q75" s="39"/>
      <c r="R75" s="40">
        <f t="shared" si="9"/>
        <v>0</v>
      </c>
      <c r="S75" s="41">
        <f t="shared" si="10"/>
        <v>0</v>
      </c>
      <c r="T75" s="39"/>
      <c r="U75" s="39"/>
      <c r="V75" s="40">
        <f t="shared" si="11"/>
        <v>0</v>
      </c>
      <c r="W75" s="41">
        <f t="shared" si="12"/>
        <v>0</v>
      </c>
    </row>
    <row r="76" spans="1:23" x14ac:dyDescent="0.25">
      <c r="A76" s="4">
        <v>8346025</v>
      </c>
      <c r="B76" s="4" t="s">
        <v>1092</v>
      </c>
      <c r="C76" s="5" t="s">
        <v>1093</v>
      </c>
      <c r="D76" s="6" t="s">
        <v>14</v>
      </c>
      <c r="E76" s="6" t="s">
        <v>401</v>
      </c>
      <c r="F76" s="6" t="s">
        <v>1089</v>
      </c>
      <c r="G76" s="6" t="s">
        <v>1094</v>
      </c>
      <c r="H76" s="6" t="s">
        <v>1095</v>
      </c>
      <c r="I76" s="6" t="s">
        <v>18</v>
      </c>
      <c r="J76" s="6" t="s">
        <v>15</v>
      </c>
      <c r="K76" s="7">
        <v>0</v>
      </c>
      <c r="L76" s="6">
        <v>582028</v>
      </c>
      <c r="M76" s="6">
        <v>206955</v>
      </c>
      <c r="N76" s="6">
        <v>1</v>
      </c>
      <c r="O76" s="39"/>
      <c r="P76" s="39"/>
      <c r="Q76" s="39"/>
      <c r="R76" s="40">
        <f t="shared" si="9"/>
        <v>0</v>
      </c>
      <c r="S76" s="41">
        <f t="shared" si="10"/>
        <v>0</v>
      </c>
      <c r="T76" s="39"/>
      <c r="U76" s="39"/>
      <c r="V76" s="40">
        <f t="shared" si="11"/>
        <v>0</v>
      </c>
      <c r="W76" s="41">
        <f t="shared" si="12"/>
        <v>0</v>
      </c>
    </row>
    <row r="77" spans="1:23" x14ac:dyDescent="0.25">
      <c r="A77" s="4">
        <v>2384286</v>
      </c>
      <c r="B77" s="4" t="s">
        <v>1096</v>
      </c>
      <c r="C77" s="5" t="s">
        <v>1097</v>
      </c>
      <c r="D77" s="6" t="s">
        <v>14</v>
      </c>
      <c r="E77" s="6" t="s">
        <v>401</v>
      </c>
      <c r="F77" s="6" t="s">
        <v>1089</v>
      </c>
      <c r="G77" s="6" t="s">
        <v>1098</v>
      </c>
      <c r="H77" s="6" t="s">
        <v>1099</v>
      </c>
      <c r="I77" s="6" t="s">
        <v>18</v>
      </c>
      <c r="J77" s="6" t="s">
        <v>15</v>
      </c>
      <c r="K77" s="7">
        <v>432</v>
      </c>
      <c r="L77" s="6">
        <v>575786</v>
      </c>
      <c r="M77" s="6">
        <v>206583</v>
      </c>
      <c r="N77" s="6">
        <v>1</v>
      </c>
      <c r="O77" s="39"/>
      <c r="P77" s="39"/>
      <c r="Q77" s="39"/>
      <c r="R77" s="40">
        <f t="shared" si="9"/>
        <v>0</v>
      </c>
      <c r="S77" s="41">
        <f t="shared" si="10"/>
        <v>0</v>
      </c>
      <c r="T77" s="39"/>
      <c r="U77" s="39"/>
      <c r="V77" s="40">
        <f t="shared" si="11"/>
        <v>0</v>
      </c>
      <c r="W77" s="41">
        <f t="shared" si="12"/>
        <v>0</v>
      </c>
    </row>
    <row r="78" spans="1:23" x14ac:dyDescent="0.25">
      <c r="A78" s="4">
        <v>2384658</v>
      </c>
      <c r="B78" s="4" t="s">
        <v>1100</v>
      </c>
      <c r="C78" s="5" t="s">
        <v>1101</v>
      </c>
      <c r="D78" s="6" t="s">
        <v>14</v>
      </c>
      <c r="E78" s="6" t="s">
        <v>401</v>
      </c>
      <c r="F78" s="6" t="s">
        <v>1089</v>
      </c>
      <c r="G78" s="6" t="s">
        <v>1098</v>
      </c>
      <c r="H78" s="6" t="s">
        <v>1099</v>
      </c>
      <c r="I78" s="6" t="s">
        <v>18</v>
      </c>
      <c r="J78" s="6" t="s">
        <v>15</v>
      </c>
      <c r="K78" s="7">
        <v>513</v>
      </c>
      <c r="L78" s="6">
        <v>574880</v>
      </c>
      <c r="M78" s="6">
        <v>204360</v>
      </c>
      <c r="N78" s="6">
        <v>1</v>
      </c>
      <c r="O78" s="39"/>
      <c r="P78" s="39"/>
      <c r="Q78" s="39"/>
      <c r="R78" s="40">
        <f t="shared" si="9"/>
        <v>0</v>
      </c>
      <c r="S78" s="41">
        <f t="shared" si="10"/>
        <v>0</v>
      </c>
      <c r="T78" s="39"/>
      <c r="U78" s="39"/>
      <c r="V78" s="40">
        <f t="shared" si="11"/>
        <v>0</v>
      </c>
      <c r="W78" s="41">
        <f t="shared" si="12"/>
        <v>0</v>
      </c>
    </row>
    <row r="79" spans="1:23" x14ac:dyDescent="0.25">
      <c r="A79" s="4">
        <v>2384982</v>
      </c>
      <c r="B79" s="4" t="s">
        <v>1102</v>
      </c>
      <c r="C79" s="5" t="s">
        <v>1103</v>
      </c>
      <c r="D79" s="6" t="s">
        <v>14</v>
      </c>
      <c r="E79" s="6" t="s">
        <v>401</v>
      </c>
      <c r="F79" s="6" t="s">
        <v>1089</v>
      </c>
      <c r="G79" s="6" t="s">
        <v>1098</v>
      </c>
      <c r="H79" s="6" t="s">
        <v>1099</v>
      </c>
      <c r="I79" s="6" t="s">
        <v>18</v>
      </c>
      <c r="J79" s="6" t="s">
        <v>15</v>
      </c>
      <c r="K79" s="7">
        <v>733</v>
      </c>
      <c r="L79" s="6">
        <v>578578</v>
      </c>
      <c r="M79" s="6">
        <v>207479</v>
      </c>
      <c r="N79" s="6">
        <v>1</v>
      </c>
      <c r="O79" s="39"/>
      <c r="P79" s="39"/>
      <c r="Q79" s="39"/>
      <c r="R79" s="40">
        <f t="shared" si="9"/>
        <v>0</v>
      </c>
      <c r="S79" s="41">
        <f t="shared" si="10"/>
        <v>0</v>
      </c>
      <c r="T79" s="39"/>
      <c r="U79" s="39"/>
      <c r="V79" s="40">
        <f t="shared" si="11"/>
        <v>0</v>
      </c>
      <c r="W79" s="41">
        <f t="shared" si="12"/>
        <v>0</v>
      </c>
    </row>
    <row r="80" spans="1:23" x14ac:dyDescent="0.25">
      <c r="A80" s="4">
        <v>2385386</v>
      </c>
      <c r="B80" s="4" t="s">
        <v>1104</v>
      </c>
      <c r="C80" s="5" t="s">
        <v>1105</v>
      </c>
      <c r="D80" s="6" t="s">
        <v>14</v>
      </c>
      <c r="E80" s="6" t="s">
        <v>401</v>
      </c>
      <c r="F80" s="6" t="s">
        <v>1089</v>
      </c>
      <c r="G80" s="6" t="s">
        <v>1106</v>
      </c>
      <c r="H80" s="6" t="s">
        <v>1107</v>
      </c>
      <c r="I80" s="6" t="s">
        <v>18</v>
      </c>
      <c r="J80" s="6" t="s">
        <v>15</v>
      </c>
      <c r="K80" s="7">
        <v>302</v>
      </c>
      <c r="L80" s="6">
        <v>584452</v>
      </c>
      <c r="M80" s="6">
        <v>194421</v>
      </c>
      <c r="N80" s="6">
        <v>1</v>
      </c>
      <c r="O80" s="39"/>
      <c r="P80" s="39"/>
      <c r="Q80" s="39"/>
      <c r="R80" s="40">
        <f t="shared" si="9"/>
        <v>0</v>
      </c>
      <c r="S80" s="41">
        <f t="shared" si="10"/>
        <v>0</v>
      </c>
      <c r="T80" s="39"/>
      <c r="U80" s="39"/>
      <c r="V80" s="40">
        <f t="shared" si="11"/>
        <v>0</v>
      </c>
      <c r="W80" s="41">
        <f t="shared" si="12"/>
        <v>0</v>
      </c>
    </row>
    <row r="81" spans="1:23" x14ac:dyDescent="0.25">
      <c r="A81" s="4">
        <v>2385618</v>
      </c>
      <c r="B81" s="4" t="s">
        <v>1108</v>
      </c>
      <c r="C81" s="5" t="s">
        <v>1109</v>
      </c>
      <c r="D81" s="6" t="s">
        <v>14</v>
      </c>
      <c r="E81" s="6" t="s">
        <v>401</v>
      </c>
      <c r="F81" s="6" t="s">
        <v>1089</v>
      </c>
      <c r="G81" s="6" t="s">
        <v>1106</v>
      </c>
      <c r="H81" s="6" t="s">
        <v>1107</v>
      </c>
      <c r="I81" s="6" t="s">
        <v>18</v>
      </c>
      <c r="J81" s="6" t="s">
        <v>15</v>
      </c>
      <c r="K81" s="7">
        <v>345</v>
      </c>
      <c r="L81" s="6">
        <v>585637</v>
      </c>
      <c r="M81" s="6">
        <v>194865</v>
      </c>
      <c r="N81" s="6">
        <v>1</v>
      </c>
      <c r="O81" s="39"/>
      <c r="P81" s="39"/>
      <c r="Q81" s="39"/>
      <c r="R81" s="40">
        <f t="shared" si="9"/>
        <v>0</v>
      </c>
      <c r="S81" s="41">
        <f t="shared" si="10"/>
        <v>0</v>
      </c>
      <c r="T81" s="39"/>
      <c r="U81" s="39"/>
      <c r="V81" s="40">
        <f t="shared" si="11"/>
        <v>0</v>
      </c>
      <c r="W81" s="41">
        <f t="shared" si="12"/>
        <v>0</v>
      </c>
    </row>
    <row r="82" spans="1:23" x14ac:dyDescent="0.25">
      <c r="A82" s="4">
        <v>2385787</v>
      </c>
      <c r="B82" s="4" t="s">
        <v>1110</v>
      </c>
      <c r="C82" s="5" t="s">
        <v>1111</v>
      </c>
      <c r="D82" s="6" t="s">
        <v>14</v>
      </c>
      <c r="E82" s="6" t="s">
        <v>401</v>
      </c>
      <c r="F82" s="6" t="s">
        <v>1089</v>
      </c>
      <c r="G82" s="6" t="s">
        <v>1112</v>
      </c>
      <c r="H82" s="6" t="s">
        <v>1113</v>
      </c>
      <c r="I82" s="6" t="s">
        <v>18</v>
      </c>
      <c r="J82" s="6" t="s">
        <v>15</v>
      </c>
      <c r="K82" s="7">
        <v>238</v>
      </c>
      <c r="L82" s="6">
        <v>583369</v>
      </c>
      <c r="M82" s="6">
        <v>198801</v>
      </c>
      <c r="N82" s="6">
        <v>1</v>
      </c>
      <c r="O82" s="39"/>
      <c r="P82" s="39"/>
      <c r="Q82" s="39"/>
      <c r="R82" s="40">
        <f t="shared" si="9"/>
        <v>0</v>
      </c>
      <c r="S82" s="41">
        <f t="shared" si="10"/>
        <v>0</v>
      </c>
      <c r="T82" s="39"/>
      <c r="U82" s="39"/>
      <c r="V82" s="40">
        <f t="shared" si="11"/>
        <v>0</v>
      </c>
      <c r="W82" s="41">
        <f t="shared" si="12"/>
        <v>0</v>
      </c>
    </row>
    <row r="83" spans="1:23" x14ac:dyDescent="0.25">
      <c r="A83" s="4">
        <v>2386255</v>
      </c>
      <c r="B83" s="4" t="s">
        <v>1114</v>
      </c>
      <c r="C83" s="5" t="s">
        <v>1115</v>
      </c>
      <c r="D83" s="6" t="s">
        <v>14</v>
      </c>
      <c r="E83" s="6" t="s">
        <v>401</v>
      </c>
      <c r="F83" s="6" t="s">
        <v>1089</v>
      </c>
      <c r="G83" s="6" t="s">
        <v>1116</v>
      </c>
      <c r="H83" s="6" t="s">
        <v>1117</v>
      </c>
      <c r="I83" s="6" t="s">
        <v>18</v>
      </c>
      <c r="J83" s="6" t="s">
        <v>15</v>
      </c>
      <c r="K83" s="7">
        <v>245</v>
      </c>
      <c r="L83" s="6">
        <v>581492</v>
      </c>
      <c r="M83" s="6">
        <v>201622</v>
      </c>
      <c r="N83" s="6">
        <v>1</v>
      </c>
      <c r="O83" s="39"/>
      <c r="P83" s="39"/>
      <c r="Q83" s="39"/>
      <c r="R83" s="40">
        <f t="shared" si="9"/>
        <v>0</v>
      </c>
      <c r="S83" s="41">
        <f t="shared" si="10"/>
        <v>0</v>
      </c>
      <c r="T83" s="39"/>
      <c r="U83" s="39"/>
      <c r="V83" s="40">
        <f t="shared" si="11"/>
        <v>0</v>
      </c>
      <c r="W83" s="41">
        <f t="shared" si="12"/>
        <v>0</v>
      </c>
    </row>
    <row r="84" spans="1:23" x14ac:dyDescent="0.25">
      <c r="A84" s="4">
        <v>9633295</v>
      </c>
      <c r="B84" s="4" t="s">
        <v>1118</v>
      </c>
      <c r="C84" s="5" t="s">
        <v>1119</v>
      </c>
      <c r="D84" s="6" t="s">
        <v>14</v>
      </c>
      <c r="E84" s="6" t="s">
        <v>401</v>
      </c>
      <c r="F84" s="6" t="s">
        <v>1089</v>
      </c>
      <c r="G84" s="6" t="s">
        <v>1120</v>
      </c>
      <c r="H84" s="6" t="s">
        <v>1121</v>
      </c>
      <c r="I84" s="6" t="s">
        <v>18</v>
      </c>
      <c r="J84" s="6" t="s">
        <v>15</v>
      </c>
      <c r="K84" s="7">
        <v>589</v>
      </c>
      <c r="L84" s="6">
        <v>580771</v>
      </c>
      <c r="M84" s="6">
        <v>197972</v>
      </c>
      <c r="N84" s="6">
        <v>1</v>
      </c>
      <c r="O84" s="39"/>
      <c r="P84" s="39"/>
      <c r="Q84" s="39"/>
      <c r="R84" s="40">
        <f t="shared" si="9"/>
        <v>0</v>
      </c>
      <c r="S84" s="41">
        <f t="shared" si="10"/>
        <v>0</v>
      </c>
      <c r="T84" s="39"/>
      <c r="U84" s="39"/>
      <c r="V84" s="40">
        <f t="shared" si="11"/>
        <v>0</v>
      </c>
      <c r="W84" s="41">
        <f t="shared" si="12"/>
        <v>0</v>
      </c>
    </row>
    <row r="85" spans="1:23" x14ac:dyDescent="0.25">
      <c r="A85" s="4">
        <v>2386883</v>
      </c>
      <c r="B85" s="4" t="s">
        <v>1122</v>
      </c>
      <c r="C85" s="5" t="s">
        <v>1123</v>
      </c>
      <c r="D85" s="6" t="s">
        <v>14</v>
      </c>
      <c r="E85" s="6" t="s">
        <v>401</v>
      </c>
      <c r="F85" s="6" t="s">
        <v>1089</v>
      </c>
      <c r="G85" s="6" t="s">
        <v>1120</v>
      </c>
      <c r="H85" s="6" t="s">
        <v>1121</v>
      </c>
      <c r="I85" s="6" t="s">
        <v>18</v>
      </c>
      <c r="J85" s="6" t="s">
        <v>15</v>
      </c>
      <c r="K85" s="7">
        <v>358</v>
      </c>
      <c r="L85" s="6">
        <v>582465</v>
      </c>
      <c r="M85" s="6">
        <v>196136</v>
      </c>
      <c r="N85" s="6">
        <v>1</v>
      </c>
      <c r="O85" s="39"/>
      <c r="P85" s="39"/>
      <c r="Q85" s="39"/>
      <c r="R85" s="40">
        <f t="shared" si="9"/>
        <v>0</v>
      </c>
      <c r="S85" s="41">
        <f t="shared" si="10"/>
        <v>0</v>
      </c>
      <c r="T85" s="39"/>
      <c r="U85" s="39"/>
      <c r="V85" s="40">
        <f t="shared" si="11"/>
        <v>0</v>
      </c>
      <c r="W85" s="41">
        <f t="shared" si="12"/>
        <v>0</v>
      </c>
    </row>
    <row r="86" spans="1:23" x14ac:dyDescent="0.25">
      <c r="A86" s="4">
        <v>9633294</v>
      </c>
      <c r="B86" s="4" t="s">
        <v>1124</v>
      </c>
      <c r="C86" s="5" t="s">
        <v>1125</v>
      </c>
      <c r="D86" s="6" t="s">
        <v>14</v>
      </c>
      <c r="E86" s="6" t="s">
        <v>401</v>
      </c>
      <c r="F86" s="6" t="s">
        <v>1089</v>
      </c>
      <c r="G86" s="6" t="s">
        <v>1120</v>
      </c>
      <c r="H86" s="6" t="s">
        <v>1121</v>
      </c>
      <c r="I86" s="6" t="s">
        <v>18</v>
      </c>
      <c r="J86" s="6" t="s">
        <v>15</v>
      </c>
      <c r="K86" s="7" t="s">
        <v>1126</v>
      </c>
      <c r="L86" s="6">
        <v>580747</v>
      </c>
      <c r="M86" s="6">
        <v>197973</v>
      </c>
      <c r="N86" s="6">
        <v>1</v>
      </c>
      <c r="O86" s="39"/>
      <c r="P86" s="39"/>
      <c r="Q86" s="39"/>
      <c r="R86" s="40">
        <f t="shared" si="9"/>
        <v>0</v>
      </c>
      <c r="S86" s="41">
        <f t="shared" si="10"/>
        <v>0</v>
      </c>
      <c r="T86" s="39"/>
      <c r="U86" s="39"/>
      <c r="V86" s="40">
        <f t="shared" si="11"/>
        <v>0</v>
      </c>
      <c r="W86" s="41">
        <f t="shared" si="12"/>
        <v>0</v>
      </c>
    </row>
    <row r="87" spans="1:23" x14ac:dyDescent="0.25">
      <c r="A87" s="4">
        <v>2387952</v>
      </c>
      <c r="B87" s="4" t="s">
        <v>1176</v>
      </c>
      <c r="C87" s="5" t="s">
        <v>1177</v>
      </c>
      <c r="D87" s="6" t="s">
        <v>14</v>
      </c>
      <c r="E87" s="6" t="s">
        <v>401</v>
      </c>
      <c r="F87" s="6" t="s">
        <v>71</v>
      </c>
      <c r="G87" s="6" t="s">
        <v>1178</v>
      </c>
      <c r="H87" s="6" t="s">
        <v>1179</v>
      </c>
      <c r="I87" s="6" t="s">
        <v>18</v>
      </c>
      <c r="J87" s="6" t="s">
        <v>15</v>
      </c>
      <c r="K87" s="7">
        <v>211</v>
      </c>
      <c r="L87" s="6">
        <v>581121</v>
      </c>
      <c r="M87" s="6">
        <v>194507</v>
      </c>
      <c r="N87" s="6">
        <v>1</v>
      </c>
      <c r="O87" s="39"/>
      <c r="P87" s="39"/>
      <c r="Q87" s="39"/>
      <c r="R87" s="40">
        <f t="shared" si="9"/>
        <v>0</v>
      </c>
      <c r="S87" s="41">
        <f t="shared" si="10"/>
        <v>0</v>
      </c>
      <c r="T87" s="39"/>
      <c r="U87" s="39"/>
      <c r="V87" s="40">
        <f t="shared" si="11"/>
        <v>0</v>
      </c>
      <c r="W87" s="41">
        <f t="shared" si="12"/>
        <v>0</v>
      </c>
    </row>
    <row r="88" spans="1:23" x14ac:dyDescent="0.25">
      <c r="A88" s="4">
        <v>2388382</v>
      </c>
      <c r="B88" s="4" t="s">
        <v>1180</v>
      </c>
      <c r="C88" s="5" t="s">
        <v>1181</v>
      </c>
      <c r="D88" s="6" t="s">
        <v>14</v>
      </c>
      <c r="E88" s="6" t="s">
        <v>401</v>
      </c>
      <c r="F88" s="6" t="s">
        <v>71</v>
      </c>
      <c r="G88" s="6" t="s">
        <v>1182</v>
      </c>
      <c r="H88" s="6" t="s">
        <v>71</v>
      </c>
      <c r="I88" s="6" t="s">
        <v>18</v>
      </c>
      <c r="J88" s="6" t="s">
        <v>15</v>
      </c>
      <c r="K88" s="7">
        <v>130</v>
      </c>
      <c r="L88" s="6">
        <v>578220</v>
      </c>
      <c r="M88" s="6">
        <v>195467</v>
      </c>
      <c r="N88" s="6">
        <v>1</v>
      </c>
      <c r="O88" s="39"/>
      <c r="P88" s="39"/>
      <c r="Q88" s="39"/>
      <c r="R88" s="40">
        <f t="shared" si="9"/>
        <v>0</v>
      </c>
      <c r="S88" s="41">
        <f t="shared" si="10"/>
        <v>0</v>
      </c>
      <c r="T88" s="39"/>
      <c r="U88" s="39"/>
      <c r="V88" s="40">
        <f t="shared" si="11"/>
        <v>0</v>
      </c>
      <c r="W88" s="41">
        <f t="shared" si="12"/>
        <v>0</v>
      </c>
    </row>
    <row r="89" spans="1:23" x14ac:dyDescent="0.25">
      <c r="A89" s="4">
        <v>2388605</v>
      </c>
      <c r="B89" s="4" t="s">
        <v>1183</v>
      </c>
      <c r="C89" s="5" t="s">
        <v>1184</v>
      </c>
      <c r="D89" s="6" t="s">
        <v>14</v>
      </c>
      <c r="E89" s="6" t="s">
        <v>401</v>
      </c>
      <c r="F89" s="6" t="s">
        <v>71</v>
      </c>
      <c r="G89" s="6" t="s">
        <v>1182</v>
      </c>
      <c r="H89" s="6" t="s">
        <v>71</v>
      </c>
      <c r="I89" s="6" t="s">
        <v>18</v>
      </c>
      <c r="J89" s="6" t="s">
        <v>15</v>
      </c>
      <c r="K89" s="7">
        <v>131</v>
      </c>
      <c r="L89" s="6">
        <v>578240</v>
      </c>
      <c r="M89" s="6">
        <v>195805</v>
      </c>
      <c r="N89" s="6">
        <v>1</v>
      </c>
      <c r="O89" s="39"/>
      <c r="P89" s="39"/>
      <c r="Q89" s="39"/>
      <c r="R89" s="40">
        <f t="shared" si="9"/>
        <v>0</v>
      </c>
      <c r="S89" s="41">
        <f t="shared" si="10"/>
        <v>0</v>
      </c>
      <c r="T89" s="39"/>
      <c r="U89" s="39"/>
      <c r="V89" s="40">
        <f t="shared" si="11"/>
        <v>0</v>
      </c>
      <c r="W89" s="41">
        <f t="shared" si="12"/>
        <v>0</v>
      </c>
    </row>
    <row r="90" spans="1:23" x14ac:dyDescent="0.25">
      <c r="A90" s="4">
        <v>2388960</v>
      </c>
      <c r="B90" s="4" t="s">
        <v>1185</v>
      </c>
      <c r="C90" s="5" t="s">
        <v>1186</v>
      </c>
      <c r="D90" s="6" t="s">
        <v>14</v>
      </c>
      <c r="E90" s="6" t="s">
        <v>401</v>
      </c>
      <c r="F90" s="6" t="s">
        <v>71</v>
      </c>
      <c r="G90" s="6" t="s">
        <v>1187</v>
      </c>
      <c r="H90" s="6" t="s">
        <v>1188</v>
      </c>
      <c r="I90" s="6" t="s">
        <v>18</v>
      </c>
      <c r="J90" s="6" t="s">
        <v>15</v>
      </c>
      <c r="K90" s="7">
        <v>257</v>
      </c>
      <c r="L90" s="6">
        <v>578114</v>
      </c>
      <c r="M90" s="6">
        <v>197016</v>
      </c>
      <c r="N90" s="6">
        <v>1</v>
      </c>
      <c r="O90" s="39"/>
      <c r="P90" s="39"/>
      <c r="Q90" s="39"/>
      <c r="R90" s="40">
        <f t="shared" ref="R90:R107" si="13">ROUND(Q90*0.23,2)</f>
        <v>0</v>
      </c>
      <c r="S90" s="41">
        <f t="shared" ref="S90:S107" si="14">ROUND(SUM(Q90:R90),2)</f>
        <v>0</v>
      </c>
      <c r="T90" s="39"/>
      <c r="U90" s="39"/>
      <c r="V90" s="40">
        <f t="shared" ref="V90:V107" si="15">ROUND(U90*0.23,2)</f>
        <v>0</v>
      </c>
      <c r="W90" s="41">
        <f t="shared" ref="W90:W107" si="16">ROUND(SUM(U90:V90),2)</f>
        <v>0</v>
      </c>
    </row>
    <row r="91" spans="1:23" x14ac:dyDescent="0.25">
      <c r="A91" s="4">
        <v>2389157</v>
      </c>
      <c r="B91" s="4" t="s">
        <v>1189</v>
      </c>
      <c r="C91" s="5" t="s">
        <v>1190</v>
      </c>
      <c r="D91" s="6" t="s">
        <v>14</v>
      </c>
      <c r="E91" s="6" t="s">
        <v>401</v>
      </c>
      <c r="F91" s="6" t="s">
        <v>71</v>
      </c>
      <c r="G91" s="6" t="s">
        <v>1191</v>
      </c>
      <c r="H91" s="6" t="s">
        <v>51</v>
      </c>
      <c r="I91" s="6" t="s">
        <v>18</v>
      </c>
      <c r="J91" s="6" t="s">
        <v>15</v>
      </c>
      <c r="K91" s="7">
        <v>222</v>
      </c>
      <c r="L91" s="6">
        <v>576689</v>
      </c>
      <c r="M91" s="6">
        <v>193846</v>
      </c>
      <c r="N91" s="6">
        <v>1</v>
      </c>
      <c r="O91" s="39"/>
      <c r="P91" s="39"/>
      <c r="Q91" s="39"/>
      <c r="R91" s="40">
        <f t="shared" si="13"/>
        <v>0</v>
      </c>
      <c r="S91" s="41">
        <f t="shared" si="14"/>
        <v>0</v>
      </c>
      <c r="T91" s="39"/>
      <c r="U91" s="39"/>
      <c r="V91" s="40">
        <f t="shared" si="15"/>
        <v>0</v>
      </c>
      <c r="W91" s="41">
        <f t="shared" si="16"/>
        <v>0</v>
      </c>
    </row>
    <row r="92" spans="1:23" x14ac:dyDescent="0.25">
      <c r="A92" s="4">
        <v>2391392</v>
      </c>
      <c r="B92" s="4" t="s">
        <v>1472</v>
      </c>
      <c r="C92" s="5" t="s">
        <v>1473</v>
      </c>
      <c r="D92" s="6" t="s">
        <v>14</v>
      </c>
      <c r="E92" s="6" t="s">
        <v>401</v>
      </c>
      <c r="F92" s="6" t="s">
        <v>1474</v>
      </c>
      <c r="G92" s="6" t="s">
        <v>1475</v>
      </c>
      <c r="H92" s="6" t="s">
        <v>1476</v>
      </c>
      <c r="I92" s="6" t="s">
        <v>18</v>
      </c>
      <c r="J92" s="6" t="s">
        <v>15</v>
      </c>
      <c r="K92" s="7">
        <v>40</v>
      </c>
      <c r="L92" s="6">
        <v>596910</v>
      </c>
      <c r="M92" s="6">
        <v>209893</v>
      </c>
      <c r="N92" s="6">
        <v>1</v>
      </c>
      <c r="O92" s="39"/>
      <c r="P92" s="39"/>
      <c r="Q92" s="39"/>
      <c r="R92" s="40">
        <f t="shared" si="13"/>
        <v>0</v>
      </c>
      <c r="S92" s="41">
        <f t="shared" si="14"/>
        <v>0</v>
      </c>
      <c r="T92" s="39"/>
      <c r="U92" s="39"/>
      <c r="V92" s="40">
        <f t="shared" si="15"/>
        <v>0</v>
      </c>
      <c r="W92" s="41">
        <f t="shared" si="16"/>
        <v>0</v>
      </c>
    </row>
    <row r="93" spans="1:23" x14ac:dyDescent="0.25">
      <c r="A93" s="4">
        <v>2391892</v>
      </c>
      <c r="B93" s="4" t="s">
        <v>1477</v>
      </c>
      <c r="C93" s="5" t="s">
        <v>1478</v>
      </c>
      <c r="D93" s="6" t="s">
        <v>14</v>
      </c>
      <c r="E93" s="6" t="s">
        <v>401</v>
      </c>
      <c r="F93" s="6" t="s">
        <v>1474</v>
      </c>
      <c r="G93" s="6" t="s">
        <v>1479</v>
      </c>
      <c r="H93" s="6" t="s">
        <v>1480</v>
      </c>
      <c r="I93" s="6" t="s">
        <v>18</v>
      </c>
      <c r="J93" s="6" t="s">
        <v>15</v>
      </c>
      <c r="K93" s="7">
        <v>73</v>
      </c>
      <c r="L93" s="6">
        <v>593620</v>
      </c>
      <c r="M93" s="6">
        <v>208005</v>
      </c>
      <c r="N93" s="6">
        <v>1</v>
      </c>
      <c r="O93" s="39"/>
      <c r="P93" s="39"/>
      <c r="Q93" s="39"/>
      <c r="R93" s="40">
        <f t="shared" si="13"/>
        <v>0</v>
      </c>
      <c r="S93" s="41">
        <f t="shared" si="14"/>
        <v>0</v>
      </c>
      <c r="T93" s="39"/>
      <c r="U93" s="39"/>
      <c r="V93" s="40">
        <f t="shared" si="15"/>
        <v>0</v>
      </c>
      <c r="W93" s="41">
        <f t="shared" si="16"/>
        <v>0</v>
      </c>
    </row>
    <row r="94" spans="1:23" x14ac:dyDescent="0.25">
      <c r="A94" s="4">
        <v>2391313</v>
      </c>
      <c r="B94" s="4" t="s">
        <v>1481</v>
      </c>
      <c r="C94" s="5" t="s">
        <v>1482</v>
      </c>
      <c r="D94" s="6" t="s">
        <v>14</v>
      </c>
      <c r="E94" s="6" t="s">
        <v>401</v>
      </c>
      <c r="F94" s="6" t="s">
        <v>1483</v>
      </c>
      <c r="G94" s="6" t="s">
        <v>1484</v>
      </c>
      <c r="H94" s="6" t="s">
        <v>1483</v>
      </c>
      <c r="I94" s="6" t="s">
        <v>18</v>
      </c>
      <c r="J94" s="6" t="s">
        <v>15</v>
      </c>
      <c r="K94" s="7">
        <v>336</v>
      </c>
      <c r="L94" s="6">
        <v>596881</v>
      </c>
      <c r="M94" s="6">
        <v>200251</v>
      </c>
      <c r="N94" s="6">
        <v>1</v>
      </c>
      <c r="O94" s="39"/>
      <c r="P94" s="39"/>
      <c r="Q94" s="39"/>
      <c r="R94" s="40">
        <f t="shared" si="13"/>
        <v>0</v>
      </c>
      <c r="S94" s="41">
        <f t="shared" si="14"/>
        <v>0</v>
      </c>
      <c r="T94" s="39"/>
      <c r="U94" s="39"/>
      <c r="V94" s="40">
        <f t="shared" si="15"/>
        <v>0</v>
      </c>
      <c r="W94" s="41">
        <f t="shared" si="16"/>
        <v>0</v>
      </c>
    </row>
    <row r="95" spans="1:23" x14ac:dyDescent="0.25">
      <c r="A95" s="4">
        <v>2390226</v>
      </c>
      <c r="B95" s="4" t="s">
        <v>1485</v>
      </c>
      <c r="C95" s="5" t="s">
        <v>1486</v>
      </c>
      <c r="D95" s="6" t="s">
        <v>14</v>
      </c>
      <c r="E95" s="6" t="s">
        <v>401</v>
      </c>
      <c r="F95" s="6" t="s">
        <v>1483</v>
      </c>
      <c r="G95" s="6" t="s">
        <v>1484</v>
      </c>
      <c r="H95" s="6" t="s">
        <v>1483</v>
      </c>
      <c r="I95" s="6" t="s">
        <v>18</v>
      </c>
      <c r="J95" s="6" t="s">
        <v>15</v>
      </c>
      <c r="K95" s="7">
        <v>363</v>
      </c>
      <c r="L95" s="6">
        <v>595129</v>
      </c>
      <c r="M95" s="6">
        <v>201670</v>
      </c>
      <c r="N95" s="6">
        <v>1</v>
      </c>
      <c r="O95" s="39"/>
      <c r="P95" s="39"/>
      <c r="Q95" s="39"/>
      <c r="R95" s="40">
        <f t="shared" si="13"/>
        <v>0</v>
      </c>
      <c r="S95" s="41">
        <f t="shared" si="14"/>
        <v>0</v>
      </c>
      <c r="T95" s="39"/>
      <c r="U95" s="39"/>
      <c r="V95" s="40">
        <f t="shared" si="15"/>
        <v>0</v>
      </c>
      <c r="W95" s="41">
        <f t="shared" si="16"/>
        <v>0</v>
      </c>
    </row>
    <row r="96" spans="1:23" x14ac:dyDescent="0.25">
      <c r="A96" s="4">
        <v>2390914</v>
      </c>
      <c r="B96" s="4" t="s">
        <v>1487</v>
      </c>
      <c r="C96" s="5" t="s">
        <v>1488</v>
      </c>
      <c r="D96" s="6" t="s">
        <v>14</v>
      </c>
      <c r="E96" s="6" t="s">
        <v>401</v>
      </c>
      <c r="F96" s="6" t="s">
        <v>1483</v>
      </c>
      <c r="G96" s="6" t="s">
        <v>1484</v>
      </c>
      <c r="H96" s="6" t="s">
        <v>1483</v>
      </c>
      <c r="I96" s="6" t="s">
        <v>18</v>
      </c>
      <c r="J96" s="6" t="s">
        <v>15</v>
      </c>
      <c r="K96" s="7">
        <v>731</v>
      </c>
      <c r="L96" s="6">
        <v>599456</v>
      </c>
      <c r="M96" s="6">
        <v>202310</v>
      </c>
      <c r="N96" s="6">
        <v>1</v>
      </c>
      <c r="O96" s="39"/>
      <c r="P96" s="39"/>
      <c r="Q96" s="39"/>
      <c r="R96" s="40">
        <f t="shared" si="13"/>
        <v>0</v>
      </c>
      <c r="S96" s="41">
        <f t="shared" si="14"/>
        <v>0</v>
      </c>
      <c r="T96" s="39"/>
      <c r="U96" s="39"/>
      <c r="V96" s="40">
        <f t="shared" si="15"/>
        <v>0</v>
      </c>
      <c r="W96" s="41">
        <f t="shared" si="16"/>
        <v>0</v>
      </c>
    </row>
    <row r="97" spans="1:23" x14ac:dyDescent="0.25">
      <c r="A97" s="4">
        <v>2391319</v>
      </c>
      <c r="B97" s="4" t="s">
        <v>1489</v>
      </c>
      <c r="C97" s="5" t="s">
        <v>1490</v>
      </c>
      <c r="D97" s="6" t="s">
        <v>14</v>
      </c>
      <c r="E97" s="6" t="s">
        <v>401</v>
      </c>
      <c r="F97" s="6" t="s">
        <v>1483</v>
      </c>
      <c r="G97" s="6" t="s">
        <v>1484</v>
      </c>
      <c r="H97" s="6" t="s">
        <v>1483</v>
      </c>
      <c r="I97" s="6" t="s">
        <v>18</v>
      </c>
      <c r="J97" s="6" t="s">
        <v>15</v>
      </c>
      <c r="K97" s="7">
        <v>732</v>
      </c>
      <c r="L97" s="6">
        <v>597250</v>
      </c>
      <c r="M97" s="6">
        <v>204208</v>
      </c>
      <c r="N97" s="6">
        <v>1</v>
      </c>
      <c r="O97" s="39"/>
      <c r="P97" s="39"/>
      <c r="Q97" s="39"/>
      <c r="R97" s="40">
        <f t="shared" si="13"/>
        <v>0</v>
      </c>
      <c r="S97" s="41">
        <f t="shared" si="14"/>
        <v>0</v>
      </c>
      <c r="T97" s="39"/>
      <c r="U97" s="39"/>
      <c r="V97" s="40">
        <f t="shared" si="15"/>
        <v>0</v>
      </c>
      <c r="W97" s="41">
        <f t="shared" si="16"/>
        <v>0</v>
      </c>
    </row>
    <row r="98" spans="1:23" x14ac:dyDescent="0.25">
      <c r="A98" s="4">
        <v>2392490</v>
      </c>
      <c r="B98" s="4" t="s">
        <v>1491</v>
      </c>
      <c r="C98" s="5" t="s">
        <v>1492</v>
      </c>
      <c r="D98" s="6" t="s">
        <v>14</v>
      </c>
      <c r="E98" s="6" t="s">
        <v>401</v>
      </c>
      <c r="F98" s="6" t="s">
        <v>1474</v>
      </c>
      <c r="G98" s="6" t="s">
        <v>1493</v>
      </c>
      <c r="H98" s="6" t="s">
        <v>1474</v>
      </c>
      <c r="I98" s="6" t="s">
        <v>18</v>
      </c>
      <c r="J98" s="6" t="s">
        <v>15</v>
      </c>
      <c r="K98" s="7">
        <v>249</v>
      </c>
      <c r="L98" s="6">
        <v>595263</v>
      </c>
      <c r="M98" s="6">
        <v>208495</v>
      </c>
      <c r="N98" s="6">
        <v>1</v>
      </c>
      <c r="O98" s="39"/>
      <c r="P98" s="39"/>
      <c r="Q98" s="39"/>
      <c r="R98" s="40">
        <f t="shared" si="13"/>
        <v>0</v>
      </c>
      <c r="S98" s="41">
        <f t="shared" si="14"/>
        <v>0</v>
      </c>
      <c r="T98" s="39"/>
      <c r="U98" s="39"/>
      <c r="V98" s="40">
        <f t="shared" si="15"/>
        <v>0</v>
      </c>
      <c r="W98" s="41">
        <f t="shared" si="16"/>
        <v>0</v>
      </c>
    </row>
    <row r="99" spans="1:23" x14ac:dyDescent="0.25">
      <c r="A99" s="4">
        <v>2392497</v>
      </c>
      <c r="B99" s="4" t="s">
        <v>1494</v>
      </c>
      <c r="C99" s="5" t="s">
        <v>1495</v>
      </c>
      <c r="D99" s="6" t="s">
        <v>14</v>
      </c>
      <c r="E99" s="6" t="s">
        <v>401</v>
      </c>
      <c r="F99" s="6" t="s">
        <v>1474</v>
      </c>
      <c r="G99" s="6" t="s">
        <v>1493</v>
      </c>
      <c r="H99" s="6" t="s">
        <v>1474</v>
      </c>
      <c r="I99" s="6" t="s">
        <v>18</v>
      </c>
      <c r="J99" s="6" t="s">
        <v>15</v>
      </c>
      <c r="K99" s="7">
        <v>349</v>
      </c>
      <c r="L99" s="6">
        <v>594851</v>
      </c>
      <c r="M99" s="6">
        <v>208565</v>
      </c>
      <c r="N99" s="6">
        <v>1</v>
      </c>
      <c r="O99" s="39"/>
      <c r="P99" s="39"/>
      <c r="Q99" s="39"/>
      <c r="R99" s="40">
        <f t="shared" si="13"/>
        <v>0</v>
      </c>
      <c r="S99" s="41">
        <f t="shared" si="14"/>
        <v>0</v>
      </c>
      <c r="T99" s="39"/>
      <c r="U99" s="39"/>
      <c r="V99" s="40">
        <f t="shared" si="15"/>
        <v>0</v>
      </c>
      <c r="W99" s="41">
        <f t="shared" si="16"/>
        <v>0</v>
      </c>
    </row>
    <row r="100" spans="1:23" x14ac:dyDescent="0.25">
      <c r="A100" s="4">
        <v>2392498</v>
      </c>
      <c r="B100" s="4" t="s">
        <v>1496</v>
      </c>
      <c r="C100" s="5" t="s">
        <v>1497</v>
      </c>
      <c r="D100" s="6" t="s">
        <v>14</v>
      </c>
      <c r="E100" s="6" t="s">
        <v>401</v>
      </c>
      <c r="F100" s="6" t="s">
        <v>1474</v>
      </c>
      <c r="G100" s="6" t="s">
        <v>1493</v>
      </c>
      <c r="H100" s="6" t="s">
        <v>1474</v>
      </c>
      <c r="I100" s="6" t="s">
        <v>18</v>
      </c>
      <c r="J100" s="6" t="s">
        <v>15</v>
      </c>
      <c r="K100" s="7">
        <v>354</v>
      </c>
      <c r="L100" s="6">
        <v>595385</v>
      </c>
      <c r="M100" s="6">
        <v>207034</v>
      </c>
      <c r="N100" s="6">
        <v>1</v>
      </c>
      <c r="O100" s="39"/>
      <c r="P100" s="39"/>
      <c r="Q100" s="39"/>
      <c r="R100" s="40">
        <f t="shared" si="13"/>
        <v>0</v>
      </c>
      <c r="S100" s="41">
        <f t="shared" si="14"/>
        <v>0</v>
      </c>
      <c r="T100" s="39"/>
      <c r="U100" s="39"/>
      <c r="V100" s="40">
        <f t="shared" si="15"/>
        <v>0</v>
      </c>
      <c r="W100" s="41">
        <f t="shared" si="16"/>
        <v>0</v>
      </c>
    </row>
    <row r="101" spans="1:23" x14ac:dyDescent="0.25">
      <c r="A101" s="4">
        <v>2392877</v>
      </c>
      <c r="B101" s="4" t="s">
        <v>1498</v>
      </c>
      <c r="C101" s="5" t="s">
        <v>1499</v>
      </c>
      <c r="D101" s="6" t="s">
        <v>14</v>
      </c>
      <c r="E101" s="6" t="s">
        <v>401</v>
      </c>
      <c r="F101" s="6" t="s">
        <v>1474</v>
      </c>
      <c r="G101" s="6" t="s">
        <v>1500</v>
      </c>
      <c r="H101" s="6" t="s">
        <v>58</v>
      </c>
      <c r="I101" s="6" t="s">
        <v>18</v>
      </c>
      <c r="J101" s="6" t="s">
        <v>15</v>
      </c>
      <c r="K101" s="7">
        <v>18</v>
      </c>
      <c r="L101" s="6">
        <v>592647</v>
      </c>
      <c r="M101" s="6">
        <v>208903</v>
      </c>
      <c r="N101" s="6">
        <v>1</v>
      </c>
      <c r="O101" s="39"/>
      <c r="P101" s="39"/>
      <c r="Q101" s="39"/>
      <c r="R101" s="40">
        <f t="shared" si="13"/>
        <v>0</v>
      </c>
      <c r="S101" s="41">
        <f t="shared" si="14"/>
        <v>0</v>
      </c>
      <c r="T101" s="39"/>
      <c r="U101" s="39"/>
      <c r="V101" s="40">
        <f t="shared" si="15"/>
        <v>0</v>
      </c>
      <c r="W101" s="41">
        <f t="shared" si="16"/>
        <v>0</v>
      </c>
    </row>
    <row r="102" spans="1:23" x14ac:dyDescent="0.25">
      <c r="A102" s="4">
        <v>2363647</v>
      </c>
      <c r="B102" s="4" t="s">
        <v>1654</v>
      </c>
      <c r="C102" s="5" t="s">
        <v>1655</v>
      </c>
      <c r="D102" s="6" t="s">
        <v>14</v>
      </c>
      <c r="E102" s="6" t="s">
        <v>401</v>
      </c>
      <c r="F102" s="6" t="s">
        <v>1089</v>
      </c>
      <c r="G102" s="6" t="s">
        <v>1656</v>
      </c>
      <c r="H102" s="6" t="s">
        <v>1089</v>
      </c>
      <c r="I102" s="6" t="s">
        <v>1588</v>
      </c>
      <c r="J102" s="6" t="s">
        <v>1589</v>
      </c>
      <c r="K102" s="7">
        <v>3</v>
      </c>
      <c r="L102" s="6">
        <v>578002</v>
      </c>
      <c r="M102" s="6">
        <v>200967</v>
      </c>
      <c r="N102" s="6">
        <v>1</v>
      </c>
      <c r="O102" s="39"/>
      <c r="P102" s="39"/>
      <c r="Q102" s="39"/>
      <c r="R102" s="40">
        <f t="shared" si="13"/>
        <v>0</v>
      </c>
      <c r="S102" s="41">
        <f t="shared" si="14"/>
        <v>0</v>
      </c>
      <c r="T102" s="39"/>
      <c r="U102" s="39"/>
      <c r="V102" s="40">
        <f t="shared" si="15"/>
        <v>0</v>
      </c>
      <c r="W102" s="41">
        <f t="shared" si="16"/>
        <v>0</v>
      </c>
    </row>
    <row r="103" spans="1:23" x14ac:dyDescent="0.25">
      <c r="A103" s="4">
        <v>2363549</v>
      </c>
      <c r="B103" s="4" t="s">
        <v>1657</v>
      </c>
      <c r="C103" s="5" t="s">
        <v>1658</v>
      </c>
      <c r="D103" s="6" t="s">
        <v>14</v>
      </c>
      <c r="E103" s="6" t="s">
        <v>401</v>
      </c>
      <c r="F103" s="6" t="s">
        <v>1089</v>
      </c>
      <c r="G103" s="6" t="s">
        <v>1656</v>
      </c>
      <c r="H103" s="6" t="s">
        <v>1089</v>
      </c>
      <c r="I103" s="6" t="s">
        <v>1659</v>
      </c>
      <c r="J103" s="6" t="s">
        <v>1660</v>
      </c>
      <c r="K103" s="7">
        <v>2</v>
      </c>
      <c r="L103" s="6">
        <v>577893</v>
      </c>
      <c r="M103" s="6">
        <v>200689</v>
      </c>
      <c r="N103" s="6">
        <v>1</v>
      </c>
      <c r="O103" s="39"/>
      <c r="P103" s="39"/>
      <c r="Q103" s="39"/>
      <c r="R103" s="40">
        <f t="shared" si="13"/>
        <v>0</v>
      </c>
      <c r="S103" s="41">
        <f t="shared" si="14"/>
        <v>0</v>
      </c>
      <c r="T103" s="39"/>
      <c r="U103" s="39"/>
      <c r="V103" s="40">
        <f t="shared" si="15"/>
        <v>0</v>
      </c>
      <c r="W103" s="41">
        <f t="shared" si="16"/>
        <v>0</v>
      </c>
    </row>
    <row r="104" spans="1:23" x14ac:dyDescent="0.25">
      <c r="A104" s="4">
        <v>2363165</v>
      </c>
      <c r="B104" s="4" t="s">
        <v>1661</v>
      </c>
      <c r="C104" s="5" t="s">
        <v>1662</v>
      </c>
      <c r="D104" s="6" t="s">
        <v>14</v>
      </c>
      <c r="E104" s="6" t="s">
        <v>401</v>
      </c>
      <c r="F104" s="6" t="s">
        <v>1089</v>
      </c>
      <c r="G104" s="6" t="s">
        <v>1656</v>
      </c>
      <c r="H104" s="6" t="s">
        <v>1089</v>
      </c>
      <c r="I104" s="6" t="s">
        <v>1663</v>
      </c>
      <c r="J104" s="6" t="s">
        <v>1664</v>
      </c>
      <c r="K104" s="7">
        <v>11</v>
      </c>
      <c r="L104" s="6">
        <v>578163</v>
      </c>
      <c r="M104" s="6">
        <v>201812</v>
      </c>
      <c r="N104" s="6">
        <v>1</v>
      </c>
      <c r="O104" s="39"/>
      <c r="P104" s="39"/>
      <c r="Q104" s="39"/>
      <c r="R104" s="40">
        <f t="shared" si="13"/>
        <v>0</v>
      </c>
      <c r="S104" s="41">
        <f t="shared" si="14"/>
        <v>0</v>
      </c>
      <c r="T104" s="39"/>
      <c r="U104" s="39"/>
      <c r="V104" s="40">
        <f t="shared" si="15"/>
        <v>0</v>
      </c>
      <c r="W104" s="41">
        <f t="shared" si="16"/>
        <v>0</v>
      </c>
    </row>
    <row r="105" spans="1:23" x14ac:dyDescent="0.25">
      <c r="A105" s="4">
        <v>2364469</v>
      </c>
      <c r="B105" s="4" t="s">
        <v>1665</v>
      </c>
      <c r="C105" s="5" t="s">
        <v>1666</v>
      </c>
      <c r="D105" s="6" t="s">
        <v>14</v>
      </c>
      <c r="E105" s="6" t="s">
        <v>401</v>
      </c>
      <c r="F105" s="6" t="s">
        <v>1089</v>
      </c>
      <c r="G105" s="6" t="s">
        <v>1656</v>
      </c>
      <c r="H105" s="6" t="s">
        <v>1089</v>
      </c>
      <c r="I105" s="6" t="s">
        <v>165</v>
      </c>
      <c r="J105" s="6" t="s">
        <v>67</v>
      </c>
      <c r="K105" s="7">
        <v>21</v>
      </c>
      <c r="L105" s="6">
        <v>578116</v>
      </c>
      <c r="M105" s="6">
        <v>201728</v>
      </c>
      <c r="N105" s="6">
        <v>1</v>
      </c>
      <c r="O105" s="39"/>
      <c r="P105" s="39"/>
      <c r="Q105" s="39"/>
      <c r="R105" s="40">
        <f t="shared" si="13"/>
        <v>0</v>
      </c>
      <c r="S105" s="41">
        <f t="shared" si="14"/>
        <v>0</v>
      </c>
      <c r="T105" s="39"/>
      <c r="U105" s="39"/>
      <c r="V105" s="40">
        <f t="shared" si="15"/>
        <v>0</v>
      </c>
      <c r="W105" s="41">
        <f t="shared" si="16"/>
        <v>0</v>
      </c>
    </row>
    <row r="106" spans="1:23" x14ac:dyDescent="0.25">
      <c r="A106" s="4">
        <v>2364472</v>
      </c>
      <c r="B106" s="4" t="s">
        <v>1667</v>
      </c>
      <c r="C106" s="5" t="s">
        <v>1668</v>
      </c>
      <c r="D106" s="6" t="s">
        <v>14</v>
      </c>
      <c r="E106" s="6" t="s">
        <v>401</v>
      </c>
      <c r="F106" s="6" t="s">
        <v>1089</v>
      </c>
      <c r="G106" s="6" t="s">
        <v>1656</v>
      </c>
      <c r="H106" s="6" t="s">
        <v>1089</v>
      </c>
      <c r="I106" s="6" t="s">
        <v>1594</v>
      </c>
      <c r="J106" s="6" t="s">
        <v>1595</v>
      </c>
      <c r="K106" s="7">
        <v>2</v>
      </c>
      <c r="L106" s="6">
        <v>577141</v>
      </c>
      <c r="M106" s="6">
        <v>201523</v>
      </c>
      <c r="N106" s="6">
        <v>1</v>
      </c>
      <c r="O106" s="39"/>
      <c r="P106" s="39"/>
      <c r="Q106" s="39"/>
      <c r="R106" s="40">
        <f t="shared" si="13"/>
        <v>0</v>
      </c>
      <c r="S106" s="41">
        <f t="shared" si="14"/>
        <v>0</v>
      </c>
      <c r="T106" s="39"/>
      <c r="U106" s="39"/>
      <c r="V106" s="40">
        <f t="shared" si="15"/>
        <v>0</v>
      </c>
      <c r="W106" s="41">
        <f t="shared" si="16"/>
        <v>0</v>
      </c>
    </row>
    <row r="107" spans="1:23" x14ac:dyDescent="0.25">
      <c r="A107" s="4">
        <v>2364582</v>
      </c>
      <c r="B107" s="4" t="s">
        <v>1669</v>
      </c>
      <c r="C107" s="5" t="s">
        <v>1670</v>
      </c>
      <c r="D107" s="6" t="s">
        <v>14</v>
      </c>
      <c r="E107" s="6" t="s">
        <v>401</v>
      </c>
      <c r="F107" s="6" t="s">
        <v>1089</v>
      </c>
      <c r="G107" s="6" t="s">
        <v>1656</v>
      </c>
      <c r="H107" s="6" t="s">
        <v>1089</v>
      </c>
      <c r="I107" s="6" t="s">
        <v>1586</v>
      </c>
      <c r="J107" s="6" t="s">
        <v>1587</v>
      </c>
      <c r="K107" s="7">
        <v>4</v>
      </c>
      <c r="L107" s="6">
        <v>577496</v>
      </c>
      <c r="M107" s="6">
        <v>201536</v>
      </c>
      <c r="N107" s="6">
        <v>1</v>
      </c>
      <c r="O107" s="39"/>
      <c r="P107" s="39"/>
      <c r="Q107" s="39"/>
      <c r="R107" s="40">
        <f t="shared" si="13"/>
        <v>0</v>
      </c>
      <c r="S107" s="41">
        <f t="shared" si="14"/>
        <v>0</v>
      </c>
      <c r="T107" s="39"/>
      <c r="U107" s="39"/>
      <c r="V107" s="40">
        <f t="shared" si="15"/>
        <v>0</v>
      </c>
      <c r="W107" s="41">
        <f t="shared" si="16"/>
        <v>0</v>
      </c>
    </row>
  </sheetData>
  <sheetProtection algorithmName="SHA-512" hashValue="RxrU2Du51DbFSZjTsGsLT9ZX8yFPW9HyIekmmyNiksHQnBCl2fSj8MxxHieMqkglsDyK6GYhijVSeRW9YRjotQ==" saltValue="uRM/QjXCod8+TAFIJFJSa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Części_wykaz_POPC</vt:lpstr>
      <vt:lpstr>31P</vt:lpstr>
      <vt:lpstr>30P</vt:lpstr>
      <vt:lpstr>14P</vt:lpstr>
      <vt:lpstr>13P</vt:lpstr>
      <vt:lpstr>12P</vt:lpstr>
      <vt:lpstr>11P</vt:lpstr>
      <vt:lpstr>10P</vt:lpstr>
      <vt:lpstr>9P</vt:lpstr>
      <vt:lpstr>8P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2019-01-14T08:38:13Z</dcterms:created>
  <dcterms:modified xsi:type="dcterms:W3CDTF">2019-02-14T11:08:02Z</dcterms:modified>
</cp:coreProperties>
</file>