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Pomorskie\"/>
    </mc:Choice>
  </mc:AlternateContent>
  <xr:revisionPtr revIDLastSave="0" documentId="13_ncr:1_{5A510604-B9E4-4B85-9993-E7C39911CB45}" xr6:coauthVersionLast="40" xr6:coauthVersionMax="40" xr10:uidLastSave="{00000000-0000-0000-0000-000000000000}"/>
  <bookViews>
    <workbookView xWindow="0" yWindow="0" windowWidth="20490" windowHeight="7395" tabRatio="908" xr2:uid="{00000000-000D-0000-FFFF-FFFF00000000}"/>
  </bookViews>
  <sheets>
    <sheet name="Części_Raport" sheetId="101" r:id="rId1"/>
    <sheet name="Części_wykaz" sheetId="3" r:id="rId2"/>
    <sheet name="314" sheetId="100" r:id="rId3"/>
    <sheet name="313" sheetId="99" r:id="rId4"/>
    <sheet name="312" sheetId="98" r:id="rId5"/>
    <sheet name="311" sheetId="97" r:id="rId6"/>
    <sheet name="310" sheetId="96" r:id="rId7"/>
    <sheet name="309" sheetId="95" r:id="rId8"/>
    <sheet name="308" sheetId="94" r:id="rId9"/>
    <sheet name="307" sheetId="93" r:id="rId10"/>
    <sheet name="306" sheetId="92" r:id="rId11"/>
    <sheet name="305" sheetId="91" r:id="rId12"/>
    <sheet name="304" sheetId="90" r:id="rId13"/>
    <sheet name="303" sheetId="89" r:id="rId14"/>
    <sheet name="302" sheetId="88" r:id="rId15"/>
    <sheet name="301" sheetId="87" r:id="rId16"/>
    <sheet name="300" sheetId="86" r:id="rId17"/>
    <sheet name="299" sheetId="85" r:id="rId18"/>
    <sheet name="298" sheetId="84" r:id="rId19"/>
    <sheet name="297" sheetId="83" r:id="rId20"/>
    <sheet name="296" sheetId="82" r:id="rId21"/>
    <sheet name="295" sheetId="81" r:id="rId22"/>
    <sheet name="294" sheetId="80" r:id="rId23"/>
    <sheet name="293" sheetId="79" r:id="rId24"/>
    <sheet name="292" sheetId="78" r:id="rId25"/>
    <sheet name="291" sheetId="77" r:id="rId26"/>
    <sheet name="290" sheetId="76" r:id="rId27"/>
    <sheet name="289" sheetId="75" r:id="rId28"/>
    <sheet name="288" sheetId="74" r:id="rId29"/>
    <sheet name="287" sheetId="73" r:id="rId30"/>
    <sheet name="286" sheetId="72" r:id="rId31"/>
    <sheet name="285" sheetId="71" r:id="rId32"/>
    <sheet name="284" sheetId="70" r:id="rId33"/>
    <sheet name="283" sheetId="69" r:id="rId34"/>
    <sheet name="282" sheetId="68" r:id="rId35"/>
    <sheet name="281" sheetId="67" r:id="rId36"/>
    <sheet name="280" sheetId="66" r:id="rId37"/>
    <sheet name="279" sheetId="65" r:id="rId38"/>
    <sheet name="278" sheetId="64" r:id="rId39"/>
    <sheet name="277" sheetId="63" r:id="rId40"/>
    <sheet name="276" sheetId="62" r:id="rId41"/>
    <sheet name="275" sheetId="61" r:id="rId42"/>
    <sheet name="274" sheetId="60" r:id="rId43"/>
    <sheet name="273" sheetId="59" r:id="rId44"/>
    <sheet name="272" sheetId="58" r:id="rId45"/>
    <sheet name="271" sheetId="57" r:id="rId46"/>
    <sheet name="270" sheetId="56" r:id="rId47"/>
    <sheet name="269" sheetId="55" r:id="rId48"/>
    <sheet name="268" sheetId="54" r:id="rId49"/>
    <sheet name="267" sheetId="53" r:id="rId50"/>
    <sheet name="266" sheetId="52" r:id="rId51"/>
    <sheet name="265" sheetId="51" r:id="rId52"/>
    <sheet name="264" sheetId="50" r:id="rId53"/>
    <sheet name="263" sheetId="49" r:id="rId54"/>
    <sheet name="262" sheetId="48" r:id="rId55"/>
    <sheet name="261" sheetId="47" r:id="rId56"/>
    <sheet name="260" sheetId="46" r:id="rId57"/>
    <sheet name="259" sheetId="45" r:id="rId58"/>
    <sheet name="258" sheetId="44" r:id="rId59"/>
    <sheet name="257" sheetId="43" r:id="rId60"/>
    <sheet name="256" sheetId="42" r:id="rId61"/>
    <sheet name="255" sheetId="41" r:id="rId62"/>
    <sheet name="254" sheetId="40" r:id="rId63"/>
    <sheet name="253" sheetId="39" r:id="rId64"/>
    <sheet name="252" sheetId="38" r:id="rId65"/>
    <sheet name="251" sheetId="37" r:id="rId66"/>
    <sheet name="250" sheetId="36" r:id="rId67"/>
    <sheet name="249" sheetId="35" r:id="rId68"/>
    <sheet name="248" sheetId="34" r:id="rId69"/>
    <sheet name="247" sheetId="33" r:id="rId70"/>
    <sheet name="246" sheetId="32" r:id="rId71"/>
    <sheet name="245" sheetId="31" r:id="rId72"/>
    <sheet name="244" sheetId="30" r:id="rId73"/>
    <sheet name="243" sheetId="29" r:id="rId74"/>
  </sheets>
  <definedNames>
    <definedName name="_xlnm._FilterDatabase" localSheetId="1" hidden="1">Części_wykaz!$A$2:$F$74</definedName>
  </definedNames>
  <calcPr calcId="181029"/>
  <pivotCaches>
    <pivotCache cacheId="4" r:id="rId7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0" l="1"/>
  <c r="N14" i="30"/>
  <c r="M14" i="30"/>
  <c r="B2" i="30" s="1"/>
  <c r="V17" i="29" l="1"/>
  <c r="W17" i="29" s="1"/>
  <c r="V18" i="29"/>
  <c r="W18" i="29" s="1"/>
  <c r="R17" i="29"/>
  <c r="S17" i="29" s="1"/>
  <c r="R18" i="29"/>
  <c r="S18" i="29" s="1"/>
  <c r="V17" i="30"/>
  <c r="W17" i="30" s="1"/>
  <c r="V18" i="30"/>
  <c r="W18" i="30" s="1"/>
  <c r="V19" i="30"/>
  <c r="R17" i="30"/>
  <c r="R18" i="30"/>
  <c r="S18" i="30" s="1"/>
  <c r="R19" i="30"/>
  <c r="S19" i="30" s="1"/>
  <c r="W17" i="31"/>
  <c r="W18" i="31"/>
  <c r="W21" i="31"/>
  <c r="V17" i="31"/>
  <c r="V18" i="31"/>
  <c r="V19" i="31"/>
  <c r="W19" i="31" s="1"/>
  <c r="V20" i="31"/>
  <c r="W20" i="31" s="1"/>
  <c r="V21" i="31"/>
  <c r="V22" i="31"/>
  <c r="W22" i="31" s="1"/>
  <c r="V23" i="31"/>
  <c r="W23" i="31" s="1"/>
  <c r="S18" i="31"/>
  <c r="S19" i="31"/>
  <c r="S20" i="31"/>
  <c r="S22" i="31"/>
  <c r="S23" i="31"/>
  <c r="R17" i="31"/>
  <c r="R18" i="31"/>
  <c r="R19" i="31"/>
  <c r="R20" i="31"/>
  <c r="R21" i="31"/>
  <c r="S21" i="31" s="1"/>
  <c r="R22" i="31"/>
  <c r="R23" i="31"/>
  <c r="V17" i="32"/>
  <c r="W17" i="32" s="1"/>
  <c r="R17" i="32"/>
  <c r="S17" i="32" s="1"/>
  <c r="W17" i="33"/>
  <c r="W18" i="33"/>
  <c r="V17" i="33"/>
  <c r="V18" i="33"/>
  <c r="S17" i="33"/>
  <c r="S18" i="33"/>
  <c r="R17" i="33"/>
  <c r="R18" i="33"/>
  <c r="W17" i="34"/>
  <c r="V17" i="34"/>
  <c r="V18" i="34"/>
  <c r="W18" i="34" s="1"/>
  <c r="V19" i="34"/>
  <c r="S18" i="34"/>
  <c r="S19" i="34"/>
  <c r="L4" i="34" s="1"/>
  <c r="R17" i="34"/>
  <c r="S17" i="34" s="1"/>
  <c r="R18" i="34"/>
  <c r="R19" i="34"/>
  <c r="W17" i="35"/>
  <c r="W18" i="35"/>
  <c r="V17" i="35"/>
  <c r="V18" i="35"/>
  <c r="V19" i="35"/>
  <c r="W19" i="35" s="1"/>
  <c r="V20" i="35"/>
  <c r="W20" i="35" s="1"/>
  <c r="R17" i="35"/>
  <c r="S17" i="35" s="1"/>
  <c r="R18" i="35"/>
  <c r="S18" i="35" s="1"/>
  <c r="R19" i="35"/>
  <c r="S19" i="35" s="1"/>
  <c r="R20" i="35"/>
  <c r="S20" i="35" s="1"/>
  <c r="W17" i="36"/>
  <c r="W18" i="36"/>
  <c r="V17" i="36"/>
  <c r="V18" i="36"/>
  <c r="V19" i="36"/>
  <c r="V20" i="36"/>
  <c r="W20" i="36" s="1"/>
  <c r="V21" i="36"/>
  <c r="W21" i="36" s="1"/>
  <c r="S20" i="36"/>
  <c r="R17" i="36"/>
  <c r="S17" i="36" s="1"/>
  <c r="R18" i="36"/>
  <c r="S18" i="36" s="1"/>
  <c r="R19" i="36"/>
  <c r="R20" i="36"/>
  <c r="R21" i="36"/>
  <c r="S21" i="36" s="1"/>
  <c r="W18" i="37"/>
  <c r="W26" i="37"/>
  <c r="V17" i="37"/>
  <c r="W17" i="37" s="1"/>
  <c r="V18" i="37"/>
  <c r="V19" i="37"/>
  <c r="W19" i="37" s="1"/>
  <c r="V20" i="37"/>
  <c r="V21" i="37"/>
  <c r="W21" i="37" s="1"/>
  <c r="V22" i="37"/>
  <c r="W22" i="37" s="1"/>
  <c r="V23" i="37"/>
  <c r="W23" i="37" s="1"/>
  <c r="V24" i="37"/>
  <c r="W24" i="37" s="1"/>
  <c r="V25" i="37"/>
  <c r="W25" i="37" s="1"/>
  <c r="V26" i="37"/>
  <c r="V27" i="37"/>
  <c r="W27" i="37" s="1"/>
  <c r="V28" i="37"/>
  <c r="W28" i="37" s="1"/>
  <c r="S17" i="37"/>
  <c r="S25" i="37"/>
  <c r="R17" i="37"/>
  <c r="R18" i="37"/>
  <c r="S18" i="37" s="1"/>
  <c r="R19" i="37"/>
  <c r="S19" i="37" s="1"/>
  <c r="R20" i="37"/>
  <c r="R21" i="37"/>
  <c r="S21" i="37" s="1"/>
  <c r="R22" i="37"/>
  <c r="S22" i="37" s="1"/>
  <c r="R23" i="37"/>
  <c r="S23" i="37" s="1"/>
  <c r="R24" i="37"/>
  <c r="S24" i="37" s="1"/>
  <c r="R25" i="37"/>
  <c r="R26" i="37"/>
  <c r="S26" i="37" s="1"/>
  <c r="R27" i="37"/>
  <c r="S27" i="37" s="1"/>
  <c r="R28" i="37"/>
  <c r="S28" i="37" s="1"/>
  <c r="W18" i="38"/>
  <c r="W21" i="38"/>
  <c r="W22" i="38"/>
  <c r="W26" i="38"/>
  <c r="W29" i="38"/>
  <c r="W30" i="38"/>
  <c r="W34" i="38"/>
  <c r="W37" i="38"/>
  <c r="V17" i="38"/>
  <c r="W17" i="38" s="1"/>
  <c r="V18" i="38"/>
  <c r="V19" i="38"/>
  <c r="W19" i="38" s="1"/>
  <c r="V20" i="38"/>
  <c r="W20" i="38" s="1"/>
  <c r="V21" i="38"/>
  <c r="V22" i="38"/>
  <c r="V23" i="38"/>
  <c r="W23" i="38" s="1"/>
  <c r="V24" i="38"/>
  <c r="W24" i="38" s="1"/>
  <c r="V25" i="38"/>
  <c r="W25" i="38" s="1"/>
  <c r="V26" i="38"/>
  <c r="V27" i="38"/>
  <c r="W27" i="38" s="1"/>
  <c r="V28" i="38"/>
  <c r="W28" i="38" s="1"/>
  <c r="V29" i="38"/>
  <c r="V30" i="38"/>
  <c r="V31" i="38"/>
  <c r="W31" i="38" s="1"/>
  <c r="V32" i="38"/>
  <c r="W32" i="38" s="1"/>
  <c r="V33" i="38"/>
  <c r="W33" i="38" s="1"/>
  <c r="V34" i="38"/>
  <c r="V35" i="38"/>
  <c r="W35" i="38" s="1"/>
  <c r="V36" i="38"/>
  <c r="W36" i="38" s="1"/>
  <c r="V37" i="38"/>
  <c r="S20" i="38"/>
  <c r="S23" i="38"/>
  <c r="S24" i="38"/>
  <c r="S28" i="38"/>
  <c r="S31" i="38"/>
  <c r="S32" i="38"/>
  <c r="S36" i="38"/>
  <c r="R17" i="38"/>
  <c r="S17" i="38" s="1"/>
  <c r="R18" i="38"/>
  <c r="S18" i="38" s="1"/>
  <c r="R19" i="38"/>
  <c r="S19" i="38" s="1"/>
  <c r="R20" i="38"/>
  <c r="R21" i="38"/>
  <c r="S21" i="38" s="1"/>
  <c r="R22" i="38"/>
  <c r="S22" i="38" s="1"/>
  <c r="R23" i="38"/>
  <c r="R24" i="38"/>
  <c r="R25" i="38"/>
  <c r="S25" i="38" s="1"/>
  <c r="R26" i="38"/>
  <c r="S26" i="38" s="1"/>
  <c r="R27" i="38"/>
  <c r="S27" i="38" s="1"/>
  <c r="R28" i="38"/>
  <c r="R29" i="38"/>
  <c r="S29" i="38" s="1"/>
  <c r="R30" i="38"/>
  <c r="S30" i="38" s="1"/>
  <c r="R31" i="38"/>
  <c r="R32" i="38"/>
  <c r="R33" i="38"/>
  <c r="S33" i="38" s="1"/>
  <c r="R34" i="38"/>
  <c r="S34" i="38" s="1"/>
  <c r="R35" i="38"/>
  <c r="S35" i="38" s="1"/>
  <c r="R36" i="38"/>
  <c r="R37" i="38"/>
  <c r="S37" i="38" s="1"/>
  <c r="W17" i="39"/>
  <c r="V17" i="39"/>
  <c r="V18" i="39"/>
  <c r="W18" i="39" s="1"/>
  <c r="V19" i="39"/>
  <c r="W19" i="39" s="1"/>
  <c r="S19" i="39"/>
  <c r="R17" i="39"/>
  <c r="S17" i="39" s="1"/>
  <c r="R18" i="39"/>
  <c r="S18" i="39" s="1"/>
  <c r="R19" i="39"/>
  <c r="W17" i="40"/>
  <c r="W18" i="40"/>
  <c r="W21" i="40"/>
  <c r="W25" i="40"/>
  <c r="W26" i="40"/>
  <c r="V17" i="40"/>
  <c r="V18" i="40"/>
  <c r="V19" i="40"/>
  <c r="W19" i="40" s="1"/>
  <c r="V20" i="40"/>
  <c r="W20" i="40" s="1"/>
  <c r="V21" i="40"/>
  <c r="V22" i="40"/>
  <c r="W22" i="40" s="1"/>
  <c r="V23" i="40"/>
  <c r="W23" i="40" s="1"/>
  <c r="V24" i="40"/>
  <c r="W24" i="40" s="1"/>
  <c r="V25" i="40"/>
  <c r="V26" i="40"/>
  <c r="V27" i="40"/>
  <c r="W27" i="40" s="1"/>
  <c r="S19" i="40"/>
  <c r="S20" i="40"/>
  <c r="S23" i="40"/>
  <c r="S27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R24" i="40"/>
  <c r="S24" i="40" s="1"/>
  <c r="R25" i="40"/>
  <c r="S25" i="40" s="1"/>
  <c r="R26" i="40"/>
  <c r="S26" i="40" s="1"/>
  <c r="R27" i="40"/>
  <c r="W17" i="41"/>
  <c r="W18" i="41"/>
  <c r="V17" i="41"/>
  <c r="V18" i="41"/>
  <c r="V19" i="41"/>
  <c r="V20" i="41"/>
  <c r="W20" i="41" s="1"/>
  <c r="R17" i="41"/>
  <c r="S17" i="41" s="1"/>
  <c r="R18" i="41"/>
  <c r="S18" i="41" s="1"/>
  <c r="R19" i="41"/>
  <c r="S19" i="41" s="1"/>
  <c r="R20" i="41"/>
  <c r="S20" i="41" s="1"/>
  <c r="W17" i="42"/>
  <c r="W18" i="42"/>
  <c r="W21" i="42"/>
  <c r="W22" i="42"/>
  <c r="V17" i="42"/>
  <c r="V18" i="42"/>
  <c r="V19" i="42"/>
  <c r="W19" i="42" s="1"/>
  <c r="V20" i="42"/>
  <c r="V21" i="42"/>
  <c r="V22" i="42"/>
  <c r="S17" i="42"/>
  <c r="S18" i="42"/>
  <c r="S21" i="42"/>
  <c r="S22" i="42"/>
  <c r="R17" i="42"/>
  <c r="R18" i="42"/>
  <c r="R19" i="42"/>
  <c r="S19" i="42" s="1"/>
  <c r="R20" i="42"/>
  <c r="R21" i="42"/>
  <c r="R22" i="42"/>
  <c r="W17" i="43"/>
  <c r="W18" i="43"/>
  <c r="W21" i="43"/>
  <c r="W22" i="43"/>
  <c r="W25" i="43"/>
  <c r="W26" i="43"/>
  <c r="W29" i="43"/>
  <c r="V17" i="43"/>
  <c r="V18" i="43"/>
  <c r="V19" i="43"/>
  <c r="W19" i="43" s="1"/>
  <c r="V20" i="43"/>
  <c r="V21" i="43"/>
  <c r="V22" i="43"/>
  <c r="V23" i="43"/>
  <c r="W23" i="43" s="1"/>
  <c r="V24" i="43"/>
  <c r="W24" i="43" s="1"/>
  <c r="V25" i="43"/>
  <c r="V26" i="43"/>
  <c r="V27" i="43"/>
  <c r="W27" i="43" s="1"/>
  <c r="V28" i="43"/>
  <c r="W28" i="43" s="1"/>
  <c r="V29" i="43"/>
  <c r="S19" i="43"/>
  <c r="S20" i="43"/>
  <c r="S24" i="43"/>
  <c r="S28" i="43"/>
  <c r="R17" i="43"/>
  <c r="S17" i="43" s="1"/>
  <c r="R18" i="43"/>
  <c r="S18" i="43" s="1"/>
  <c r="R19" i="43"/>
  <c r="R20" i="43"/>
  <c r="R21" i="43"/>
  <c r="S21" i="43" s="1"/>
  <c r="R22" i="43"/>
  <c r="S22" i="43" s="1"/>
  <c r="R23" i="43"/>
  <c r="S23" i="43" s="1"/>
  <c r="R24" i="43"/>
  <c r="R25" i="43"/>
  <c r="S25" i="43" s="1"/>
  <c r="R26" i="43"/>
  <c r="S26" i="43" s="1"/>
  <c r="R27" i="43"/>
  <c r="S27" i="43" s="1"/>
  <c r="R28" i="43"/>
  <c r="R29" i="43"/>
  <c r="S29" i="43" s="1"/>
  <c r="W18" i="44"/>
  <c r="W21" i="44"/>
  <c r="W22" i="44"/>
  <c r="W26" i="44"/>
  <c r="W29" i="44"/>
  <c r="W30" i="44"/>
  <c r="W34" i="44"/>
  <c r="W37" i="44"/>
  <c r="W38" i="44"/>
  <c r="W42" i="44"/>
  <c r="W45" i="44"/>
  <c r="W46" i="44"/>
  <c r="W50" i="44"/>
  <c r="W53" i="44"/>
  <c r="W54" i="44"/>
  <c r="W58" i="44"/>
  <c r="W61" i="44"/>
  <c r="V17" i="44"/>
  <c r="W17" i="44" s="1"/>
  <c r="V18" i="44"/>
  <c r="V19" i="44"/>
  <c r="W19" i="44" s="1"/>
  <c r="V20" i="44"/>
  <c r="W20" i="44" s="1"/>
  <c r="V21" i="44"/>
  <c r="V22" i="44"/>
  <c r="V23" i="44"/>
  <c r="W23" i="44" s="1"/>
  <c r="V24" i="44"/>
  <c r="W24" i="44" s="1"/>
  <c r="V25" i="44"/>
  <c r="W25" i="44" s="1"/>
  <c r="V26" i="44"/>
  <c r="V27" i="44"/>
  <c r="W27" i="44" s="1"/>
  <c r="V28" i="44"/>
  <c r="W28" i="44" s="1"/>
  <c r="V29" i="44"/>
  <c r="V30" i="44"/>
  <c r="V31" i="44"/>
  <c r="W31" i="44" s="1"/>
  <c r="V32" i="44"/>
  <c r="W32" i="44" s="1"/>
  <c r="V33" i="44"/>
  <c r="W33" i="44" s="1"/>
  <c r="V34" i="44"/>
  <c r="V35" i="44"/>
  <c r="W35" i="44" s="1"/>
  <c r="V36" i="44"/>
  <c r="W36" i="44" s="1"/>
  <c r="V37" i="44"/>
  <c r="V38" i="44"/>
  <c r="V39" i="44"/>
  <c r="W39" i="44" s="1"/>
  <c r="V40" i="44"/>
  <c r="W40" i="44" s="1"/>
  <c r="V41" i="44"/>
  <c r="W41" i="44" s="1"/>
  <c r="V42" i="44"/>
  <c r="V43" i="44"/>
  <c r="W43" i="44" s="1"/>
  <c r="V44" i="44"/>
  <c r="W44" i="44" s="1"/>
  <c r="V45" i="44"/>
  <c r="V46" i="44"/>
  <c r="V47" i="44"/>
  <c r="W47" i="44" s="1"/>
  <c r="V48" i="44"/>
  <c r="W48" i="44" s="1"/>
  <c r="V49" i="44"/>
  <c r="W49" i="44" s="1"/>
  <c r="V50" i="44"/>
  <c r="V51" i="44"/>
  <c r="W51" i="44" s="1"/>
  <c r="V52" i="44"/>
  <c r="W52" i="44" s="1"/>
  <c r="V53" i="44"/>
  <c r="V54" i="44"/>
  <c r="V55" i="44"/>
  <c r="W55" i="44" s="1"/>
  <c r="V56" i="44"/>
  <c r="W56" i="44" s="1"/>
  <c r="V57" i="44"/>
  <c r="W57" i="44" s="1"/>
  <c r="V58" i="44"/>
  <c r="V59" i="44"/>
  <c r="W59" i="44" s="1"/>
  <c r="V60" i="44"/>
  <c r="W60" i="44" s="1"/>
  <c r="V61" i="44"/>
  <c r="S20" i="44"/>
  <c r="S23" i="44"/>
  <c r="S24" i="44"/>
  <c r="S28" i="44"/>
  <c r="S31" i="44"/>
  <c r="S32" i="44"/>
  <c r="S36" i="44"/>
  <c r="S39" i="44"/>
  <c r="S40" i="44"/>
  <c r="S44" i="44"/>
  <c r="S47" i="44"/>
  <c r="S48" i="44"/>
  <c r="S52" i="44"/>
  <c r="S55" i="44"/>
  <c r="S56" i="44"/>
  <c r="S60" i="44"/>
  <c r="R17" i="44"/>
  <c r="S17" i="44" s="1"/>
  <c r="R18" i="44"/>
  <c r="S18" i="44" s="1"/>
  <c r="R19" i="44"/>
  <c r="S19" i="44" s="1"/>
  <c r="R20" i="44"/>
  <c r="R21" i="44"/>
  <c r="S21" i="44" s="1"/>
  <c r="R22" i="44"/>
  <c r="S22" i="44" s="1"/>
  <c r="R23" i="44"/>
  <c r="R24" i="44"/>
  <c r="R25" i="44"/>
  <c r="S25" i="44" s="1"/>
  <c r="R26" i="44"/>
  <c r="S26" i="44" s="1"/>
  <c r="R27" i="44"/>
  <c r="S27" i="44" s="1"/>
  <c r="R28" i="44"/>
  <c r="R29" i="44"/>
  <c r="S29" i="44" s="1"/>
  <c r="R30" i="44"/>
  <c r="S30" i="44" s="1"/>
  <c r="R31" i="44"/>
  <c r="R32" i="44"/>
  <c r="R33" i="44"/>
  <c r="S33" i="44" s="1"/>
  <c r="R34" i="44"/>
  <c r="S34" i="44" s="1"/>
  <c r="R35" i="44"/>
  <c r="S35" i="44" s="1"/>
  <c r="R36" i="44"/>
  <c r="R37" i="44"/>
  <c r="S37" i="44" s="1"/>
  <c r="R38" i="44"/>
  <c r="S38" i="44" s="1"/>
  <c r="R39" i="44"/>
  <c r="R40" i="44"/>
  <c r="R41" i="44"/>
  <c r="S41" i="44" s="1"/>
  <c r="R42" i="44"/>
  <c r="S42" i="44" s="1"/>
  <c r="R43" i="44"/>
  <c r="S43" i="44" s="1"/>
  <c r="R44" i="44"/>
  <c r="R45" i="44"/>
  <c r="S45" i="44" s="1"/>
  <c r="R46" i="44"/>
  <c r="S46" i="44" s="1"/>
  <c r="R47" i="44"/>
  <c r="R48" i="44"/>
  <c r="R49" i="44"/>
  <c r="S49" i="44" s="1"/>
  <c r="R50" i="44"/>
  <c r="S50" i="44" s="1"/>
  <c r="R51" i="44"/>
  <c r="S51" i="44" s="1"/>
  <c r="R52" i="44"/>
  <c r="R53" i="44"/>
  <c r="S53" i="44" s="1"/>
  <c r="R54" i="44"/>
  <c r="S54" i="44" s="1"/>
  <c r="R55" i="44"/>
  <c r="R56" i="44"/>
  <c r="R57" i="44"/>
  <c r="S57" i="44" s="1"/>
  <c r="R58" i="44"/>
  <c r="S58" i="44" s="1"/>
  <c r="R59" i="44"/>
  <c r="S59" i="44" s="1"/>
  <c r="R60" i="44"/>
  <c r="R61" i="44"/>
  <c r="S61" i="44" s="1"/>
  <c r="W17" i="45"/>
  <c r="W18" i="45"/>
  <c r="V17" i="45"/>
  <c r="V18" i="45"/>
  <c r="S17" i="45"/>
  <c r="S18" i="45"/>
  <c r="R17" i="45"/>
  <c r="R18" i="45"/>
  <c r="V17" i="46"/>
  <c r="W17" i="46" s="1"/>
  <c r="V18" i="46"/>
  <c r="W18" i="46" s="1"/>
  <c r="V19" i="46"/>
  <c r="V20" i="46"/>
  <c r="W20" i="46" s="1"/>
  <c r="S17" i="46"/>
  <c r="S18" i="46"/>
  <c r="R17" i="46"/>
  <c r="R18" i="46"/>
  <c r="R19" i="46"/>
  <c r="R20" i="46"/>
  <c r="S20" i="46" s="1"/>
  <c r="W17" i="47"/>
  <c r="V17" i="47"/>
  <c r="R17" i="47"/>
  <c r="S17" i="47" s="1"/>
  <c r="W17" i="48"/>
  <c r="V17" i="48"/>
  <c r="R17" i="48"/>
  <c r="S17" i="48" s="1"/>
  <c r="W17" i="49"/>
  <c r="W18" i="49"/>
  <c r="V17" i="49"/>
  <c r="V18" i="49"/>
  <c r="V19" i="49"/>
  <c r="W19" i="49" s="1"/>
  <c r="S19" i="49"/>
  <c r="R17" i="49"/>
  <c r="S17" i="49" s="1"/>
  <c r="R18" i="49"/>
  <c r="S18" i="49" s="1"/>
  <c r="R19" i="49"/>
  <c r="W17" i="50"/>
  <c r="V17" i="50"/>
  <c r="V18" i="50"/>
  <c r="W18" i="50" s="1"/>
  <c r="V19" i="50"/>
  <c r="V20" i="50"/>
  <c r="W20" i="50" s="1"/>
  <c r="S18" i="50"/>
  <c r="S19" i="50"/>
  <c r="R17" i="50"/>
  <c r="S17" i="50" s="1"/>
  <c r="R18" i="50"/>
  <c r="R19" i="50"/>
  <c r="R20" i="50"/>
  <c r="S20" i="50" s="1"/>
  <c r="V17" i="51"/>
  <c r="W17" i="51" s="1"/>
  <c r="S17" i="51"/>
  <c r="R17" i="51"/>
  <c r="V17" i="52"/>
  <c r="W17" i="52" s="1"/>
  <c r="S17" i="52"/>
  <c r="R17" i="52"/>
  <c r="V17" i="53"/>
  <c r="W17" i="53" s="1"/>
  <c r="S17" i="53"/>
  <c r="R17" i="53"/>
  <c r="V17" i="54"/>
  <c r="W17" i="54" s="1"/>
  <c r="S17" i="54"/>
  <c r="R17" i="54"/>
  <c r="W18" i="55"/>
  <c r="V17" i="55"/>
  <c r="V18" i="55"/>
  <c r="S18" i="55"/>
  <c r="R17" i="55"/>
  <c r="S17" i="55" s="1"/>
  <c r="R18" i="55"/>
  <c r="W18" i="56"/>
  <c r="W19" i="56"/>
  <c r="W26" i="56"/>
  <c r="W27" i="56"/>
  <c r="W34" i="56"/>
  <c r="W42" i="56"/>
  <c r="W43" i="56"/>
  <c r="W50" i="56"/>
  <c r="V17" i="56"/>
  <c r="W17" i="56" s="1"/>
  <c r="V18" i="56"/>
  <c r="V19" i="56"/>
  <c r="V20" i="56"/>
  <c r="W20" i="56" s="1"/>
  <c r="V21" i="56"/>
  <c r="W21" i="56" s="1"/>
  <c r="V22" i="56"/>
  <c r="W22" i="56" s="1"/>
  <c r="V23" i="56"/>
  <c r="W23" i="56" s="1"/>
  <c r="V24" i="56"/>
  <c r="W24" i="56" s="1"/>
  <c r="V25" i="56"/>
  <c r="W25" i="56" s="1"/>
  <c r="V26" i="56"/>
  <c r="V27" i="56"/>
  <c r="V28" i="56"/>
  <c r="W28" i="56" s="1"/>
  <c r="V29" i="56"/>
  <c r="W29" i="56" s="1"/>
  <c r="V30" i="56"/>
  <c r="W30" i="56" s="1"/>
  <c r="V31" i="56"/>
  <c r="W31" i="56" s="1"/>
  <c r="V32" i="56"/>
  <c r="W32" i="56" s="1"/>
  <c r="V33" i="56"/>
  <c r="W33" i="56" s="1"/>
  <c r="V34" i="56"/>
  <c r="V35" i="56"/>
  <c r="W35" i="56" s="1"/>
  <c r="V36" i="56"/>
  <c r="W36" i="56" s="1"/>
  <c r="V37" i="56"/>
  <c r="W37" i="56" s="1"/>
  <c r="V38" i="56"/>
  <c r="W38" i="56" s="1"/>
  <c r="V39" i="56"/>
  <c r="W39" i="56" s="1"/>
  <c r="V40" i="56"/>
  <c r="W40" i="56" s="1"/>
  <c r="V41" i="56"/>
  <c r="W41" i="56" s="1"/>
  <c r="V42" i="56"/>
  <c r="V43" i="56"/>
  <c r="V44" i="56"/>
  <c r="W44" i="56" s="1"/>
  <c r="V45" i="56"/>
  <c r="W45" i="56" s="1"/>
  <c r="V46" i="56"/>
  <c r="W46" i="56" s="1"/>
  <c r="V47" i="56"/>
  <c r="W47" i="56" s="1"/>
  <c r="V48" i="56"/>
  <c r="W48" i="56" s="1"/>
  <c r="V49" i="56"/>
  <c r="W49" i="56" s="1"/>
  <c r="V50" i="56"/>
  <c r="V51" i="56"/>
  <c r="W51" i="56" s="1"/>
  <c r="V52" i="56"/>
  <c r="W52" i="56" s="1"/>
  <c r="S23" i="56"/>
  <c r="S31" i="56"/>
  <c r="S39" i="56"/>
  <c r="S47" i="56"/>
  <c r="R17" i="56"/>
  <c r="S17" i="56" s="1"/>
  <c r="R18" i="56"/>
  <c r="S18" i="56" s="1"/>
  <c r="R19" i="56"/>
  <c r="S19" i="56" s="1"/>
  <c r="R20" i="56"/>
  <c r="S20" i="56" s="1"/>
  <c r="R21" i="56"/>
  <c r="S21" i="56" s="1"/>
  <c r="R22" i="56"/>
  <c r="S22" i="56" s="1"/>
  <c r="R23" i="56"/>
  <c r="R24" i="56"/>
  <c r="S24" i="56" s="1"/>
  <c r="R25" i="56"/>
  <c r="S25" i="56" s="1"/>
  <c r="R26" i="56"/>
  <c r="S26" i="56" s="1"/>
  <c r="R27" i="56"/>
  <c r="S27" i="56" s="1"/>
  <c r="R28" i="56"/>
  <c r="S28" i="56" s="1"/>
  <c r="R29" i="56"/>
  <c r="S29" i="56" s="1"/>
  <c r="R30" i="56"/>
  <c r="S30" i="56" s="1"/>
  <c r="R31" i="56"/>
  <c r="R32" i="56"/>
  <c r="S32" i="56" s="1"/>
  <c r="R33" i="56"/>
  <c r="S33" i="56" s="1"/>
  <c r="R34" i="56"/>
  <c r="S34" i="56" s="1"/>
  <c r="R35" i="56"/>
  <c r="S35" i="56" s="1"/>
  <c r="R36" i="56"/>
  <c r="S36" i="56" s="1"/>
  <c r="R37" i="56"/>
  <c r="S37" i="56" s="1"/>
  <c r="R38" i="56"/>
  <c r="S38" i="56" s="1"/>
  <c r="R39" i="56"/>
  <c r="R40" i="56"/>
  <c r="S40" i="56" s="1"/>
  <c r="R41" i="56"/>
  <c r="S41" i="56" s="1"/>
  <c r="R42" i="56"/>
  <c r="S42" i="56" s="1"/>
  <c r="R43" i="56"/>
  <c r="S43" i="56" s="1"/>
  <c r="R44" i="56"/>
  <c r="S44" i="56" s="1"/>
  <c r="R45" i="56"/>
  <c r="S45" i="56" s="1"/>
  <c r="R46" i="56"/>
  <c r="S46" i="56" s="1"/>
  <c r="R47" i="56"/>
  <c r="R48" i="56"/>
  <c r="S48" i="56" s="1"/>
  <c r="R49" i="56"/>
  <c r="S49" i="56" s="1"/>
  <c r="R50" i="56"/>
  <c r="S50" i="56" s="1"/>
  <c r="R51" i="56"/>
  <c r="S51" i="56" s="1"/>
  <c r="R52" i="56"/>
  <c r="S52" i="56" s="1"/>
  <c r="W18" i="57"/>
  <c r="W19" i="57"/>
  <c r="W22" i="57"/>
  <c r="W26" i="57"/>
  <c r="W27" i="57"/>
  <c r="W30" i="57"/>
  <c r="W34" i="57"/>
  <c r="V17" i="57"/>
  <c r="W17" i="57" s="1"/>
  <c r="V18" i="57"/>
  <c r="V19" i="57"/>
  <c r="V20" i="57"/>
  <c r="W20" i="57" s="1"/>
  <c r="V21" i="57"/>
  <c r="W21" i="57" s="1"/>
  <c r="V22" i="57"/>
  <c r="V23" i="57"/>
  <c r="W23" i="57" s="1"/>
  <c r="V24" i="57"/>
  <c r="W24" i="57" s="1"/>
  <c r="V25" i="57"/>
  <c r="W25" i="57" s="1"/>
  <c r="V26" i="57"/>
  <c r="V27" i="57"/>
  <c r="V28" i="57"/>
  <c r="W28" i="57" s="1"/>
  <c r="V29" i="57"/>
  <c r="W29" i="57" s="1"/>
  <c r="V30" i="57"/>
  <c r="V31" i="57"/>
  <c r="W31" i="57" s="1"/>
  <c r="V32" i="57"/>
  <c r="W32" i="57" s="1"/>
  <c r="V33" i="57"/>
  <c r="W33" i="57" s="1"/>
  <c r="V34" i="57"/>
  <c r="V35" i="57"/>
  <c r="W35" i="57" s="1"/>
  <c r="S17" i="57"/>
  <c r="S20" i="57"/>
  <c r="S24" i="57"/>
  <c r="S25" i="57"/>
  <c r="S28" i="57"/>
  <c r="S32" i="57"/>
  <c r="S33" i="57"/>
  <c r="R17" i="57"/>
  <c r="R18" i="57"/>
  <c r="S18" i="57" s="1"/>
  <c r="R19" i="57"/>
  <c r="S19" i="57" s="1"/>
  <c r="R20" i="57"/>
  <c r="R21" i="57"/>
  <c r="S21" i="57" s="1"/>
  <c r="R22" i="57"/>
  <c r="S22" i="57" s="1"/>
  <c r="R23" i="57"/>
  <c r="S23" i="57" s="1"/>
  <c r="R24" i="57"/>
  <c r="R25" i="57"/>
  <c r="R26" i="57"/>
  <c r="S26" i="57" s="1"/>
  <c r="R27" i="57"/>
  <c r="S27" i="57" s="1"/>
  <c r="R28" i="57"/>
  <c r="R29" i="57"/>
  <c r="S29" i="57" s="1"/>
  <c r="R30" i="57"/>
  <c r="S30" i="57" s="1"/>
  <c r="R31" i="57"/>
  <c r="S31" i="57" s="1"/>
  <c r="R32" i="57"/>
  <c r="R33" i="57"/>
  <c r="R34" i="57"/>
  <c r="S34" i="57" s="1"/>
  <c r="R35" i="57"/>
  <c r="S35" i="57" s="1"/>
  <c r="W18" i="58"/>
  <c r="W19" i="58"/>
  <c r="W22" i="58"/>
  <c r="W23" i="58"/>
  <c r="W26" i="58"/>
  <c r="V17" i="58"/>
  <c r="W17" i="58" s="1"/>
  <c r="V18" i="58"/>
  <c r="V19" i="58"/>
  <c r="V20" i="58"/>
  <c r="W20" i="58" s="1"/>
  <c r="L5" i="58" s="1"/>
  <c r="V21" i="58"/>
  <c r="W21" i="58" s="1"/>
  <c r="V22" i="58"/>
  <c r="V23" i="58"/>
  <c r="V24" i="58"/>
  <c r="W24" i="58" s="1"/>
  <c r="V25" i="58"/>
  <c r="W25" i="58" s="1"/>
  <c r="V26" i="58"/>
  <c r="S18" i="58"/>
  <c r="S19" i="58"/>
  <c r="S22" i="58"/>
  <c r="S23" i="58"/>
  <c r="S26" i="58"/>
  <c r="R17" i="58"/>
  <c r="S17" i="58" s="1"/>
  <c r="R18" i="58"/>
  <c r="R19" i="58"/>
  <c r="R20" i="58"/>
  <c r="R21" i="58"/>
  <c r="S21" i="58" s="1"/>
  <c r="R22" i="58"/>
  <c r="R23" i="58"/>
  <c r="R24" i="58"/>
  <c r="S24" i="58" s="1"/>
  <c r="R25" i="58"/>
  <c r="S25" i="58" s="1"/>
  <c r="R26" i="58"/>
  <c r="W18" i="59"/>
  <c r="V17" i="59"/>
  <c r="W17" i="59" s="1"/>
  <c r="V18" i="59"/>
  <c r="S18" i="59"/>
  <c r="R17" i="59"/>
  <c r="S17" i="59" s="1"/>
  <c r="R18" i="59"/>
  <c r="W18" i="60"/>
  <c r="W19" i="60"/>
  <c r="V17" i="60"/>
  <c r="W17" i="60" s="1"/>
  <c r="V18" i="60"/>
  <c r="V19" i="60"/>
  <c r="V20" i="60"/>
  <c r="W20" i="60" s="1"/>
  <c r="V21" i="60"/>
  <c r="W21" i="60" s="1"/>
  <c r="S17" i="60"/>
  <c r="S20" i="60"/>
  <c r="S21" i="60"/>
  <c r="R17" i="60"/>
  <c r="R18" i="60"/>
  <c r="S18" i="60" s="1"/>
  <c r="R19" i="60"/>
  <c r="S19" i="60" s="1"/>
  <c r="R20" i="60"/>
  <c r="R21" i="60"/>
  <c r="W18" i="61"/>
  <c r="W19" i="61"/>
  <c r="V17" i="61"/>
  <c r="W17" i="61" s="1"/>
  <c r="V18" i="61"/>
  <c r="V19" i="61"/>
  <c r="K5" i="61" s="1"/>
  <c r="H5" i="61" s="1"/>
  <c r="V20" i="61"/>
  <c r="W20" i="61" s="1"/>
  <c r="R17" i="61"/>
  <c r="S17" i="61" s="1"/>
  <c r="R18" i="61"/>
  <c r="S18" i="61" s="1"/>
  <c r="R19" i="61"/>
  <c r="S19" i="61" s="1"/>
  <c r="R20" i="61"/>
  <c r="S20" i="61" s="1"/>
  <c r="W18" i="62"/>
  <c r="W19" i="62"/>
  <c r="V17" i="62"/>
  <c r="W17" i="62" s="1"/>
  <c r="V18" i="62"/>
  <c r="V19" i="62"/>
  <c r="V20" i="62"/>
  <c r="W20" i="62" s="1"/>
  <c r="V21" i="62"/>
  <c r="W21" i="62" s="1"/>
  <c r="S17" i="62"/>
  <c r="S21" i="62"/>
  <c r="R17" i="62"/>
  <c r="R18" i="62"/>
  <c r="S18" i="62" s="1"/>
  <c r="R19" i="62"/>
  <c r="R20" i="62"/>
  <c r="S20" i="62" s="1"/>
  <c r="R21" i="62"/>
  <c r="V17" i="63"/>
  <c r="W17" i="63" s="1"/>
  <c r="S17" i="63"/>
  <c r="R17" i="63"/>
  <c r="W19" i="64"/>
  <c r="W20" i="64"/>
  <c r="W23" i="64"/>
  <c r="W27" i="64"/>
  <c r="V17" i="64"/>
  <c r="W17" i="64" s="1"/>
  <c r="V18" i="64"/>
  <c r="W18" i="64" s="1"/>
  <c r="V19" i="64"/>
  <c r="V20" i="64"/>
  <c r="V21" i="64"/>
  <c r="W21" i="64" s="1"/>
  <c r="V22" i="64"/>
  <c r="W22" i="64" s="1"/>
  <c r="V23" i="64"/>
  <c r="V24" i="64"/>
  <c r="W24" i="64" s="1"/>
  <c r="V25" i="64"/>
  <c r="W25" i="64" s="1"/>
  <c r="V26" i="64"/>
  <c r="W26" i="64" s="1"/>
  <c r="V27" i="64"/>
  <c r="S17" i="64"/>
  <c r="S18" i="64"/>
  <c r="S21" i="64"/>
  <c r="S25" i="64"/>
  <c r="S26" i="64"/>
  <c r="R17" i="64"/>
  <c r="R18" i="64"/>
  <c r="R19" i="64"/>
  <c r="S19" i="64" s="1"/>
  <c r="R20" i="64"/>
  <c r="S20" i="64" s="1"/>
  <c r="R21" i="64"/>
  <c r="R22" i="64"/>
  <c r="S22" i="64" s="1"/>
  <c r="R23" i="64"/>
  <c r="S23" i="64" s="1"/>
  <c r="R24" i="64"/>
  <c r="S24" i="64" s="1"/>
  <c r="R25" i="64"/>
  <c r="R26" i="64"/>
  <c r="R27" i="64"/>
  <c r="S27" i="64" s="1"/>
  <c r="W20" i="65"/>
  <c r="W24" i="65"/>
  <c r="W28" i="65"/>
  <c r="V17" i="65"/>
  <c r="W17" i="65" s="1"/>
  <c r="V18" i="65"/>
  <c r="W18" i="65" s="1"/>
  <c r="V19" i="65"/>
  <c r="V20" i="65"/>
  <c r="V21" i="65"/>
  <c r="W21" i="65" s="1"/>
  <c r="V22" i="65"/>
  <c r="W22" i="65" s="1"/>
  <c r="V23" i="65"/>
  <c r="W23" i="65" s="1"/>
  <c r="V24" i="65"/>
  <c r="V25" i="65"/>
  <c r="W25" i="65" s="1"/>
  <c r="V26" i="65"/>
  <c r="W26" i="65" s="1"/>
  <c r="V27" i="65"/>
  <c r="W27" i="65" s="1"/>
  <c r="V28" i="65"/>
  <c r="V29" i="65"/>
  <c r="W29" i="65" s="1"/>
  <c r="S17" i="65"/>
  <c r="S18" i="65"/>
  <c r="S22" i="65"/>
  <c r="S25" i="65"/>
  <c r="S26" i="65"/>
  <c r="R17" i="65"/>
  <c r="R18" i="65"/>
  <c r="R19" i="65"/>
  <c r="S19" i="65" s="1"/>
  <c r="R20" i="65"/>
  <c r="R21" i="65"/>
  <c r="S21" i="65" s="1"/>
  <c r="R22" i="65"/>
  <c r="R23" i="65"/>
  <c r="S23" i="65" s="1"/>
  <c r="R24" i="65"/>
  <c r="S24" i="65" s="1"/>
  <c r="R25" i="65"/>
  <c r="R26" i="65"/>
  <c r="R27" i="65"/>
  <c r="S27" i="65" s="1"/>
  <c r="R28" i="65"/>
  <c r="S28" i="65" s="1"/>
  <c r="R29" i="65"/>
  <c r="S29" i="65" s="1"/>
  <c r="V17" i="66"/>
  <c r="W17" i="66" s="1"/>
  <c r="V18" i="66"/>
  <c r="W18" i="66" s="1"/>
  <c r="L5" i="66" s="1"/>
  <c r="R17" i="66"/>
  <c r="S17" i="66" s="1"/>
  <c r="R18" i="66"/>
  <c r="S18" i="66" s="1"/>
  <c r="V17" i="67"/>
  <c r="W17" i="67" s="1"/>
  <c r="V18" i="67"/>
  <c r="W18" i="67" s="1"/>
  <c r="R17" i="67"/>
  <c r="S17" i="67" s="1"/>
  <c r="R18" i="67"/>
  <c r="S18" i="67" s="1"/>
  <c r="W20" i="68"/>
  <c r="V17" i="68"/>
  <c r="W17" i="68" s="1"/>
  <c r="V18" i="68"/>
  <c r="W18" i="68" s="1"/>
  <c r="V19" i="68"/>
  <c r="K5" i="68" s="1"/>
  <c r="V20" i="68"/>
  <c r="V21" i="68"/>
  <c r="W21" i="68" s="1"/>
  <c r="S18" i="68"/>
  <c r="S21" i="68"/>
  <c r="R17" i="68"/>
  <c r="S17" i="68" s="1"/>
  <c r="R18" i="68"/>
  <c r="R19" i="68"/>
  <c r="S19" i="68" s="1"/>
  <c r="R20" i="68"/>
  <c r="R21" i="68"/>
  <c r="V17" i="70"/>
  <c r="W17" i="70" s="1"/>
  <c r="R17" i="70"/>
  <c r="S17" i="70" s="1"/>
  <c r="W20" i="71"/>
  <c r="V17" i="71"/>
  <c r="W17" i="71" s="1"/>
  <c r="V18" i="71"/>
  <c r="W18" i="71" s="1"/>
  <c r="V19" i="71"/>
  <c r="V20" i="71"/>
  <c r="V21" i="71"/>
  <c r="W21" i="71" s="1"/>
  <c r="S17" i="71"/>
  <c r="S18" i="71"/>
  <c r="R17" i="71"/>
  <c r="R18" i="71"/>
  <c r="R19" i="71"/>
  <c r="S19" i="71" s="1"/>
  <c r="R20" i="71"/>
  <c r="R21" i="71"/>
  <c r="S21" i="71" s="1"/>
  <c r="W19" i="73"/>
  <c r="W20" i="73"/>
  <c r="V17" i="73"/>
  <c r="W17" i="73" s="1"/>
  <c r="V18" i="73"/>
  <c r="W18" i="73" s="1"/>
  <c r="V19" i="73"/>
  <c r="V20" i="73"/>
  <c r="V21" i="73"/>
  <c r="W21" i="73" s="1"/>
  <c r="V22" i="73"/>
  <c r="W22" i="73" s="1"/>
  <c r="S19" i="73"/>
  <c r="S20" i="73"/>
  <c r="R17" i="73"/>
  <c r="S17" i="73" s="1"/>
  <c r="R18" i="73"/>
  <c r="S18" i="73" s="1"/>
  <c r="R19" i="73"/>
  <c r="R20" i="73"/>
  <c r="R21" i="73"/>
  <c r="S21" i="73" s="1"/>
  <c r="R22" i="73"/>
  <c r="S22" i="73" s="1"/>
  <c r="V17" i="76"/>
  <c r="W17" i="76" s="1"/>
  <c r="R17" i="76"/>
  <c r="S17" i="76" s="1"/>
  <c r="W19" i="77"/>
  <c r="V17" i="77"/>
  <c r="W17" i="77" s="1"/>
  <c r="V18" i="77"/>
  <c r="W18" i="77" s="1"/>
  <c r="V19" i="77"/>
  <c r="S17" i="77"/>
  <c r="S18" i="77"/>
  <c r="R17" i="77"/>
  <c r="R18" i="77"/>
  <c r="R19" i="77"/>
  <c r="S19" i="77" s="1"/>
  <c r="V17" i="78"/>
  <c r="W17" i="78" s="1"/>
  <c r="V18" i="78"/>
  <c r="W18" i="78" s="1"/>
  <c r="R17" i="78"/>
  <c r="S17" i="78" s="1"/>
  <c r="R18" i="78"/>
  <c r="S18" i="78" s="1"/>
  <c r="W19" i="79"/>
  <c r="W20" i="79"/>
  <c r="W24" i="79"/>
  <c r="V17" i="79"/>
  <c r="W17" i="79" s="1"/>
  <c r="V18" i="79"/>
  <c r="W18" i="79" s="1"/>
  <c r="V19" i="79"/>
  <c r="V20" i="79"/>
  <c r="V21" i="79"/>
  <c r="W21" i="79" s="1"/>
  <c r="V22" i="79"/>
  <c r="W22" i="79" s="1"/>
  <c r="V23" i="79"/>
  <c r="W23" i="79" s="1"/>
  <c r="V24" i="79"/>
  <c r="V25" i="79"/>
  <c r="W25" i="79" s="1"/>
  <c r="S18" i="79"/>
  <c r="S21" i="79"/>
  <c r="S22" i="79"/>
  <c r="R17" i="79"/>
  <c r="S17" i="79" s="1"/>
  <c r="R18" i="79"/>
  <c r="R19" i="79"/>
  <c r="S19" i="79" s="1"/>
  <c r="R20" i="79"/>
  <c r="R21" i="79"/>
  <c r="R22" i="79"/>
  <c r="R23" i="79"/>
  <c r="S23" i="79" s="1"/>
  <c r="R24" i="79"/>
  <c r="S24" i="79" s="1"/>
  <c r="R25" i="79"/>
  <c r="S25" i="79" s="1"/>
  <c r="V17" i="81"/>
  <c r="W17" i="81" s="1"/>
  <c r="V18" i="81"/>
  <c r="W18" i="81" s="1"/>
  <c r="V19" i="81"/>
  <c r="V20" i="81"/>
  <c r="W20" i="81" s="1"/>
  <c r="V21" i="81"/>
  <c r="W21" i="81" s="1"/>
  <c r="V22" i="81"/>
  <c r="W22" i="81" s="1"/>
  <c r="V23" i="81"/>
  <c r="W23" i="81" s="1"/>
  <c r="V24" i="81"/>
  <c r="W24" i="81" s="1"/>
  <c r="V25" i="81"/>
  <c r="W25" i="81" s="1"/>
  <c r="V26" i="81"/>
  <c r="W26" i="81" s="1"/>
  <c r="V27" i="81"/>
  <c r="W27" i="81" s="1"/>
  <c r="V28" i="81"/>
  <c r="W28" i="81" s="1"/>
  <c r="V29" i="81"/>
  <c r="W29" i="81" s="1"/>
  <c r="V30" i="81"/>
  <c r="W30" i="81" s="1"/>
  <c r="V31" i="81"/>
  <c r="W31" i="81" s="1"/>
  <c r="V32" i="81"/>
  <c r="W32" i="81" s="1"/>
  <c r="V33" i="81"/>
  <c r="W33" i="81" s="1"/>
  <c r="V34" i="81"/>
  <c r="W34" i="81" s="1"/>
  <c r="V35" i="81"/>
  <c r="W35" i="81" s="1"/>
  <c r="V36" i="81"/>
  <c r="W36" i="81" s="1"/>
  <c r="V37" i="81"/>
  <c r="W37" i="81" s="1"/>
  <c r="V38" i="81"/>
  <c r="W38" i="81" s="1"/>
  <c r="V39" i="81"/>
  <c r="W39" i="81" s="1"/>
  <c r="V40" i="81"/>
  <c r="W40" i="81" s="1"/>
  <c r="V41" i="81"/>
  <c r="W41" i="81" s="1"/>
  <c r="V42" i="81"/>
  <c r="W42" i="81" s="1"/>
  <c r="V43" i="81"/>
  <c r="W43" i="81" s="1"/>
  <c r="V44" i="81"/>
  <c r="W44" i="81" s="1"/>
  <c r="S23" i="81"/>
  <c r="S24" i="81"/>
  <c r="S31" i="81"/>
  <c r="S32" i="81"/>
  <c r="S39" i="81"/>
  <c r="S40" i="81"/>
  <c r="R17" i="81"/>
  <c r="S17" i="81" s="1"/>
  <c r="R18" i="81"/>
  <c r="S18" i="81" s="1"/>
  <c r="R19" i="81"/>
  <c r="S19" i="81" s="1"/>
  <c r="R20" i="81"/>
  <c r="R21" i="81"/>
  <c r="S21" i="81" s="1"/>
  <c r="R22" i="81"/>
  <c r="S22" i="81" s="1"/>
  <c r="R23" i="81"/>
  <c r="R24" i="81"/>
  <c r="R25" i="81"/>
  <c r="S25" i="81" s="1"/>
  <c r="R26" i="81"/>
  <c r="S26" i="81" s="1"/>
  <c r="R27" i="81"/>
  <c r="S27" i="81" s="1"/>
  <c r="R28" i="81"/>
  <c r="S28" i="81" s="1"/>
  <c r="R29" i="81"/>
  <c r="S29" i="81" s="1"/>
  <c r="R30" i="81"/>
  <c r="S30" i="81" s="1"/>
  <c r="R31" i="81"/>
  <c r="R32" i="81"/>
  <c r="R33" i="81"/>
  <c r="S33" i="81" s="1"/>
  <c r="R34" i="81"/>
  <c r="S34" i="81" s="1"/>
  <c r="R35" i="81"/>
  <c r="S35" i="81" s="1"/>
  <c r="R36" i="81"/>
  <c r="S36" i="81" s="1"/>
  <c r="R37" i="81"/>
  <c r="S37" i="81" s="1"/>
  <c r="R38" i="81"/>
  <c r="S38" i="81" s="1"/>
  <c r="R39" i="81"/>
  <c r="R40" i="81"/>
  <c r="R41" i="81"/>
  <c r="S41" i="81" s="1"/>
  <c r="R42" i="81"/>
  <c r="S42" i="81" s="1"/>
  <c r="R43" i="81"/>
  <c r="S43" i="81" s="1"/>
  <c r="R44" i="81"/>
  <c r="S44" i="81" s="1"/>
  <c r="V17" i="82"/>
  <c r="V18" i="82"/>
  <c r="W18" i="82" s="1"/>
  <c r="R17" i="82"/>
  <c r="S17" i="82" s="1"/>
  <c r="R18" i="82"/>
  <c r="S18" i="82" s="1"/>
  <c r="V17" i="84"/>
  <c r="W17" i="84" s="1"/>
  <c r="S17" i="84"/>
  <c r="R17" i="84"/>
  <c r="V17" i="85"/>
  <c r="W17" i="85" s="1"/>
  <c r="R17" i="85"/>
  <c r="S17" i="85" s="1"/>
  <c r="W18" i="86"/>
  <c r="W19" i="86"/>
  <c r="V17" i="86"/>
  <c r="W17" i="86" s="1"/>
  <c r="V18" i="86"/>
  <c r="V19" i="86"/>
  <c r="S17" i="86"/>
  <c r="S18" i="86"/>
  <c r="R17" i="86"/>
  <c r="R18" i="86"/>
  <c r="R19" i="86"/>
  <c r="S19" i="86" s="1"/>
  <c r="W19" i="87"/>
  <c r="W20" i="87"/>
  <c r="W27" i="87"/>
  <c r="W28" i="87"/>
  <c r="V17" i="87"/>
  <c r="W17" i="87" s="1"/>
  <c r="V18" i="87"/>
  <c r="W18" i="87" s="1"/>
  <c r="V19" i="87"/>
  <c r="V20" i="87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V28" i="87"/>
  <c r="V29" i="87"/>
  <c r="W29" i="87" s="1"/>
  <c r="V30" i="87"/>
  <c r="W30" i="87" s="1"/>
  <c r="V31" i="87"/>
  <c r="W31" i="87" s="1"/>
  <c r="V32" i="87"/>
  <c r="W32" i="87" s="1"/>
  <c r="S19" i="87"/>
  <c r="S20" i="87"/>
  <c r="S27" i="87"/>
  <c r="S28" i="87"/>
  <c r="R17" i="87"/>
  <c r="S17" i="87" s="1"/>
  <c r="R18" i="87"/>
  <c r="S18" i="87" s="1"/>
  <c r="R19" i="87"/>
  <c r="R20" i="87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R28" i="87"/>
  <c r="R29" i="87"/>
  <c r="S29" i="87" s="1"/>
  <c r="R30" i="87"/>
  <c r="S30" i="87" s="1"/>
  <c r="R31" i="87"/>
  <c r="S31" i="87" s="1"/>
  <c r="R32" i="87"/>
  <c r="S32" i="87" s="1"/>
  <c r="V17" i="88"/>
  <c r="W17" i="88" s="1"/>
  <c r="V18" i="88"/>
  <c r="W18" i="88" s="1"/>
  <c r="R17" i="88"/>
  <c r="S17" i="88" s="1"/>
  <c r="R18" i="88"/>
  <c r="S18" i="88" s="1"/>
  <c r="V17" i="89"/>
  <c r="W17" i="89" s="1"/>
  <c r="V18" i="89"/>
  <c r="W18" i="89" s="1"/>
  <c r="R17" i="89"/>
  <c r="S17" i="89" s="1"/>
  <c r="R18" i="89"/>
  <c r="S18" i="89" s="1"/>
  <c r="V17" i="90"/>
  <c r="W17" i="90" s="1"/>
  <c r="S17" i="90"/>
  <c r="R17" i="90"/>
  <c r="W18" i="92"/>
  <c r="W19" i="92"/>
  <c r="W20" i="92"/>
  <c r="W22" i="92"/>
  <c r="W23" i="92"/>
  <c r="V17" i="92"/>
  <c r="W17" i="92" s="1"/>
  <c r="V18" i="92"/>
  <c r="V19" i="92"/>
  <c r="V20" i="92"/>
  <c r="V21" i="92"/>
  <c r="W21" i="92" s="1"/>
  <c r="V22" i="92"/>
  <c r="V23" i="92"/>
  <c r="S17" i="92"/>
  <c r="S20" i="92"/>
  <c r="S21" i="92"/>
  <c r="R17" i="92"/>
  <c r="R18" i="92"/>
  <c r="S18" i="92" s="1"/>
  <c r="R19" i="92"/>
  <c r="R20" i="92"/>
  <c r="R21" i="92"/>
  <c r="R22" i="92"/>
  <c r="S22" i="92" s="1"/>
  <c r="R23" i="92"/>
  <c r="S23" i="92" s="1"/>
  <c r="W20" i="93"/>
  <c r="V17" i="93"/>
  <c r="W17" i="93" s="1"/>
  <c r="V18" i="93"/>
  <c r="W18" i="93" s="1"/>
  <c r="V19" i="93"/>
  <c r="K5" i="93" s="1"/>
  <c r="H5" i="93" s="1"/>
  <c r="V20" i="93"/>
  <c r="V21" i="93"/>
  <c r="W21" i="93" s="1"/>
  <c r="S18" i="93"/>
  <c r="R17" i="93"/>
  <c r="S17" i="93" s="1"/>
  <c r="R18" i="93"/>
  <c r="R19" i="93"/>
  <c r="S19" i="93" s="1"/>
  <c r="R20" i="93"/>
  <c r="S20" i="93" s="1"/>
  <c r="R21" i="93"/>
  <c r="S21" i="93" s="1"/>
  <c r="W18" i="94"/>
  <c r="W19" i="94"/>
  <c r="W22" i="94"/>
  <c r="W23" i="94"/>
  <c r="W26" i="94"/>
  <c r="W27" i="94"/>
  <c r="V17" i="94"/>
  <c r="W17" i="94" s="1"/>
  <c r="V18" i="94"/>
  <c r="V19" i="94"/>
  <c r="V20" i="94"/>
  <c r="W20" i="94" s="1"/>
  <c r="V21" i="94"/>
  <c r="W21" i="94" s="1"/>
  <c r="V22" i="94"/>
  <c r="V23" i="94"/>
  <c r="V24" i="94"/>
  <c r="W24" i="94" s="1"/>
  <c r="V25" i="94"/>
  <c r="W25" i="94" s="1"/>
  <c r="V26" i="94"/>
  <c r="V27" i="94"/>
  <c r="S17" i="94"/>
  <c r="S20" i="94"/>
  <c r="S21" i="94"/>
  <c r="S22" i="94"/>
  <c r="S24" i="94"/>
  <c r="S25" i="94"/>
  <c r="S26" i="94"/>
  <c r="R17" i="94"/>
  <c r="R18" i="94"/>
  <c r="S18" i="94" s="1"/>
  <c r="R19" i="94"/>
  <c r="S19" i="94" s="1"/>
  <c r="R20" i="94"/>
  <c r="R21" i="94"/>
  <c r="R22" i="94"/>
  <c r="R23" i="94"/>
  <c r="S23" i="94" s="1"/>
  <c r="R24" i="94"/>
  <c r="R25" i="94"/>
  <c r="R26" i="94"/>
  <c r="R27" i="94"/>
  <c r="S27" i="94" s="1"/>
  <c r="V17" i="95"/>
  <c r="W17" i="95" s="1"/>
  <c r="S17" i="95"/>
  <c r="R17" i="95"/>
  <c r="W19" i="96"/>
  <c r="W20" i="96"/>
  <c r="V17" i="96"/>
  <c r="W17" i="96" s="1"/>
  <c r="V18" i="96"/>
  <c r="V19" i="96"/>
  <c r="V20" i="96"/>
  <c r="V21" i="96"/>
  <c r="W21" i="96" s="1"/>
  <c r="V22" i="96"/>
  <c r="W22" i="96" s="1"/>
  <c r="S19" i="96"/>
  <c r="S20" i="96"/>
  <c r="R17" i="96"/>
  <c r="S17" i="96" s="1"/>
  <c r="R18" i="96"/>
  <c r="S18" i="96" s="1"/>
  <c r="R19" i="96"/>
  <c r="R20" i="96"/>
  <c r="R21" i="96"/>
  <c r="S21" i="96" s="1"/>
  <c r="R22" i="96"/>
  <c r="S22" i="96" s="1"/>
  <c r="W23" i="97"/>
  <c r="V17" i="97"/>
  <c r="V18" i="97"/>
  <c r="W18" i="97" s="1"/>
  <c r="V19" i="97"/>
  <c r="W19" i="97" s="1"/>
  <c r="V20" i="97"/>
  <c r="W20" i="97" s="1"/>
  <c r="V21" i="97"/>
  <c r="W21" i="97" s="1"/>
  <c r="V22" i="97"/>
  <c r="W22" i="97" s="1"/>
  <c r="V23" i="97"/>
  <c r="V24" i="97"/>
  <c r="W24" i="97" s="1"/>
  <c r="V25" i="97"/>
  <c r="W25" i="97" s="1"/>
  <c r="V26" i="97"/>
  <c r="W26" i="97" s="1"/>
  <c r="V27" i="97"/>
  <c r="W27" i="97" s="1"/>
  <c r="V28" i="97"/>
  <c r="W28" i="97" s="1"/>
  <c r="S24" i="97"/>
  <c r="R17" i="97"/>
  <c r="S17" i="97" s="1"/>
  <c r="R18" i="97"/>
  <c r="S18" i="97" s="1"/>
  <c r="R19" i="97"/>
  <c r="S19" i="97" s="1"/>
  <c r="R20" i="97"/>
  <c r="S20" i="97" s="1"/>
  <c r="R21" i="97"/>
  <c r="S21" i="97" s="1"/>
  <c r="R22" i="97"/>
  <c r="S22" i="97" s="1"/>
  <c r="R23" i="97"/>
  <c r="S23" i="97" s="1"/>
  <c r="R24" i="97"/>
  <c r="R25" i="97"/>
  <c r="S25" i="97" s="1"/>
  <c r="R26" i="97"/>
  <c r="S26" i="97" s="1"/>
  <c r="R27" i="97"/>
  <c r="S27" i="97" s="1"/>
  <c r="R28" i="97"/>
  <c r="S28" i="97" s="1"/>
  <c r="V17" i="98"/>
  <c r="W17" i="98" s="1"/>
  <c r="V18" i="98"/>
  <c r="W18" i="98" s="1"/>
  <c r="R17" i="98"/>
  <c r="S17" i="98" s="1"/>
  <c r="R18" i="98"/>
  <c r="S18" i="98" s="1"/>
  <c r="V17" i="99"/>
  <c r="W17" i="99" s="1"/>
  <c r="R17" i="99"/>
  <c r="S17" i="99" s="1"/>
  <c r="V16" i="99"/>
  <c r="W16" i="99" s="1"/>
  <c r="R16" i="99"/>
  <c r="V16" i="98"/>
  <c r="W16" i="98" s="1"/>
  <c r="L5" i="98" s="1"/>
  <c r="R16" i="98"/>
  <c r="S16" i="98" s="1"/>
  <c r="L4" i="98" s="1"/>
  <c r="V16" i="97"/>
  <c r="W16" i="97" s="1"/>
  <c r="R16" i="97"/>
  <c r="V16" i="96"/>
  <c r="W16" i="96" s="1"/>
  <c r="R16" i="96"/>
  <c r="S16" i="96" s="1"/>
  <c r="L4" i="96" s="1"/>
  <c r="V16" i="95"/>
  <c r="W16" i="95" s="1"/>
  <c r="R16" i="95"/>
  <c r="S16" i="95" s="1"/>
  <c r="V16" i="94"/>
  <c r="R16" i="94"/>
  <c r="V16" i="93"/>
  <c r="W16" i="93" s="1"/>
  <c r="R16" i="93"/>
  <c r="V16" i="92"/>
  <c r="W16" i="92" s="1"/>
  <c r="R16" i="92"/>
  <c r="S16" i="92" s="1"/>
  <c r="V16" i="91"/>
  <c r="W16" i="91" s="1"/>
  <c r="L5" i="91" s="1"/>
  <c r="R16" i="91"/>
  <c r="V16" i="90"/>
  <c r="R16" i="90"/>
  <c r="V16" i="89"/>
  <c r="W16" i="89" s="1"/>
  <c r="R16" i="89"/>
  <c r="V16" i="88"/>
  <c r="W16" i="88" s="1"/>
  <c r="R16" i="88"/>
  <c r="V16" i="87"/>
  <c r="W16" i="87" s="1"/>
  <c r="R16" i="87"/>
  <c r="V16" i="86"/>
  <c r="W16" i="86" s="1"/>
  <c r="L5" i="86" s="1"/>
  <c r="R16" i="86"/>
  <c r="V16" i="85"/>
  <c r="W16" i="85" s="1"/>
  <c r="R16" i="85"/>
  <c r="V16" i="84"/>
  <c r="W16" i="84" s="1"/>
  <c r="L5" i="84" s="1"/>
  <c r="R16" i="84"/>
  <c r="V16" i="83"/>
  <c r="W16" i="83" s="1"/>
  <c r="L5" i="83" s="1"/>
  <c r="R16" i="83"/>
  <c r="V16" i="82"/>
  <c r="W16" i="82" s="1"/>
  <c r="R16" i="82"/>
  <c r="V16" i="81"/>
  <c r="W16" i="81" s="1"/>
  <c r="R16" i="81"/>
  <c r="S16" i="81" s="1"/>
  <c r="V16" i="80"/>
  <c r="R16" i="80"/>
  <c r="S16" i="80" s="1"/>
  <c r="L4" i="80" s="1"/>
  <c r="V16" i="79"/>
  <c r="W16" i="79" s="1"/>
  <c r="R16" i="79"/>
  <c r="S16" i="79" s="1"/>
  <c r="V16" i="78"/>
  <c r="W16" i="78" s="1"/>
  <c r="R16" i="78"/>
  <c r="V16" i="77"/>
  <c r="W16" i="77" s="1"/>
  <c r="R16" i="77"/>
  <c r="S16" i="77" s="1"/>
  <c r="V16" i="76"/>
  <c r="R16" i="76"/>
  <c r="S16" i="76" s="1"/>
  <c r="V16" i="75"/>
  <c r="W16" i="75" s="1"/>
  <c r="R16" i="75"/>
  <c r="S16" i="75" s="1"/>
  <c r="V16" i="74"/>
  <c r="W16" i="74" s="1"/>
  <c r="R16" i="74"/>
  <c r="S16" i="74" s="1"/>
  <c r="L4" i="74" s="1"/>
  <c r="V16" i="73"/>
  <c r="W16" i="73" s="1"/>
  <c r="R16" i="73"/>
  <c r="S16" i="73" s="1"/>
  <c r="V16" i="72"/>
  <c r="W16" i="72" s="1"/>
  <c r="L5" i="72" s="1"/>
  <c r="R16" i="72"/>
  <c r="S16" i="72" s="1"/>
  <c r="V16" i="71"/>
  <c r="W16" i="71" s="1"/>
  <c r="R16" i="71"/>
  <c r="S16" i="71" s="1"/>
  <c r="V16" i="70"/>
  <c r="W16" i="70" s="1"/>
  <c r="L5" i="70" s="1"/>
  <c r="R16" i="70"/>
  <c r="W16" i="69"/>
  <c r="V16" i="69"/>
  <c r="R16" i="69"/>
  <c r="S16" i="69" s="1"/>
  <c r="V16" i="68"/>
  <c r="W16" i="68" s="1"/>
  <c r="R16" i="68"/>
  <c r="S16" i="68" s="1"/>
  <c r="V16" i="67"/>
  <c r="W16" i="67" s="1"/>
  <c r="L5" i="67" s="1"/>
  <c r="R16" i="67"/>
  <c r="S16" i="67" s="1"/>
  <c r="L4" i="67" s="1"/>
  <c r="V16" i="66"/>
  <c r="W16" i="66" s="1"/>
  <c r="R16" i="66"/>
  <c r="S16" i="66" s="1"/>
  <c r="W16" i="65"/>
  <c r="V16" i="65"/>
  <c r="R16" i="65"/>
  <c r="S16" i="65" s="1"/>
  <c r="V16" i="64"/>
  <c r="W16" i="64" s="1"/>
  <c r="R16" i="64"/>
  <c r="S16" i="64" s="1"/>
  <c r="V16" i="63"/>
  <c r="W16" i="63" s="1"/>
  <c r="R16" i="63"/>
  <c r="S16" i="63" s="1"/>
  <c r="L4" i="63" s="1"/>
  <c r="V16" i="62"/>
  <c r="W16" i="62" s="1"/>
  <c r="R16" i="62"/>
  <c r="S16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R16" i="58"/>
  <c r="S16" i="58" s="1"/>
  <c r="V16" i="57"/>
  <c r="W16" i="57" s="1"/>
  <c r="R16" i="57"/>
  <c r="S16" i="57" s="1"/>
  <c r="V16" i="56"/>
  <c r="W16" i="56" s="1"/>
  <c r="R16" i="56"/>
  <c r="S16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L5" i="51" s="1"/>
  <c r="R16" i="51"/>
  <c r="S16" i="51" s="1"/>
  <c r="V16" i="50"/>
  <c r="W16" i="50" s="1"/>
  <c r="R16" i="50"/>
  <c r="S16" i="50" s="1"/>
  <c r="V16" i="49"/>
  <c r="W16" i="49" s="1"/>
  <c r="L5" i="49" s="1"/>
  <c r="R16" i="49"/>
  <c r="S16" i="49" s="1"/>
  <c r="V16" i="48"/>
  <c r="W16" i="48" s="1"/>
  <c r="R16" i="48"/>
  <c r="S16" i="48" s="1"/>
  <c r="V16" i="47"/>
  <c r="W16" i="47" s="1"/>
  <c r="R16" i="47"/>
  <c r="S16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42"/>
  <c r="W16" i="42" s="1"/>
  <c r="R16" i="42"/>
  <c r="S16" i="42" s="1"/>
  <c r="V16" i="41"/>
  <c r="W16" i="41" s="1"/>
  <c r="R16" i="41"/>
  <c r="S16" i="41" s="1"/>
  <c r="V16" i="40"/>
  <c r="W16" i="40" s="1"/>
  <c r="R16" i="40"/>
  <c r="S16" i="40" s="1"/>
  <c r="V16" i="39"/>
  <c r="W16" i="39" s="1"/>
  <c r="L5" i="39" s="1"/>
  <c r="R16" i="39"/>
  <c r="S16" i="39" s="1"/>
  <c r="V16" i="38"/>
  <c r="W16" i="38" s="1"/>
  <c r="R16" i="38"/>
  <c r="S16" i="38" s="1"/>
  <c r="V16" i="37"/>
  <c r="W16" i="37" s="1"/>
  <c r="R16" i="37"/>
  <c r="S16" i="37" s="1"/>
  <c r="V16" i="36"/>
  <c r="W16" i="36" s="1"/>
  <c r="R16" i="36"/>
  <c r="S16" i="36" s="1"/>
  <c r="V16" i="35"/>
  <c r="W16" i="35" s="1"/>
  <c r="R16" i="35"/>
  <c r="S16" i="35" s="1"/>
  <c r="V16" i="34"/>
  <c r="W16" i="34" s="1"/>
  <c r="R16" i="34"/>
  <c r="S16" i="34" s="1"/>
  <c r="V16" i="33"/>
  <c r="W16" i="33" s="1"/>
  <c r="R16" i="33"/>
  <c r="S16" i="33" s="1"/>
  <c r="V16" i="32"/>
  <c r="W16" i="32" s="1"/>
  <c r="R16" i="32"/>
  <c r="S16" i="32" s="1"/>
  <c r="V16" i="31"/>
  <c r="W16" i="31" s="1"/>
  <c r="R16" i="31"/>
  <c r="S16" i="31" s="1"/>
  <c r="V16" i="30"/>
  <c r="W16" i="30" s="1"/>
  <c r="R16" i="30"/>
  <c r="S16" i="30" s="1"/>
  <c r="V16" i="29"/>
  <c r="W16" i="29" s="1"/>
  <c r="L5" i="29" s="1"/>
  <c r="R16" i="29"/>
  <c r="S16" i="29" s="1"/>
  <c r="V16" i="100"/>
  <c r="W16" i="100" s="1"/>
  <c r="R16" i="100"/>
  <c r="S16" i="100" s="1"/>
  <c r="N14" i="99"/>
  <c r="M14" i="99" s="1"/>
  <c r="N14" i="98"/>
  <c r="M14" i="98"/>
  <c r="N14" i="97"/>
  <c r="M14" i="97" s="1"/>
  <c r="N14" i="96"/>
  <c r="M14" i="96" s="1"/>
  <c r="B2" i="96" s="1"/>
  <c r="N14" i="95"/>
  <c r="M14" i="95" s="1"/>
  <c r="N14" i="94"/>
  <c r="M14" i="94" s="1"/>
  <c r="N14" i="93"/>
  <c r="M14" i="93" s="1"/>
  <c r="N14" i="92"/>
  <c r="M14" i="92"/>
  <c r="N14" i="91"/>
  <c r="M14" i="91" s="1"/>
  <c r="N14" i="90"/>
  <c r="M14" i="90"/>
  <c r="N14" i="89"/>
  <c r="M14" i="89" s="1"/>
  <c r="N14" i="88"/>
  <c r="M14" i="88" s="1"/>
  <c r="B2" i="88" s="1"/>
  <c r="N14" i="87"/>
  <c r="M14" i="87" s="1"/>
  <c r="N14" i="86"/>
  <c r="M14" i="86"/>
  <c r="N14" i="85"/>
  <c r="M14" i="85" s="1"/>
  <c r="N14" i="84"/>
  <c r="M14" i="84"/>
  <c r="B2" i="84" s="1"/>
  <c r="N14" i="83"/>
  <c r="M14" i="83" s="1"/>
  <c r="J8" i="83" s="1"/>
  <c r="N14" i="82"/>
  <c r="M14" i="82"/>
  <c r="N14" i="81"/>
  <c r="M14" i="81" s="1"/>
  <c r="N14" i="80"/>
  <c r="M14" i="80" s="1"/>
  <c r="B2" i="80" s="1"/>
  <c r="N14" i="79"/>
  <c r="M14" i="79" s="1"/>
  <c r="N14" i="78"/>
  <c r="M14" i="78"/>
  <c r="N14" i="77"/>
  <c r="M14" i="77" s="1"/>
  <c r="N14" i="76"/>
  <c r="M14" i="76"/>
  <c r="N14" i="75"/>
  <c r="M14" i="75" s="1"/>
  <c r="J8" i="75" s="1"/>
  <c r="K8" i="75" s="1"/>
  <c r="L8" i="75" s="1"/>
  <c r="N14" i="74"/>
  <c r="M14" i="74" s="1"/>
  <c r="N14" i="73"/>
  <c r="M14" i="73" s="1"/>
  <c r="N14" i="72"/>
  <c r="M14" i="72" s="1"/>
  <c r="B2" i="72" s="1"/>
  <c r="N14" i="71"/>
  <c r="M14" i="71" s="1"/>
  <c r="B2" i="71" s="1"/>
  <c r="N14" i="70"/>
  <c r="M14" i="70" s="1"/>
  <c r="B2" i="70" s="1"/>
  <c r="N14" i="69"/>
  <c r="M14" i="69" s="1"/>
  <c r="N14" i="68"/>
  <c r="M14" i="68"/>
  <c r="N14" i="67"/>
  <c r="M14" i="67" s="1"/>
  <c r="N14" i="66"/>
  <c r="M14" i="66"/>
  <c r="N14" i="65"/>
  <c r="M14" i="65" s="1"/>
  <c r="J8" i="65" s="1"/>
  <c r="K8" i="65" s="1"/>
  <c r="N14" i="64"/>
  <c r="M14" i="64" s="1"/>
  <c r="N14" i="63"/>
  <c r="M14" i="63" s="1"/>
  <c r="N14" i="62"/>
  <c r="M14" i="62"/>
  <c r="J8" i="62" s="1"/>
  <c r="K8" i="62" s="1"/>
  <c r="N14" i="61"/>
  <c r="M14" i="61" s="1"/>
  <c r="N14" i="60"/>
  <c r="M14" i="60"/>
  <c r="N14" i="59"/>
  <c r="M14" i="59" s="1"/>
  <c r="B2" i="59" s="1"/>
  <c r="N14" i="58"/>
  <c r="M14" i="58" s="1"/>
  <c r="N14" i="57"/>
  <c r="M14" i="57" s="1"/>
  <c r="N14" i="56"/>
  <c r="M14" i="56" s="1"/>
  <c r="N14" i="55"/>
  <c r="M14" i="55" s="1"/>
  <c r="N14" i="54"/>
  <c r="M14" i="54"/>
  <c r="N14" i="53"/>
  <c r="M14" i="53" s="1"/>
  <c r="N14" i="52"/>
  <c r="M14" i="52"/>
  <c r="N14" i="51"/>
  <c r="M14" i="51" s="1"/>
  <c r="N14" i="50"/>
  <c r="M14" i="50" s="1"/>
  <c r="J8" i="50" s="1"/>
  <c r="K8" i="50" s="1"/>
  <c r="N14" i="49"/>
  <c r="M14" i="49" s="1"/>
  <c r="J8" i="49" s="1"/>
  <c r="N14" i="48"/>
  <c r="M14" i="48" s="1"/>
  <c r="N14" i="47"/>
  <c r="M14" i="47" s="1"/>
  <c r="N14" i="46"/>
  <c r="M14" i="46"/>
  <c r="J8" i="46" s="1"/>
  <c r="K8" i="46" s="1"/>
  <c r="N14" i="45"/>
  <c r="M14" i="45" s="1"/>
  <c r="N14" i="44"/>
  <c r="M14" i="44"/>
  <c r="N14" i="43"/>
  <c r="M14" i="43" s="1"/>
  <c r="B2" i="43" s="1"/>
  <c r="N14" i="42"/>
  <c r="M14" i="42"/>
  <c r="N14" i="41"/>
  <c r="M14" i="41" s="1"/>
  <c r="N14" i="40"/>
  <c r="M14" i="40" s="1"/>
  <c r="B2" i="40" s="1"/>
  <c r="N14" i="39"/>
  <c r="M14" i="39" s="1"/>
  <c r="N14" i="38"/>
  <c r="M14" i="38"/>
  <c r="J8" i="38" s="1"/>
  <c r="K8" i="38" s="1"/>
  <c r="N14" i="37"/>
  <c r="M14" i="37" s="1"/>
  <c r="N14" i="36"/>
  <c r="M14" i="36"/>
  <c r="N14" i="35"/>
  <c r="M14" i="35" s="1"/>
  <c r="N14" i="34"/>
  <c r="M14" i="34" s="1"/>
  <c r="B2" i="34" s="1"/>
  <c r="N14" i="33"/>
  <c r="M14" i="33" s="1"/>
  <c r="N14" i="32"/>
  <c r="M14" i="32" s="1"/>
  <c r="N14" i="31"/>
  <c r="M14" i="31" s="1"/>
  <c r="N14" i="29"/>
  <c r="M14" i="29" s="1"/>
  <c r="J8" i="29" s="1"/>
  <c r="N14" i="100"/>
  <c r="M14" i="100" s="1"/>
  <c r="H10" i="99"/>
  <c r="I10" i="99" s="1"/>
  <c r="H9" i="99"/>
  <c r="I9" i="99" s="1"/>
  <c r="J8" i="99"/>
  <c r="H8" i="99"/>
  <c r="I8" i="99" s="1"/>
  <c r="I7" i="99"/>
  <c r="H7" i="99"/>
  <c r="H6" i="99"/>
  <c r="I6" i="99" s="1"/>
  <c r="K5" i="99"/>
  <c r="J5" i="99"/>
  <c r="J4" i="99"/>
  <c r="L3" i="99"/>
  <c r="K3" i="99"/>
  <c r="J3" i="99"/>
  <c r="C2" i="99"/>
  <c r="H10" i="98"/>
  <c r="I10" i="98" s="1"/>
  <c r="H9" i="98"/>
  <c r="I9" i="98" s="1"/>
  <c r="I8" i="98"/>
  <c r="H8" i="98"/>
  <c r="I7" i="98"/>
  <c r="H7" i="98"/>
  <c r="I6" i="98"/>
  <c r="H6" i="98"/>
  <c r="K5" i="98"/>
  <c r="J5" i="98"/>
  <c r="G5" i="98" s="1"/>
  <c r="J4" i="98"/>
  <c r="G4" i="98" s="1"/>
  <c r="L3" i="98"/>
  <c r="K3" i="98"/>
  <c r="J3" i="98"/>
  <c r="C2" i="98"/>
  <c r="H10" i="97"/>
  <c r="I10" i="97" s="1"/>
  <c r="H9" i="97"/>
  <c r="I9" i="97" s="1"/>
  <c r="I8" i="97"/>
  <c r="H8" i="97"/>
  <c r="I7" i="97"/>
  <c r="H7" i="97"/>
  <c r="I6" i="97"/>
  <c r="H6" i="97"/>
  <c r="J5" i="97"/>
  <c r="J4" i="97"/>
  <c r="L3" i="97"/>
  <c r="K3" i="97"/>
  <c r="J3" i="97"/>
  <c r="C2" i="97"/>
  <c r="H10" i="96"/>
  <c r="I10" i="96" s="1"/>
  <c r="H9" i="96"/>
  <c r="I9" i="96" s="1"/>
  <c r="H8" i="96"/>
  <c r="I8" i="96" s="1"/>
  <c r="I7" i="96"/>
  <c r="H7" i="96"/>
  <c r="H6" i="96"/>
  <c r="I6" i="96" s="1"/>
  <c r="J5" i="96"/>
  <c r="J4" i="96"/>
  <c r="L3" i="96"/>
  <c r="K3" i="96"/>
  <c r="J3" i="96"/>
  <c r="C2" i="96"/>
  <c r="H10" i="95"/>
  <c r="I10" i="95" s="1"/>
  <c r="H9" i="95"/>
  <c r="I9" i="95" s="1"/>
  <c r="J8" i="95"/>
  <c r="H8" i="95"/>
  <c r="I8" i="95" s="1"/>
  <c r="H7" i="95"/>
  <c r="H6" i="95"/>
  <c r="I6" i="95" s="1"/>
  <c r="L5" i="95"/>
  <c r="K5" i="95"/>
  <c r="J5" i="95"/>
  <c r="K4" i="95"/>
  <c r="J4" i="95"/>
  <c r="L3" i="95"/>
  <c r="K3" i="95"/>
  <c r="J3" i="95"/>
  <c r="C2" i="95"/>
  <c r="H10" i="94"/>
  <c r="I10" i="94" s="1"/>
  <c r="H9" i="94"/>
  <c r="I9" i="94" s="1"/>
  <c r="H8" i="94"/>
  <c r="I8" i="94" s="1"/>
  <c r="H7" i="94"/>
  <c r="H6" i="94"/>
  <c r="I7" i="94" s="1"/>
  <c r="J5" i="94"/>
  <c r="J4" i="94"/>
  <c r="L3" i="94"/>
  <c r="K3" i="94"/>
  <c r="J3" i="94"/>
  <c r="C2" i="94"/>
  <c r="H10" i="93"/>
  <c r="I10" i="93" s="1"/>
  <c r="H9" i="93"/>
  <c r="I9" i="93" s="1"/>
  <c r="H8" i="93"/>
  <c r="I8" i="93" s="1"/>
  <c r="H7" i="93"/>
  <c r="H6" i="93"/>
  <c r="I6" i="93" s="1"/>
  <c r="J5" i="93"/>
  <c r="J4" i="93"/>
  <c r="L3" i="93"/>
  <c r="K3" i="93"/>
  <c r="J3" i="93"/>
  <c r="C2" i="93"/>
  <c r="H10" i="92"/>
  <c r="I10" i="92" s="1"/>
  <c r="H9" i="92"/>
  <c r="I9" i="92" s="1"/>
  <c r="I8" i="92"/>
  <c r="H8" i="92"/>
  <c r="I7" i="92"/>
  <c r="H7" i="92"/>
  <c r="I6" i="92"/>
  <c r="H6" i="92"/>
  <c r="J5" i="92"/>
  <c r="J4" i="92"/>
  <c r="L3" i="92"/>
  <c r="K3" i="92"/>
  <c r="J3" i="92"/>
  <c r="C2" i="92"/>
  <c r="H10" i="91"/>
  <c r="I10" i="91" s="1"/>
  <c r="H9" i="91"/>
  <c r="I9" i="91" s="1"/>
  <c r="J8" i="91"/>
  <c r="I8" i="91"/>
  <c r="H8" i="91"/>
  <c r="I7" i="91"/>
  <c r="H7" i="91"/>
  <c r="I6" i="91"/>
  <c r="H6" i="91"/>
  <c r="K5" i="91"/>
  <c r="J5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H6" i="90"/>
  <c r="I7" i="90" s="1"/>
  <c r="J5" i="90"/>
  <c r="G5" i="90" s="1"/>
  <c r="J4" i="90"/>
  <c r="G4" i="90" s="1"/>
  <c r="L3" i="90"/>
  <c r="K3" i="90"/>
  <c r="J3" i="90"/>
  <c r="C2" i="90"/>
  <c r="H10" i="89"/>
  <c r="I10" i="89" s="1"/>
  <c r="H9" i="89"/>
  <c r="I9" i="89" s="1"/>
  <c r="H8" i="89"/>
  <c r="I8" i="89" s="1"/>
  <c r="I7" i="89"/>
  <c r="H7" i="89"/>
  <c r="H6" i="89"/>
  <c r="I6" i="89" s="1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I7" i="88"/>
  <c r="H7" i="88"/>
  <c r="H6" i="88"/>
  <c r="I6" i="88" s="1"/>
  <c r="K5" i="88"/>
  <c r="J5" i="88"/>
  <c r="J4" i="88"/>
  <c r="L3" i="88"/>
  <c r="K3" i="88"/>
  <c r="J3" i="88"/>
  <c r="C2" i="88"/>
  <c r="H10" i="87"/>
  <c r="I10" i="87" s="1"/>
  <c r="H9" i="87"/>
  <c r="I9" i="87" s="1"/>
  <c r="J8" i="87"/>
  <c r="K8" i="87" s="1"/>
  <c r="L8" i="87" s="1"/>
  <c r="H8" i="87"/>
  <c r="I8" i="87" s="1"/>
  <c r="I7" i="87"/>
  <c r="H7" i="87"/>
  <c r="H6" i="87"/>
  <c r="I6" i="87" s="1"/>
  <c r="J5" i="87"/>
  <c r="J4" i="87"/>
  <c r="L3" i="87"/>
  <c r="K3" i="87"/>
  <c r="J3" i="87"/>
  <c r="C2" i="87"/>
  <c r="H10" i="86"/>
  <c r="I10" i="86" s="1"/>
  <c r="H9" i="86"/>
  <c r="I9" i="86" s="1"/>
  <c r="I8" i="86"/>
  <c r="H8" i="86"/>
  <c r="I7" i="86"/>
  <c r="H7" i="86"/>
  <c r="I6" i="86"/>
  <c r="H6" i="86"/>
  <c r="J5" i="86"/>
  <c r="J4" i="86"/>
  <c r="L3" i="86"/>
  <c r="K3" i="86"/>
  <c r="J3" i="86"/>
  <c r="C2" i="86"/>
  <c r="H10" i="85"/>
  <c r="I10" i="85" s="1"/>
  <c r="H9" i="85"/>
  <c r="I9" i="85" s="1"/>
  <c r="H8" i="85"/>
  <c r="I8" i="85" s="1"/>
  <c r="H7" i="85"/>
  <c r="H6" i="85"/>
  <c r="I6" i="85" s="1"/>
  <c r="K5" i="85"/>
  <c r="H5" i="85" s="1"/>
  <c r="J5" i="85"/>
  <c r="J4" i="85"/>
  <c r="L3" i="85"/>
  <c r="K3" i="85"/>
  <c r="J3" i="85"/>
  <c r="C2" i="85"/>
  <c r="H10" i="84"/>
  <c r="I10" i="84" s="1"/>
  <c r="H9" i="84"/>
  <c r="I9" i="84" s="1"/>
  <c r="H8" i="84"/>
  <c r="I8" i="84" s="1"/>
  <c r="I7" i="84"/>
  <c r="H7" i="84"/>
  <c r="H6" i="84"/>
  <c r="I6" i="84" s="1"/>
  <c r="J5" i="84"/>
  <c r="J4" i="84"/>
  <c r="L3" i="84"/>
  <c r="K3" i="84"/>
  <c r="J3" i="84"/>
  <c r="C2" i="84"/>
  <c r="H10" i="83"/>
  <c r="I10" i="83" s="1"/>
  <c r="H9" i="83"/>
  <c r="I9" i="83" s="1"/>
  <c r="H8" i="83"/>
  <c r="I8" i="83" s="1"/>
  <c r="I7" i="83"/>
  <c r="H7" i="83"/>
  <c r="H6" i="83"/>
  <c r="I6" i="83" s="1"/>
  <c r="K5" i="83"/>
  <c r="J5" i="83"/>
  <c r="J4" i="83"/>
  <c r="L3" i="83"/>
  <c r="K3" i="83"/>
  <c r="J3" i="83"/>
  <c r="C2" i="83"/>
  <c r="H10" i="82"/>
  <c r="I10" i="82" s="1"/>
  <c r="H9" i="82"/>
  <c r="I9" i="82" s="1"/>
  <c r="H8" i="82"/>
  <c r="I8" i="82" s="1"/>
  <c r="I7" i="82"/>
  <c r="H7" i="82"/>
  <c r="H6" i="82"/>
  <c r="I6" i="82" s="1"/>
  <c r="J5" i="82"/>
  <c r="G5" i="82" s="1"/>
  <c r="J4" i="82"/>
  <c r="G4" i="82" s="1"/>
  <c r="L3" i="82"/>
  <c r="K3" i="82"/>
  <c r="J3" i="82"/>
  <c r="C2" i="82"/>
  <c r="H10" i="81"/>
  <c r="I10" i="81" s="1"/>
  <c r="H9" i="81"/>
  <c r="I9" i="81" s="1"/>
  <c r="H8" i="81"/>
  <c r="I8" i="81" s="1"/>
  <c r="H7" i="81"/>
  <c r="H6" i="81"/>
  <c r="I7" i="81" s="1"/>
  <c r="J5" i="81"/>
  <c r="J4" i="81"/>
  <c r="L3" i="81"/>
  <c r="K3" i="81"/>
  <c r="J3" i="81"/>
  <c r="C2" i="81"/>
  <c r="H10" i="80"/>
  <c r="I10" i="80" s="1"/>
  <c r="H9" i="80"/>
  <c r="I9" i="80" s="1"/>
  <c r="H8" i="80"/>
  <c r="I8" i="80" s="1"/>
  <c r="H7" i="80"/>
  <c r="H6" i="80"/>
  <c r="I6" i="80" s="1"/>
  <c r="J5" i="80"/>
  <c r="J4" i="80"/>
  <c r="L3" i="80"/>
  <c r="K3" i="80"/>
  <c r="J3" i="80"/>
  <c r="C2" i="80"/>
  <c r="H10" i="79"/>
  <c r="I10" i="79" s="1"/>
  <c r="H9" i="79"/>
  <c r="I9" i="79" s="1"/>
  <c r="J8" i="79"/>
  <c r="I8" i="79"/>
  <c r="H8" i="79"/>
  <c r="I7" i="79"/>
  <c r="H7" i="79"/>
  <c r="I6" i="79"/>
  <c r="H6" i="79"/>
  <c r="K5" i="79"/>
  <c r="J5" i="79"/>
  <c r="J4" i="79"/>
  <c r="L3" i="79"/>
  <c r="K3" i="79"/>
  <c r="J3" i="79"/>
  <c r="C2" i="79"/>
  <c r="H10" i="78"/>
  <c r="I10" i="78" s="1"/>
  <c r="H9" i="78"/>
  <c r="I9" i="78" s="1"/>
  <c r="I8" i="78"/>
  <c r="H8" i="78"/>
  <c r="I7" i="78"/>
  <c r="H7" i="78"/>
  <c r="I6" i="78"/>
  <c r="H6" i="78"/>
  <c r="K5" i="78"/>
  <c r="J5" i="78"/>
  <c r="J4" i="78"/>
  <c r="L3" i="78"/>
  <c r="K3" i="78"/>
  <c r="J3" i="78"/>
  <c r="C2" i="78"/>
  <c r="H10" i="77"/>
  <c r="I10" i="77" s="1"/>
  <c r="H9" i="77"/>
  <c r="I9" i="77" s="1"/>
  <c r="H8" i="77"/>
  <c r="I8" i="77" s="1"/>
  <c r="I7" i="77"/>
  <c r="H7" i="77"/>
  <c r="H6" i="77"/>
  <c r="I6" i="77" s="1"/>
  <c r="J5" i="77"/>
  <c r="J4" i="77"/>
  <c r="L3" i="77"/>
  <c r="K3" i="77"/>
  <c r="J3" i="77"/>
  <c r="C2" i="77"/>
  <c r="H10" i="76"/>
  <c r="I10" i="76" s="1"/>
  <c r="H9" i="76"/>
  <c r="I9" i="76" s="1"/>
  <c r="H8" i="76"/>
  <c r="I8" i="76" s="1"/>
  <c r="I7" i="76"/>
  <c r="H7" i="76"/>
  <c r="H6" i="76"/>
  <c r="I6" i="76" s="1"/>
  <c r="J5" i="76"/>
  <c r="J4" i="76"/>
  <c r="L3" i="76"/>
  <c r="K3" i="76"/>
  <c r="J3" i="76"/>
  <c r="C2" i="76"/>
  <c r="H10" i="75"/>
  <c r="I10" i="75" s="1"/>
  <c r="H9" i="75"/>
  <c r="I9" i="75" s="1"/>
  <c r="H8" i="75"/>
  <c r="I8" i="75" s="1"/>
  <c r="H7" i="75"/>
  <c r="H6" i="75"/>
  <c r="I7" i="75" s="1"/>
  <c r="L5" i="75"/>
  <c r="K5" i="75"/>
  <c r="J5" i="75"/>
  <c r="L4" i="75"/>
  <c r="K4" i="75"/>
  <c r="J4" i="75"/>
  <c r="L3" i="75"/>
  <c r="K3" i="75"/>
  <c r="J3" i="75"/>
  <c r="C2" i="75"/>
  <c r="H10" i="74"/>
  <c r="I10" i="74" s="1"/>
  <c r="H9" i="74"/>
  <c r="I9" i="74" s="1"/>
  <c r="H8" i="74"/>
  <c r="I8" i="74" s="1"/>
  <c r="I7" i="74"/>
  <c r="H7" i="74"/>
  <c r="H6" i="74"/>
  <c r="I6" i="74" s="1"/>
  <c r="L5" i="74"/>
  <c r="J5" i="74"/>
  <c r="J4" i="74"/>
  <c r="L3" i="74"/>
  <c r="K3" i="74"/>
  <c r="J3" i="74"/>
  <c r="C2" i="74"/>
  <c r="H10" i="73"/>
  <c r="I10" i="73" s="1"/>
  <c r="H9" i="73"/>
  <c r="I9" i="73" s="1"/>
  <c r="H8" i="73"/>
  <c r="I8" i="73" s="1"/>
  <c r="I7" i="73"/>
  <c r="H7" i="73"/>
  <c r="H6" i="73"/>
  <c r="I6" i="73" s="1"/>
  <c r="K5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I7" i="72"/>
  <c r="H7" i="72"/>
  <c r="H6" i="72"/>
  <c r="I6" i="72" s="1"/>
  <c r="K5" i="72"/>
  <c r="J5" i="72"/>
  <c r="L4" i="72"/>
  <c r="K4" i="72"/>
  <c r="J4" i="72"/>
  <c r="L3" i="72"/>
  <c r="K3" i="72"/>
  <c r="J3" i="72"/>
  <c r="C2" i="72"/>
  <c r="H10" i="71"/>
  <c r="I10" i="71" s="1"/>
  <c r="H9" i="71"/>
  <c r="I9" i="71" s="1"/>
  <c r="J8" i="71"/>
  <c r="H8" i="71"/>
  <c r="I8" i="71" s="1"/>
  <c r="H7" i="71"/>
  <c r="H6" i="71"/>
  <c r="I6" i="71" s="1"/>
  <c r="J5" i="71"/>
  <c r="J4" i="71"/>
  <c r="L3" i="71"/>
  <c r="K3" i="71"/>
  <c r="J3" i="71"/>
  <c r="C2" i="71"/>
  <c r="H10" i="70"/>
  <c r="I10" i="70" s="1"/>
  <c r="H9" i="70"/>
  <c r="I9" i="70" s="1"/>
  <c r="I8" i="70"/>
  <c r="H8" i="70"/>
  <c r="H7" i="70"/>
  <c r="H6" i="70"/>
  <c r="I7" i="70" s="1"/>
  <c r="K5" i="70"/>
  <c r="J5" i="70"/>
  <c r="J4" i="70"/>
  <c r="L3" i="70"/>
  <c r="K3" i="70"/>
  <c r="J3" i="70"/>
  <c r="C2" i="70"/>
  <c r="H10" i="69"/>
  <c r="I10" i="69" s="1"/>
  <c r="H9" i="69"/>
  <c r="I9" i="69" s="1"/>
  <c r="J8" i="69"/>
  <c r="H8" i="69"/>
  <c r="I8" i="69" s="1"/>
  <c r="I7" i="69"/>
  <c r="H7" i="69"/>
  <c r="H6" i="69"/>
  <c r="I6" i="69" s="1"/>
  <c r="L5" i="69"/>
  <c r="K5" i="69"/>
  <c r="H5" i="69" s="1"/>
  <c r="J5" i="69"/>
  <c r="G5" i="69" s="1"/>
  <c r="L4" i="69"/>
  <c r="K4" i="69"/>
  <c r="H4" i="69" s="1"/>
  <c r="J4" i="69"/>
  <c r="G4" i="69" s="1"/>
  <c r="L3" i="69"/>
  <c r="K3" i="69"/>
  <c r="J3" i="69"/>
  <c r="C2" i="69"/>
  <c r="B2" i="69"/>
  <c r="H10" i="68"/>
  <c r="I10" i="68" s="1"/>
  <c r="H9" i="68"/>
  <c r="I9" i="68" s="1"/>
  <c r="I8" i="68"/>
  <c r="H8" i="68"/>
  <c r="I7" i="68"/>
  <c r="H7" i="68"/>
  <c r="I6" i="68"/>
  <c r="H6" i="68"/>
  <c r="J5" i="68"/>
  <c r="J4" i="68"/>
  <c r="L3" i="68"/>
  <c r="K3" i="68"/>
  <c r="J3" i="68"/>
  <c r="C2" i="68"/>
  <c r="H10" i="67"/>
  <c r="I10" i="67" s="1"/>
  <c r="H9" i="67"/>
  <c r="I9" i="67" s="1"/>
  <c r="J8" i="67"/>
  <c r="H8" i="67"/>
  <c r="I8" i="67" s="1"/>
  <c r="H7" i="67"/>
  <c r="H6" i="67"/>
  <c r="I7" i="67" s="1"/>
  <c r="J5" i="67"/>
  <c r="G5" i="67" s="1"/>
  <c r="K4" i="67"/>
  <c r="H4" i="67" s="1"/>
  <c r="J4" i="67"/>
  <c r="G4" i="67" s="1"/>
  <c r="L3" i="67"/>
  <c r="K3" i="67"/>
  <c r="J3" i="67"/>
  <c r="C2" i="67"/>
  <c r="B2" i="67"/>
  <c r="H10" i="66"/>
  <c r="I10" i="66" s="1"/>
  <c r="H9" i="66"/>
  <c r="I9" i="66" s="1"/>
  <c r="J8" i="66"/>
  <c r="K8" i="66" s="1"/>
  <c r="H8" i="66"/>
  <c r="I8" i="66" s="1"/>
  <c r="H7" i="66"/>
  <c r="H6" i="66"/>
  <c r="I7" i="66" s="1"/>
  <c r="J5" i="66"/>
  <c r="G5" i="66" s="1"/>
  <c r="L4" i="66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H7" i="65"/>
  <c r="H6" i="65"/>
  <c r="I7" i="65" s="1"/>
  <c r="J5" i="65"/>
  <c r="J4" i="65"/>
  <c r="L3" i="65"/>
  <c r="K3" i="65"/>
  <c r="J3" i="65"/>
  <c r="C2" i="65"/>
  <c r="H10" i="64"/>
  <c r="I10" i="64" s="1"/>
  <c r="H9" i="64"/>
  <c r="I9" i="64" s="1"/>
  <c r="J8" i="64"/>
  <c r="H8" i="64"/>
  <c r="I8" i="64" s="1"/>
  <c r="I7" i="64"/>
  <c r="H7" i="64"/>
  <c r="H6" i="64"/>
  <c r="I6" i="64" s="1"/>
  <c r="J5" i="64"/>
  <c r="G5" i="64" s="1"/>
  <c r="J4" i="64"/>
  <c r="G4" i="64" s="1"/>
  <c r="L3" i="64"/>
  <c r="K3" i="64"/>
  <c r="J3" i="64"/>
  <c r="C2" i="64"/>
  <c r="B2" i="64"/>
  <c r="H10" i="63"/>
  <c r="I10" i="63" s="1"/>
  <c r="H9" i="63"/>
  <c r="I9" i="63" s="1"/>
  <c r="J8" i="63"/>
  <c r="K8" i="63" s="1"/>
  <c r="H8" i="63"/>
  <c r="I8" i="63" s="1"/>
  <c r="H7" i="63"/>
  <c r="H6" i="63"/>
  <c r="I7" i="63" s="1"/>
  <c r="L5" i="63"/>
  <c r="K5" i="63"/>
  <c r="H5" i="63" s="1"/>
  <c r="J5" i="63"/>
  <c r="G5" i="63" s="1"/>
  <c r="J4" i="63"/>
  <c r="G4" i="63" s="1"/>
  <c r="L3" i="63"/>
  <c r="K3" i="63"/>
  <c r="J3" i="63"/>
  <c r="C2" i="63"/>
  <c r="B2" i="63"/>
  <c r="H10" i="62"/>
  <c r="I10" i="62" s="1"/>
  <c r="H9" i="62"/>
  <c r="I9" i="62" s="1"/>
  <c r="H8" i="62"/>
  <c r="I8" i="62" s="1"/>
  <c r="I7" i="62"/>
  <c r="H7" i="62"/>
  <c r="H6" i="62"/>
  <c r="I6" i="62" s="1"/>
  <c r="L5" i="62"/>
  <c r="K5" i="62"/>
  <c r="J5" i="62"/>
  <c r="J4" i="62"/>
  <c r="L3" i="62"/>
  <c r="K3" i="62"/>
  <c r="J3" i="62"/>
  <c r="C2" i="62"/>
  <c r="B2" i="62"/>
  <c r="H10" i="61"/>
  <c r="I10" i="61" s="1"/>
  <c r="H9" i="61"/>
  <c r="I9" i="61" s="1"/>
  <c r="J8" i="61"/>
  <c r="K8" i="61" s="1"/>
  <c r="I8" i="61"/>
  <c r="H8" i="61"/>
  <c r="I7" i="61"/>
  <c r="H7" i="61"/>
  <c r="I6" i="61"/>
  <c r="H6" i="61"/>
  <c r="J5" i="61"/>
  <c r="G5" i="61" s="1"/>
  <c r="L4" i="61"/>
  <c r="J4" i="61"/>
  <c r="G4" i="61" s="1"/>
  <c r="L3" i="61"/>
  <c r="K3" i="61"/>
  <c r="J3" i="61"/>
  <c r="C2" i="61"/>
  <c r="B2" i="61"/>
  <c r="H10" i="60"/>
  <c r="I10" i="60" s="1"/>
  <c r="H9" i="60"/>
  <c r="I9" i="60" s="1"/>
  <c r="I8" i="60"/>
  <c r="H8" i="60"/>
  <c r="I7" i="60"/>
  <c r="H7" i="60"/>
  <c r="I6" i="60"/>
  <c r="H6" i="60"/>
  <c r="J5" i="60"/>
  <c r="J4" i="60"/>
  <c r="G4" i="60" s="1"/>
  <c r="L3" i="60"/>
  <c r="K3" i="60"/>
  <c r="J3" i="60"/>
  <c r="C2" i="60"/>
  <c r="H10" i="59"/>
  <c r="I10" i="59" s="1"/>
  <c r="H9" i="59"/>
  <c r="I9" i="59" s="1"/>
  <c r="I8" i="59"/>
  <c r="H8" i="59"/>
  <c r="I7" i="59"/>
  <c r="H7" i="59"/>
  <c r="I6" i="59"/>
  <c r="H6" i="59"/>
  <c r="L5" i="59"/>
  <c r="K5" i="59"/>
  <c r="H5" i="59" s="1"/>
  <c r="J5" i="59"/>
  <c r="G5" i="59" s="1"/>
  <c r="L4" i="59"/>
  <c r="K4" i="59"/>
  <c r="H4" i="59" s="1"/>
  <c r="J4" i="59"/>
  <c r="G4" i="59" s="1"/>
  <c r="L3" i="59"/>
  <c r="K3" i="59"/>
  <c r="J3" i="59"/>
  <c r="C2" i="59"/>
  <c r="H10" i="58"/>
  <c r="I10" i="58" s="1"/>
  <c r="H9" i="58"/>
  <c r="I9" i="58" s="1"/>
  <c r="J8" i="58"/>
  <c r="K8" i="58" s="1"/>
  <c r="H8" i="58"/>
  <c r="I8" i="58" s="1"/>
  <c r="H7" i="58"/>
  <c r="H6" i="58"/>
  <c r="I7" i="58" s="1"/>
  <c r="J5" i="58"/>
  <c r="G5" i="58" s="1"/>
  <c r="J4" i="58"/>
  <c r="G4" i="58" s="1"/>
  <c r="L3" i="58"/>
  <c r="K3" i="58"/>
  <c r="J3" i="58"/>
  <c r="C2" i="58"/>
  <c r="B2" i="58"/>
  <c r="H10" i="57"/>
  <c r="I10" i="57" s="1"/>
  <c r="H9" i="57"/>
  <c r="I9" i="57" s="1"/>
  <c r="J8" i="57"/>
  <c r="K8" i="57" s="1"/>
  <c r="H8" i="57"/>
  <c r="I8" i="57" s="1"/>
  <c r="I7" i="57"/>
  <c r="H7" i="57"/>
  <c r="H6" i="57"/>
  <c r="I6" i="57" s="1"/>
  <c r="K5" i="57"/>
  <c r="J5" i="57"/>
  <c r="J4" i="57"/>
  <c r="L3" i="57"/>
  <c r="K3" i="57"/>
  <c r="J3" i="57"/>
  <c r="C2" i="57"/>
  <c r="H10" i="56"/>
  <c r="I10" i="56" s="1"/>
  <c r="H9" i="56"/>
  <c r="I9" i="56" s="1"/>
  <c r="J8" i="56"/>
  <c r="H8" i="56"/>
  <c r="I8" i="56" s="1"/>
  <c r="I7" i="56"/>
  <c r="H7" i="56"/>
  <c r="H6" i="56"/>
  <c r="I6" i="56" s="1"/>
  <c r="K5" i="56"/>
  <c r="H5" i="56" s="1"/>
  <c r="J5" i="56"/>
  <c r="G5" i="56" s="1"/>
  <c r="J4" i="56"/>
  <c r="L3" i="56"/>
  <c r="K3" i="56"/>
  <c r="J3" i="56"/>
  <c r="C2" i="56"/>
  <c r="B2" i="56"/>
  <c r="H10" i="55"/>
  <c r="I10" i="55" s="1"/>
  <c r="H9" i="55"/>
  <c r="I9" i="55" s="1"/>
  <c r="J8" i="55"/>
  <c r="K8" i="55" s="1"/>
  <c r="I8" i="55"/>
  <c r="H8" i="55"/>
  <c r="I7" i="55"/>
  <c r="H7" i="55"/>
  <c r="I6" i="55"/>
  <c r="H6" i="55"/>
  <c r="J5" i="55"/>
  <c r="G5" i="55" s="1"/>
  <c r="L4" i="55"/>
  <c r="K4" i="55"/>
  <c r="H4" i="55" s="1"/>
  <c r="J4" i="55"/>
  <c r="G4" i="55" s="1"/>
  <c r="L3" i="55"/>
  <c r="K3" i="55"/>
  <c r="J3" i="55"/>
  <c r="C2" i="55"/>
  <c r="B2" i="55"/>
  <c r="H10" i="54"/>
  <c r="I10" i="54" s="1"/>
  <c r="H9" i="54"/>
  <c r="I9" i="54" s="1"/>
  <c r="J8" i="54"/>
  <c r="K8" i="54" s="1"/>
  <c r="H8" i="54"/>
  <c r="I8" i="54" s="1"/>
  <c r="H7" i="54"/>
  <c r="H6" i="54"/>
  <c r="I7" i="54" s="1"/>
  <c r="L5" i="54"/>
  <c r="K5" i="54"/>
  <c r="H5" i="54" s="1"/>
  <c r="J5" i="54"/>
  <c r="G5" i="54" s="1"/>
  <c r="L4" i="54"/>
  <c r="K4" i="54"/>
  <c r="H4" i="54" s="1"/>
  <c r="J4" i="54"/>
  <c r="G4" i="54" s="1"/>
  <c r="L3" i="54"/>
  <c r="K3" i="54"/>
  <c r="J3" i="54"/>
  <c r="C2" i="54"/>
  <c r="B2" i="54"/>
  <c r="H10" i="53"/>
  <c r="I10" i="53" s="1"/>
  <c r="H9" i="53"/>
  <c r="I9" i="53" s="1"/>
  <c r="J8" i="53"/>
  <c r="H8" i="53"/>
  <c r="I8" i="53" s="1"/>
  <c r="H7" i="53"/>
  <c r="H6" i="53"/>
  <c r="I7" i="53" s="1"/>
  <c r="L5" i="53"/>
  <c r="K5" i="53"/>
  <c r="H5" i="53" s="1"/>
  <c r="J5" i="53"/>
  <c r="G5" i="53" s="1"/>
  <c r="L4" i="53"/>
  <c r="K4" i="53"/>
  <c r="H4" i="53" s="1"/>
  <c r="J4" i="53"/>
  <c r="G4" i="53" s="1"/>
  <c r="L3" i="53"/>
  <c r="K3" i="53"/>
  <c r="J3" i="53"/>
  <c r="C2" i="53"/>
  <c r="B2" i="53"/>
  <c r="H10" i="52"/>
  <c r="I10" i="52" s="1"/>
  <c r="H9" i="52"/>
  <c r="I9" i="52" s="1"/>
  <c r="H8" i="52"/>
  <c r="I8" i="52" s="1"/>
  <c r="I7" i="52"/>
  <c r="H7" i="52"/>
  <c r="H6" i="52"/>
  <c r="I6" i="52" s="1"/>
  <c r="L5" i="52"/>
  <c r="K5" i="52"/>
  <c r="J5" i="52"/>
  <c r="G5" i="52" s="1"/>
  <c r="L4" i="52"/>
  <c r="K4" i="52"/>
  <c r="J4" i="52"/>
  <c r="G4" i="52" s="1"/>
  <c r="L3" i="52"/>
  <c r="K3" i="52"/>
  <c r="J3" i="52"/>
  <c r="C2" i="52"/>
  <c r="H10" i="51"/>
  <c r="I10" i="51" s="1"/>
  <c r="H9" i="51"/>
  <c r="I9" i="51" s="1"/>
  <c r="K8" i="51"/>
  <c r="J8" i="51"/>
  <c r="H8" i="51"/>
  <c r="I8" i="51" s="1"/>
  <c r="I7" i="51"/>
  <c r="H7" i="51"/>
  <c r="H6" i="51"/>
  <c r="I6" i="51" s="1"/>
  <c r="K5" i="51"/>
  <c r="H5" i="51" s="1"/>
  <c r="J5" i="51"/>
  <c r="G5" i="51" s="1"/>
  <c r="L4" i="51"/>
  <c r="K4" i="51"/>
  <c r="H4" i="51" s="1"/>
  <c r="J4" i="51"/>
  <c r="G4" i="51" s="1"/>
  <c r="L3" i="51"/>
  <c r="K3" i="51"/>
  <c r="J3" i="51"/>
  <c r="C2" i="51"/>
  <c r="B2" i="51"/>
  <c r="H10" i="50"/>
  <c r="I10" i="50" s="1"/>
  <c r="H9" i="50"/>
  <c r="I9" i="50" s="1"/>
  <c r="H8" i="50"/>
  <c r="I8" i="50" s="1"/>
  <c r="I7" i="50"/>
  <c r="H7" i="50"/>
  <c r="H6" i="50"/>
  <c r="I6" i="50" s="1"/>
  <c r="J5" i="50"/>
  <c r="L4" i="50"/>
  <c r="J4" i="50"/>
  <c r="G4" i="50" s="1"/>
  <c r="L3" i="50"/>
  <c r="K3" i="50"/>
  <c r="J3" i="50"/>
  <c r="C2" i="50"/>
  <c r="B2" i="50"/>
  <c r="H10" i="49"/>
  <c r="I10" i="49" s="1"/>
  <c r="H9" i="49"/>
  <c r="I9" i="49" s="1"/>
  <c r="I8" i="49"/>
  <c r="H8" i="49"/>
  <c r="I7" i="49"/>
  <c r="H7" i="49"/>
  <c r="I6" i="49"/>
  <c r="H6" i="49"/>
  <c r="K5" i="49"/>
  <c r="J5" i="49"/>
  <c r="K4" i="49"/>
  <c r="J4" i="49"/>
  <c r="L3" i="49"/>
  <c r="K3" i="49"/>
  <c r="J3" i="49"/>
  <c r="C2" i="49"/>
  <c r="H10" i="48"/>
  <c r="I10" i="48" s="1"/>
  <c r="H9" i="48"/>
  <c r="I9" i="48" s="1"/>
  <c r="J8" i="48"/>
  <c r="H8" i="48"/>
  <c r="I8" i="48" s="1"/>
  <c r="I7" i="48"/>
  <c r="H7" i="48"/>
  <c r="H6" i="48"/>
  <c r="I6" i="48" s="1"/>
  <c r="L5" i="48"/>
  <c r="K5" i="48"/>
  <c r="H5" i="48" s="1"/>
  <c r="J5" i="48"/>
  <c r="G5" i="48" s="1"/>
  <c r="L4" i="48"/>
  <c r="K4" i="48"/>
  <c r="H4" i="48" s="1"/>
  <c r="J4" i="48"/>
  <c r="G4" i="48" s="1"/>
  <c r="L3" i="48"/>
  <c r="K3" i="48"/>
  <c r="J3" i="48"/>
  <c r="C2" i="48"/>
  <c r="B2" i="48"/>
  <c r="H10" i="47"/>
  <c r="I10" i="47" s="1"/>
  <c r="H9" i="47"/>
  <c r="I9" i="47" s="1"/>
  <c r="J8" i="47"/>
  <c r="K8" i="47" s="1"/>
  <c r="H8" i="47"/>
  <c r="I8" i="47" s="1"/>
  <c r="H7" i="47"/>
  <c r="H6" i="47"/>
  <c r="I7" i="47" s="1"/>
  <c r="L5" i="47"/>
  <c r="K5" i="47"/>
  <c r="H5" i="47" s="1"/>
  <c r="J5" i="47"/>
  <c r="G5" i="47" s="1"/>
  <c r="L4" i="47"/>
  <c r="K4" i="47"/>
  <c r="H4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I7" i="46"/>
  <c r="H7" i="46"/>
  <c r="I6" i="46"/>
  <c r="H6" i="46"/>
  <c r="J5" i="46"/>
  <c r="J4" i="46"/>
  <c r="L3" i="46"/>
  <c r="K3" i="46"/>
  <c r="J3" i="46"/>
  <c r="C2" i="46"/>
  <c r="B2" i="46"/>
  <c r="H10" i="45"/>
  <c r="I10" i="45" s="1"/>
  <c r="H9" i="45"/>
  <c r="I9" i="45" s="1"/>
  <c r="J8" i="45"/>
  <c r="K8" i="45" s="1"/>
  <c r="I8" i="45"/>
  <c r="H8" i="45"/>
  <c r="I7" i="45"/>
  <c r="H7" i="45"/>
  <c r="I6" i="45"/>
  <c r="H6" i="45"/>
  <c r="K5" i="45"/>
  <c r="H5" i="45" s="1"/>
  <c r="J5" i="45"/>
  <c r="G5" i="45" s="1"/>
  <c r="L4" i="45"/>
  <c r="K4" i="45"/>
  <c r="H4" i="45" s="1"/>
  <c r="J4" i="45"/>
  <c r="G4" i="45" s="1"/>
  <c r="L3" i="45"/>
  <c r="K3" i="45"/>
  <c r="J3" i="45"/>
  <c r="C2" i="45"/>
  <c r="B2" i="45"/>
  <c r="H10" i="44"/>
  <c r="I10" i="44" s="1"/>
  <c r="H9" i="44"/>
  <c r="I9" i="44" s="1"/>
  <c r="H8" i="44"/>
  <c r="I8" i="44" s="1"/>
  <c r="I7" i="44"/>
  <c r="H7" i="44"/>
  <c r="H6" i="44"/>
  <c r="I6" i="44" s="1"/>
  <c r="L5" i="44"/>
  <c r="K5" i="44"/>
  <c r="J5" i="44"/>
  <c r="K4" i="44"/>
  <c r="J4" i="44"/>
  <c r="G4" i="44" s="1"/>
  <c r="L3" i="44"/>
  <c r="K3" i="44"/>
  <c r="J3" i="44"/>
  <c r="C2" i="44"/>
  <c r="H10" i="43"/>
  <c r="I10" i="43" s="1"/>
  <c r="H9" i="43"/>
  <c r="I9" i="43" s="1"/>
  <c r="J8" i="43"/>
  <c r="K8" i="43" s="1"/>
  <c r="H8" i="43"/>
  <c r="I8" i="43" s="1"/>
  <c r="I7" i="43"/>
  <c r="H7" i="43"/>
  <c r="H6" i="43"/>
  <c r="I6" i="43" s="1"/>
  <c r="J5" i="43"/>
  <c r="J4" i="43"/>
  <c r="G4" i="43" s="1"/>
  <c r="L3" i="43"/>
  <c r="K3" i="43"/>
  <c r="J3" i="43"/>
  <c r="C2" i="43"/>
  <c r="H10" i="42"/>
  <c r="I10" i="42" s="1"/>
  <c r="H9" i="42"/>
  <c r="I9" i="42" s="1"/>
  <c r="K8" i="42"/>
  <c r="J8" i="42"/>
  <c r="H8" i="42"/>
  <c r="I8" i="42" s="1"/>
  <c r="I7" i="42"/>
  <c r="H7" i="42"/>
  <c r="H6" i="42"/>
  <c r="I6" i="42" s="1"/>
  <c r="J5" i="42"/>
  <c r="G5" i="42" s="1"/>
  <c r="J4" i="42"/>
  <c r="G4" i="42" s="1"/>
  <c r="L3" i="42"/>
  <c r="K3" i="42"/>
  <c r="J3" i="42"/>
  <c r="C2" i="42"/>
  <c r="B2" i="42"/>
  <c r="H10" i="41"/>
  <c r="I10" i="41" s="1"/>
  <c r="H9" i="41"/>
  <c r="I9" i="41" s="1"/>
  <c r="J8" i="41"/>
  <c r="K8" i="41" s="1"/>
  <c r="I8" i="41"/>
  <c r="H8" i="41"/>
  <c r="I7" i="41"/>
  <c r="H7" i="41"/>
  <c r="I6" i="41"/>
  <c r="H6" i="41"/>
  <c r="J5" i="41"/>
  <c r="L4" i="41"/>
  <c r="K4" i="41"/>
  <c r="J4" i="41"/>
  <c r="L3" i="41"/>
  <c r="K3" i="41"/>
  <c r="J3" i="41"/>
  <c r="C2" i="41"/>
  <c r="H10" i="40"/>
  <c r="I10" i="40" s="1"/>
  <c r="H9" i="40"/>
  <c r="I9" i="40" s="1"/>
  <c r="J8" i="40"/>
  <c r="H8" i="40"/>
  <c r="I8" i="40" s="1"/>
  <c r="I7" i="40"/>
  <c r="H7" i="40"/>
  <c r="H6" i="40"/>
  <c r="I6" i="40" s="1"/>
  <c r="J5" i="40"/>
  <c r="J4" i="40"/>
  <c r="G4" i="40" s="1"/>
  <c r="L3" i="40"/>
  <c r="K3" i="40"/>
  <c r="J3" i="40"/>
  <c r="C2" i="40"/>
  <c r="H10" i="39"/>
  <c r="I10" i="39" s="1"/>
  <c r="H9" i="39"/>
  <c r="I9" i="39" s="1"/>
  <c r="K8" i="39"/>
  <c r="J8" i="39"/>
  <c r="H8" i="39"/>
  <c r="I8" i="39" s="1"/>
  <c r="I7" i="39"/>
  <c r="H7" i="39"/>
  <c r="H6" i="39"/>
  <c r="I6" i="39" s="1"/>
  <c r="K5" i="39"/>
  <c r="H5" i="39" s="1"/>
  <c r="J5" i="39"/>
  <c r="G5" i="39" s="1"/>
  <c r="K4" i="39"/>
  <c r="H4" i="39" s="1"/>
  <c r="J4" i="39"/>
  <c r="G4" i="39" s="1"/>
  <c r="L3" i="39"/>
  <c r="K3" i="39"/>
  <c r="J3" i="39"/>
  <c r="C2" i="39"/>
  <c r="B2" i="39"/>
  <c r="H10" i="38"/>
  <c r="I10" i="38" s="1"/>
  <c r="H9" i="38"/>
  <c r="I9" i="38" s="1"/>
  <c r="H8" i="38"/>
  <c r="I8" i="38" s="1"/>
  <c r="H7" i="38"/>
  <c r="H6" i="38"/>
  <c r="I7" i="38" s="1"/>
  <c r="K5" i="38"/>
  <c r="J5" i="38"/>
  <c r="J4" i="38"/>
  <c r="G4" i="38" s="1"/>
  <c r="L3" i="38"/>
  <c r="K3" i="38"/>
  <c r="J3" i="38"/>
  <c r="C2" i="38"/>
  <c r="B2" i="38"/>
  <c r="H10" i="37"/>
  <c r="I10" i="37" s="1"/>
  <c r="H9" i="37"/>
  <c r="I9" i="37" s="1"/>
  <c r="J8" i="37"/>
  <c r="K8" i="37" s="1"/>
  <c r="I8" i="37"/>
  <c r="H8" i="37"/>
  <c r="I7" i="37"/>
  <c r="H7" i="37"/>
  <c r="I6" i="37"/>
  <c r="H6" i="37"/>
  <c r="J5" i="37"/>
  <c r="G5" i="37" s="1"/>
  <c r="J4" i="37"/>
  <c r="G4" i="37" s="1"/>
  <c r="L3" i="37"/>
  <c r="K3" i="37"/>
  <c r="J3" i="37"/>
  <c r="C2" i="37"/>
  <c r="B2" i="37"/>
  <c r="H10" i="36"/>
  <c r="I10" i="36" s="1"/>
  <c r="H9" i="36"/>
  <c r="I9" i="36" s="1"/>
  <c r="H8" i="36"/>
  <c r="I8" i="36" s="1"/>
  <c r="H7" i="36"/>
  <c r="H6" i="36"/>
  <c r="I7" i="36" s="1"/>
  <c r="J5" i="36"/>
  <c r="G5" i="36" s="1"/>
  <c r="J4" i="36"/>
  <c r="G4" i="36" s="1"/>
  <c r="L3" i="36"/>
  <c r="K3" i="36"/>
  <c r="J3" i="36"/>
  <c r="C2" i="36"/>
  <c r="H10" i="35"/>
  <c r="I10" i="35" s="1"/>
  <c r="H9" i="35"/>
  <c r="I9" i="35" s="1"/>
  <c r="J8" i="35"/>
  <c r="K8" i="35" s="1"/>
  <c r="H8" i="35"/>
  <c r="I8" i="35" s="1"/>
  <c r="H7" i="35"/>
  <c r="H6" i="35"/>
  <c r="I7" i="35" s="1"/>
  <c r="J5" i="35"/>
  <c r="K4" i="35"/>
  <c r="H4" i="35" s="1"/>
  <c r="J4" i="35"/>
  <c r="G4" i="35" s="1"/>
  <c r="L3" i="35"/>
  <c r="K3" i="35"/>
  <c r="J3" i="35"/>
  <c r="C2" i="35"/>
  <c r="B2" i="35"/>
  <c r="H10" i="34"/>
  <c r="I10" i="34" s="1"/>
  <c r="H9" i="34"/>
  <c r="I9" i="34" s="1"/>
  <c r="J8" i="34"/>
  <c r="K8" i="34" s="1"/>
  <c r="H8" i="34"/>
  <c r="I8" i="34" s="1"/>
  <c r="I7" i="34"/>
  <c r="H7" i="34"/>
  <c r="H6" i="34"/>
  <c r="I6" i="34" s="1"/>
  <c r="J5" i="34"/>
  <c r="G5" i="34" s="1"/>
  <c r="J4" i="34"/>
  <c r="L3" i="34"/>
  <c r="K3" i="34"/>
  <c r="J3" i="34"/>
  <c r="C2" i="34"/>
  <c r="H10" i="33"/>
  <c r="I10" i="33" s="1"/>
  <c r="H9" i="33"/>
  <c r="I9" i="33" s="1"/>
  <c r="J8" i="33"/>
  <c r="H8" i="33"/>
  <c r="I8" i="33" s="1"/>
  <c r="H7" i="33"/>
  <c r="H6" i="33"/>
  <c r="I7" i="33" s="1"/>
  <c r="L5" i="33"/>
  <c r="K5" i="33"/>
  <c r="J5" i="33"/>
  <c r="L4" i="33"/>
  <c r="K4" i="33"/>
  <c r="J4" i="33"/>
  <c r="L3" i="33"/>
  <c r="K3" i="33"/>
  <c r="J3" i="33"/>
  <c r="C2" i="33"/>
  <c r="H10" i="32"/>
  <c r="I10" i="32" s="1"/>
  <c r="H9" i="32"/>
  <c r="I9" i="32" s="1"/>
  <c r="J8" i="32"/>
  <c r="K8" i="32" s="1"/>
  <c r="H8" i="32"/>
  <c r="I8" i="32" s="1"/>
  <c r="I7" i="32"/>
  <c r="H7" i="32"/>
  <c r="H6" i="32"/>
  <c r="I6" i="32" s="1"/>
  <c r="L5" i="32"/>
  <c r="K5" i="32"/>
  <c r="H5" i="32" s="1"/>
  <c r="J5" i="32"/>
  <c r="G5" i="32" s="1"/>
  <c r="L4" i="32"/>
  <c r="K4" i="32"/>
  <c r="H4" i="32" s="1"/>
  <c r="J4" i="32"/>
  <c r="G4" i="32" s="1"/>
  <c r="L3" i="32"/>
  <c r="K3" i="32"/>
  <c r="J3" i="32"/>
  <c r="C2" i="32"/>
  <c r="B2" i="32"/>
  <c r="H10" i="31"/>
  <c r="I10" i="31" s="1"/>
  <c r="H9" i="31"/>
  <c r="I9" i="31" s="1"/>
  <c r="J8" i="31"/>
  <c r="K8" i="31" s="1"/>
  <c r="H8" i="31"/>
  <c r="I8" i="31" s="1"/>
  <c r="H7" i="31"/>
  <c r="H6" i="31"/>
  <c r="I7" i="31" s="1"/>
  <c r="J5" i="31"/>
  <c r="G5" i="31" s="1"/>
  <c r="J4" i="31"/>
  <c r="G4" i="31" s="1"/>
  <c r="L3" i="31"/>
  <c r="K3" i="31"/>
  <c r="J3" i="31"/>
  <c r="C2" i="31"/>
  <c r="B2" i="31"/>
  <c r="H10" i="30"/>
  <c r="I10" i="30" s="1"/>
  <c r="H9" i="30"/>
  <c r="I9" i="30" s="1"/>
  <c r="H8" i="30"/>
  <c r="I8" i="30" s="1"/>
  <c r="H7" i="30"/>
  <c r="H6" i="30"/>
  <c r="I6" i="30" s="1"/>
  <c r="J4" i="30"/>
  <c r="G4" i="30" s="1"/>
  <c r="L3" i="30"/>
  <c r="K3" i="30"/>
  <c r="J3" i="30"/>
  <c r="H10" i="29"/>
  <c r="I10" i="29" s="1"/>
  <c r="H9" i="29"/>
  <c r="I9" i="29" s="1"/>
  <c r="I8" i="29"/>
  <c r="H8" i="29"/>
  <c r="I7" i="29"/>
  <c r="H7" i="29"/>
  <c r="I6" i="29"/>
  <c r="H6" i="29"/>
  <c r="K5" i="29"/>
  <c r="J5" i="29"/>
  <c r="L4" i="29"/>
  <c r="J4" i="29"/>
  <c r="L3" i="29"/>
  <c r="K3" i="29"/>
  <c r="J3" i="29"/>
  <c r="C2" i="29"/>
  <c r="H10" i="100"/>
  <c r="I10" i="100" s="1"/>
  <c r="H9" i="100"/>
  <c r="I9" i="100" s="1"/>
  <c r="H8" i="100"/>
  <c r="I8" i="100" s="1"/>
  <c r="I7" i="100"/>
  <c r="H7" i="100"/>
  <c r="H6" i="100"/>
  <c r="I6" i="100" s="1"/>
  <c r="L5" i="100"/>
  <c r="K5" i="100"/>
  <c r="J5" i="100"/>
  <c r="G5" i="100" s="1"/>
  <c r="L4" i="100"/>
  <c r="K4" i="100"/>
  <c r="J4" i="100"/>
  <c r="G4" i="100" s="1"/>
  <c r="L3" i="100"/>
  <c r="K3" i="100"/>
  <c r="J3" i="100"/>
  <c r="C2" i="100"/>
  <c r="K4" i="68" l="1"/>
  <c r="H4" i="68" s="1"/>
  <c r="S20" i="68"/>
  <c r="L4" i="68" s="1"/>
  <c r="I6" i="33"/>
  <c r="G5" i="40"/>
  <c r="G4" i="46"/>
  <c r="J8" i="59"/>
  <c r="K8" i="59" s="1"/>
  <c r="K5" i="89"/>
  <c r="W16" i="76"/>
  <c r="L5" i="76" s="1"/>
  <c r="K5" i="76"/>
  <c r="H5" i="76" s="1"/>
  <c r="L5" i="78"/>
  <c r="W16" i="80"/>
  <c r="L5" i="80" s="1"/>
  <c r="K5" i="80"/>
  <c r="L5" i="82"/>
  <c r="L5" i="88"/>
  <c r="W16" i="90"/>
  <c r="L5" i="90" s="1"/>
  <c r="K5" i="90"/>
  <c r="L5" i="92"/>
  <c r="W16" i="94"/>
  <c r="K5" i="94"/>
  <c r="K5" i="82"/>
  <c r="H5" i="82" s="1"/>
  <c r="W17" i="82"/>
  <c r="K5" i="81"/>
  <c r="W19" i="81"/>
  <c r="L5" i="81" s="1"/>
  <c r="L4" i="77"/>
  <c r="L5" i="77"/>
  <c r="L5" i="73"/>
  <c r="W19" i="68"/>
  <c r="L5" i="68" s="1"/>
  <c r="L4" i="64"/>
  <c r="K4" i="58"/>
  <c r="H4" i="58" s="1"/>
  <c r="S20" i="58"/>
  <c r="L4" i="58" s="1"/>
  <c r="G4" i="70"/>
  <c r="L4" i="76"/>
  <c r="S16" i="78"/>
  <c r="L4" i="78" s="1"/>
  <c r="K4" i="78"/>
  <c r="L5" i="79"/>
  <c r="L4" i="65"/>
  <c r="B2" i="29"/>
  <c r="I6" i="38"/>
  <c r="I6" i="47"/>
  <c r="G4" i="62"/>
  <c r="I5" i="62" s="1"/>
  <c r="I6" i="63"/>
  <c r="I6" i="65"/>
  <c r="I6" i="66"/>
  <c r="I6" i="70"/>
  <c r="G4" i="29"/>
  <c r="H5" i="29"/>
  <c r="G4" i="34"/>
  <c r="G5" i="38"/>
  <c r="G5" i="44"/>
  <c r="G5" i="46"/>
  <c r="G4" i="56"/>
  <c r="G5" i="60"/>
  <c r="G5" i="62"/>
  <c r="K5" i="66"/>
  <c r="H5" i="66" s="1"/>
  <c r="K5" i="67"/>
  <c r="H5" i="67" s="1"/>
  <c r="G5" i="68"/>
  <c r="G5" i="70"/>
  <c r="I6" i="75"/>
  <c r="I6" i="81"/>
  <c r="I6" i="94"/>
  <c r="L5" i="31"/>
  <c r="L5" i="35"/>
  <c r="L5" i="57"/>
  <c r="L5" i="61"/>
  <c r="W19" i="93"/>
  <c r="K4" i="81"/>
  <c r="S20" i="81"/>
  <c r="L4" i="81" s="1"/>
  <c r="K4" i="77"/>
  <c r="H4" i="77" s="1"/>
  <c r="L4" i="73"/>
  <c r="K4" i="71"/>
  <c r="H4" i="71" s="1"/>
  <c r="S20" i="71"/>
  <c r="L5" i="56"/>
  <c r="L4" i="44"/>
  <c r="L5" i="38"/>
  <c r="K5" i="65"/>
  <c r="H5" i="65" s="1"/>
  <c r="W19" i="65"/>
  <c r="L5" i="65" s="1"/>
  <c r="L5" i="64"/>
  <c r="L4" i="60"/>
  <c r="G5" i="29"/>
  <c r="I6" i="31"/>
  <c r="I6" i="35"/>
  <c r="I6" i="36"/>
  <c r="G5" i="43"/>
  <c r="I6" i="53"/>
  <c r="I6" i="54"/>
  <c r="I6" i="58"/>
  <c r="I6" i="67"/>
  <c r="G4" i="68"/>
  <c r="K4" i="29"/>
  <c r="H4" i="29" s="1"/>
  <c r="G5" i="35"/>
  <c r="H5" i="38"/>
  <c r="G5" i="50"/>
  <c r="K4" i="56"/>
  <c r="H4" i="56" s="1"/>
  <c r="K5" i="58"/>
  <c r="H5" i="58" s="1"/>
  <c r="H5" i="62"/>
  <c r="K4" i="66"/>
  <c r="H4" i="66" s="1"/>
  <c r="I7" i="71"/>
  <c r="K5" i="74"/>
  <c r="K5" i="77"/>
  <c r="H5" i="77" s="1"/>
  <c r="G5" i="78"/>
  <c r="I7" i="80"/>
  <c r="K5" i="84"/>
  <c r="I7" i="85"/>
  <c r="G4" i="86"/>
  <c r="I6" i="90"/>
  <c r="I7" i="93"/>
  <c r="G4" i="94"/>
  <c r="I7" i="95"/>
  <c r="S16" i="70"/>
  <c r="L4" i="70" s="1"/>
  <c r="K4" i="70"/>
  <c r="K5" i="96"/>
  <c r="H5" i="96" s="1"/>
  <c r="W18" i="96"/>
  <c r="L5" i="96" s="1"/>
  <c r="L5" i="93"/>
  <c r="K4" i="92"/>
  <c r="S19" i="92"/>
  <c r="K5" i="87"/>
  <c r="K4" i="79"/>
  <c r="S20" i="79"/>
  <c r="L4" i="79" s="1"/>
  <c r="K5" i="71"/>
  <c r="H5" i="71" s="1"/>
  <c r="W19" i="71"/>
  <c r="L5" i="71" s="1"/>
  <c r="K4" i="65"/>
  <c r="S20" i="65"/>
  <c r="K4" i="62"/>
  <c r="H4" i="62" s="1"/>
  <c r="S19" i="62"/>
  <c r="L4" i="62" s="1"/>
  <c r="K4" i="50"/>
  <c r="H4" i="50" s="1"/>
  <c r="L5" i="40"/>
  <c r="L4" i="38"/>
  <c r="G4" i="74"/>
  <c r="G4" i="78"/>
  <c r="G5" i="86"/>
  <c r="G5" i="94"/>
  <c r="L4" i="95"/>
  <c r="K5" i="92"/>
  <c r="K5" i="86"/>
  <c r="K4" i="73"/>
  <c r="K5" i="64"/>
  <c r="H5" i="64" s="1"/>
  <c r="L4" i="56"/>
  <c r="K5" i="55"/>
  <c r="H5" i="55" s="1"/>
  <c r="W17" i="55"/>
  <c r="L5" i="55" s="1"/>
  <c r="L4" i="49"/>
  <c r="L4" i="40"/>
  <c r="K4" i="40"/>
  <c r="H4" i="40" s="1"/>
  <c r="K4" i="31"/>
  <c r="H4" i="31" s="1"/>
  <c r="I4" i="31" s="1"/>
  <c r="S17" i="31"/>
  <c r="L4" i="31" s="1"/>
  <c r="G5" i="74"/>
  <c r="L5" i="85"/>
  <c r="L5" i="89"/>
  <c r="L5" i="99"/>
  <c r="K5" i="97"/>
  <c r="W17" i="97"/>
  <c r="L5" i="97" s="1"/>
  <c r="K4" i="64"/>
  <c r="H4" i="64" s="1"/>
  <c r="K4" i="61"/>
  <c r="H4" i="61" s="1"/>
  <c r="K4" i="60"/>
  <c r="L5" i="60"/>
  <c r="L4" i="57"/>
  <c r="K5" i="50"/>
  <c r="H5" i="50" s="1"/>
  <c r="W19" i="50"/>
  <c r="L5" i="50" s="1"/>
  <c r="L4" i="43"/>
  <c r="K4" i="42"/>
  <c r="H4" i="42" s="1"/>
  <c r="S20" i="42"/>
  <c r="L4" i="42" s="1"/>
  <c r="K4" i="36"/>
  <c r="S19" i="36"/>
  <c r="L4" i="36" s="1"/>
  <c r="K4" i="57"/>
  <c r="K5" i="42"/>
  <c r="H5" i="42" s="1"/>
  <c r="W20" i="42"/>
  <c r="L5" i="42" s="1"/>
  <c r="L4" i="39"/>
  <c r="L4" i="35"/>
  <c r="K5" i="35"/>
  <c r="H5" i="35" s="1"/>
  <c r="K5" i="60"/>
  <c r="K5" i="43"/>
  <c r="H5" i="43" s="1"/>
  <c r="W20" i="43"/>
  <c r="L5" i="43" s="1"/>
  <c r="K5" i="40"/>
  <c r="H5" i="40" s="1"/>
  <c r="L5" i="36"/>
  <c r="K5" i="34"/>
  <c r="H5" i="34" s="1"/>
  <c r="W19" i="34"/>
  <c r="L5" i="34" s="1"/>
  <c r="K4" i="37"/>
  <c r="H4" i="37" s="1"/>
  <c r="S20" i="37"/>
  <c r="L4" i="37" s="1"/>
  <c r="K5" i="37"/>
  <c r="H5" i="37" s="1"/>
  <c r="W20" i="37"/>
  <c r="L5" i="37" s="1"/>
  <c r="K5" i="36"/>
  <c r="K4" i="34"/>
  <c r="H4" i="34" s="1"/>
  <c r="I5" i="34" s="1"/>
  <c r="K5" i="31"/>
  <c r="H5" i="31" s="1"/>
  <c r="K4" i="46"/>
  <c r="H4" i="46" s="1"/>
  <c r="S19" i="46"/>
  <c r="L4" i="46" s="1"/>
  <c r="K5" i="46"/>
  <c r="H5" i="46" s="1"/>
  <c r="W19" i="46"/>
  <c r="L5" i="46" s="1"/>
  <c r="K4" i="43"/>
  <c r="H4" i="43" s="1"/>
  <c r="K5" i="41"/>
  <c r="W19" i="41"/>
  <c r="L5" i="41" s="1"/>
  <c r="K4" i="38"/>
  <c r="H4" i="38" s="1"/>
  <c r="W19" i="36"/>
  <c r="K4" i="30"/>
  <c r="H4" i="30" s="1"/>
  <c r="I7" i="30"/>
  <c r="L4" i="30"/>
  <c r="S17" i="30"/>
  <c r="J5" i="30" s="1"/>
  <c r="G5" i="30" s="1"/>
  <c r="W19" i="30"/>
  <c r="L5" i="30" s="1"/>
  <c r="J8" i="30"/>
  <c r="K8" i="30" s="1"/>
  <c r="H5" i="68"/>
  <c r="L4" i="71"/>
  <c r="L5" i="87"/>
  <c r="L4" i="92"/>
  <c r="L5" i="94"/>
  <c r="K4" i="84"/>
  <c r="S16" i="84"/>
  <c r="L4" i="84" s="1"/>
  <c r="K4" i="63"/>
  <c r="H4" i="63" s="1"/>
  <c r="K4" i="74"/>
  <c r="H4" i="74" s="1"/>
  <c r="K4" i="96"/>
  <c r="K4" i="98"/>
  <c r="H4" i="98" s="1"/>
  <c r="H5" i="100"/>
  <c r="H5" i="33"/>
  <c r="H5" i="36"/>
  <c r="H5" i="41"/>
  <c r="H5" i="44"/>
  <c r="H5" i="49"/>
  <c r="H5" i="52"/>
  <c r="H5" i="57"/>
  <c r="H5" i="60"/>
  <c r="H5" i="73"/>
  <c r="S16" i="82"/>
  <c r="L4" i="82" s="1"/>
  <c r="K4" i="82"/>
  <c r="H4" i="82" s="1"/>
  <c r="I4" i="82" s="1"/>
  <c r="S16" i="86"/>
  <c r="L4" i="86" s="1"/>
  <c r="K4" i="86"/>
  <c r="K4" i="88"/>
  <c r="H4" i="88" s="1"/>
  <c r="I5" i="88" s="1"/>
  <c r="S16" i="88"/>
  <c r="L4" i="88" s="1"/>
  <c r="K4" i="90"/>
  <c r="H4" i="90" s="1"/>
  <c r="S16" i="90"/>
  <c r="L4" i="90" s="1"/>
  <c r="K4" i="76"/>
  <c r="H4" i="76" s="1"/>
  <c r="I4" i="76" s="1"/>
  <c r="K4" i="80"/>
  <c r="K4" i="83"/>
  <c r="H4" i="83" s="1"/>
  <c r="S16" i="83"/>
  <c r="L4" i="83" s="1"/>
  <c r="K4" i="85"/>
  <c r="H4" i="85" s="1"/>
  <c r="S16" i="85"/>
  <c r="L4" i="85" s="1"/>
  <c r="K4" i="87"/>
  <c r="H4" i="87" s="1"/>
  <c r="S16" i="87"/>
  <c r="L4" i="87" s="1"/>
  <c r="S16" i="89"/>
  <c r="L4" i="89" s="1"/>
  <c r="K4" i="89"/>
  <c r="H4" i="89" s="1"/>
  <c r="S16" i="91"/>
  <c r="L4" i="91" s="1"/>
  <c r="K4" i="91"/>
  <c r="K4" i="93"/>
  <c r="H4" i="93" s="1"/>
  <c r="S16" i="93"/>
  <c r="L4" i="93" s="1"/>
  <c r="K4" i="97"/>
  <c r="S16" i="97"/>
  <c r="L4" i="97" s="1"/>
  <c r="K4" i="99"/>
  <c r="S16" i="99"/>
  <c r="L4" i="99" s="1"/>
  <c r="K4" i="94"/>
  <c r="H4" i="94" s="1"/>
  <c r="S16" i="94"/>
  <c r="L4" i="94" s="1"/>
  <c r="L8" i="53"/>
  <c r="J8" i="76"/>
  <c r="K8" i="76" s="1"/>
  <c r="J8" i="84"/>
  <c r="H5" i="84"/>
  <c r="H4" i="84"/>
  <c r="B2" i="89"/>
  <c r="J8" i="89"/>
  <c r="J8" i="100"/>
  <c r="K8" i="100" s="1"/>
  <c r="K8" i="29"/>
  <c r="L8" i="29" s="1"/>
  <c r="B2" i="33"/>
  <c r="K8" i="33"/>
  <c r="L8" i="33" s="1"/>
  <c r="J8" i="36"/>
  <c r="B2" i="41"/>
  <c r="J8" i="44"/>
  <c r="B2" i="49"/>
  <c r="K8" i="49"/>
  <c r="L8" i="49" s="1"/>
  <c r="J8" i="52"/>
  <c r="K8" i="53"/>
  <c r="B2" i="57"/>
  <c r="J8" i="60"/>
  <c r="B2" i="65"/>
  <c r="J8" i="68"/>
  <c r="K8" i="69"/>
  <c r="L8" i="69" s="1"/>
  <c r="H4" i="73"/>
  <c r="K8" i="83"/>
  <c r="L8" i="83" s="1"/>
  <c r="H5" i="89"/>
  <c r="K8" i="99"/>
  <c r="L8" i="99" s="1"/>
  <c r="H5" i="74"/>
  <c r="B2" i="74"/>
  <c r="J8" i="74"/>
  <c r="H5" i="79"/>
  <c r="H4" i="79"/>
  <c r="I5" i="79" s="1"/>
  <c r="B2" i="79"/>
  <c r="B2" i="82"/>
  <c r="J8" i="82"/>
  <c r="K8" i="82" s="1"/>
  <c r="H5" i="87"/>
  <c r="B2" i="87"/>
  <c r="H5" i="90"/>
  <c r="B2" i="90"/>
  <c r="J8" i="90"/>
  <c r="H5" i="95"/>
  <c r="H4" i="95"/>
  <c r="B2" i="95"/>
  <c r="H5" i="98"/>
  <c r="B2" i="98"/>
  <c r="J8" i="98"/>
  <c r="L8" i="37"/>
  <c r="L8" i="45"/>
  <c r="L8" i="57"/>
  <c r="L8" i="61"/>
  <c r="L8" i="95"/>
  <c r="K8" i="95"/>
  <c r="B2" i="81"/>
  <c r="J8" i="81"/>
  <c r="J8" i="92"/>
  <c r="H5" i="92"/>
  <c r="H4" i="92"/>
  <c r="B2" i="100"/>
  <c r="L8" i="31"/>
  <c r="H4" i="33"/>
  <c r="I5" i="33" s="1"/>
  <c r="L8" i="35"/>
  <c r="B2" i="36"/>
  <c r="L8" i="39"/>
  <c r="K8" i="40"/>
  <c r="L8" i="40" s="1"/>
  <c r="H4" i="41"/>
  <c r="L8" i="43"/>
  <c r="B2" i="44"/>
  <c r="L8" i="47"/>
  <c r="K8" i="48"/>
  <c r="L8" i="48" s="1"/>
  <c r="H4" i="49"/>
  <c r="L8" i="51"/>
  <c r="B2" i="52"/>
  <c r="L8" i="55"/>
  <c r="K8" i="56"/>
  <c r="L8" i="56" s="1"/>
  <c r="H4" i="57"/>
  <c r="L8" i="59"/>
  <c r="B2" i="60"/>
  <c r="L8" i="63"/>
  <c r="K8" i="64"/>
  <c r="L8" i="64" s="1"/>
  <c r="H4" i="65"/>
  <c r="B2" i="68"/>
  <c r="K8" i="71"/>
  <c r="L8" i="71" s="1"/>
  <c r="B2" i="76"/>
  <c r="B2" i="92"/>
  <c r="J8" i="72"/>
  <c r="H5" i="72"/>
  <c r="H4" i="72"/>
  <c r="B2" i="77"/>
  <c r="J8" i="77"/>
  <c r="J8" i="80"/>
  <c r="K8" i="80" s="1"/>
  <c r="H5" i="80"/>
  <c r="H4" i="80"/>
  <c r="B2" i="85"/>
  <c r="J8" i="85"/>
  <c r="K8" i="85" s="1"/>
  <c r="J8" i="88"/>
  <c r="H5" i="88"/>
  <c r="B2" i="93"/>
  <c r="J8" i="93"/>
  <c r="J8" i="96"/>
  <c r="H4" i="96"/>
  <c r="L8" i="41"/>
  <c r="L8" i="65"/>
  <c r="K8" i="79"/>
  <c r="L8" i="79" s="1"/>
  <c r="B2" i="73"/>
  <c r="J8" i="73"/>
  <c r="B2" i="97"/>
  <c r="J8" i="97"/>
  <c r="K8" i="97" s="1"/>
  <c r="H4" i="100"/>
  <c r="I5" i="100" s="1"/>
  <c r="G4" i="33"/>
  <c r="G5" i="33"/>
  <c r="L8" i="34"/>
  <c r="H4" i="36"/>
  <c r="I5" i="36" s="1"/>
  <c r="L8" i="38"/>
  <c r="G4" i="41"/>
  <c r="G5" i="41"/>
  <c r="L8" i="42"/>
  <c r="H4" i="44"/>
  <c r="L8" i="46"/>
  <c r="G4" i="49"/>
  <c r="G5" i="49"/>
  <c r="L8" i="50"/>
  <c r="H4" i="52"/>
  <c r="I4" i="52" s="1"/>
  <c r="L8" i="54"/>
  <c r="G4" i="57"/>
  <c r="G5" i="57"/>
  <c r="L8" i="58"/>
  <c r="H4" i="60"/>
  <c r="I4" i="60" s="1"/>
  <c r="L8" i="62"/>
  <c r="G4" i="65"/>
  <c r="G5" i="65"/>
  <c r="L8" i="66"/>
  <c r="K8" i="67"/>
  <c r="L8" i="67" s="1"/>
  <c r="H4" i="81"/>
  <c r="H5" i="81"/>
  <c r="L8" i="91"/>
  <c r="K8" i="91"/>
  <c r="H4" i="97"/>
  <c r="H5" i="97"/>
  <c r="H5" i="70"/>
  <c r="H4" i="70"/>
  <c r="I5" i="70" s="1"/>
  <c r="J8" i="70"/>
  <c r="H5" i="75"/>
  <c r="H4" i="75"/>
  <c r="B2" i="75"/>
  <c r="H5" i="78"/>
  <c r="H4" i="78"/>
  <c r="I5" i="78" s="1"/>
  <c r="B2" i="78"/>
  <c r="J8" i="78"/>
  <c r="K8" i="78" s="1"/>
  <c r="H5" i="83"/>
  <c r="B2" i="83"/>
  <c r="H5" i="86"/>
  <c r="H4" i="86"/>
  <c r="I4" i="86" s="1"/>
  <c r="B2" i="86"/>
  <c r="J8" i="86"/>
  <c r="H5" i="91"/>
  <c r="H4" i="91"/>
  <c r="B2" i="91"/>
  <c r="H5" i="94"/>
  <c r="B2" i="94"/>
  <c r="J8" i="94"/>
  <c r="H5" i="99"/>
  <c r="H4" i="99"/>
  <c r="B2" i="99"/>
  <c r="G4" i="73"/>
  <c r="G5" i="73"/>
  <c r="G4" i="77"/>
  <c r="I5" i="77" s="1"/>
  <c r="G5" i="77"/>
  <c r="G4" i="81"/>
  <c r="G5" i="81"/>
  <c r="G4" i="85"/>
  <c r="I5" i="85" s="1"/>
  <c r="G5" i="85"/>
  <c r="G4" i="89"/>
  <c r="I5" i="89" s="1"/>
  <c r="G5" i="89"/>
  <c r="G4" i="93"/>
  <c r="G5" i="93"/>
  <c r="G4" i="97"/>
  <c r="G5" i="97"/>
  <c r="G4" i="72"/>
  <c r="I5" i="72" s="1"/>
  <c r="G5" i="72"/>
  <c r="G4" i="76"/>
  <c r="G5" i="76"/>
  <c r="G4" i="80"/>
  <c r="I5" i="80" s="1"/>
  <c r="G5" i="80"/>
  <c r="G4" i="84"/>
  <c r="G5" i="84"/>
  <c r="G4" i="88"/>
  <c r="G5" i="88"/>
  <c r="G4" i="92"/>
  <c r="G5" i="92"/>
  <c r="G4" i="96"/>
  <c r="I4" i="96" s="1"/>
  <c r="G5" i="96"/>
  <c r="G4" i="71"/>
  <c r="G5" i="71"/>
  <c r="G4" i="75"/>
  <c r="I4" i="75" s="1"/>
  <c r="G5" i="75"/>
  <c r="G4" i="79"/>
  <c r="G5" i="79"/>
  <c r="G4" i="83"/>
  <c r="G5" i="83"/>
  <c r="G4" i="87"/>
  <c r="G5" i="87"/>
  <c r="G4" i="91"/>
  <c r="G5" i="91"/>
  <c r="G4" i="95"/>
  <c r="G5" i="95"/>
  <c r="G4" i="99"/>
  <c r="I4" i="99" s="1"/>
  <c r="G5" i="99"/>
  <c r="I5" i="38"/>
  <c r="I4" i="38"/>
  <c r="I5" i="42"/>
  <c r="I4" i="42"/>
  <c r="I5" i="66"/>
  <c r="I4" i="66"/>
  <c r="I4" i="70"/>
  <c r="I4" i="29"/>
  <c r="I5" i="29"/>
  <c r="I4" i="37"/>
  <c r="I5" i="37"/>
  <c r="I4" i="45"/>
  <c r="I5" i="45"/>
  <c r="I4" i="49"/>
  <c r="I4" i="53"/>
  <c r="I5" i="53"/>
  <c r="I4" i="61"/>
  <c r="I5" i="61"/>
  <c r="I5" i="65"/>
  <c r="I4" i="69"/>
  <c r="I5" i="69"/>
  <c r="I5" i="73"/>
  <c r="I5" i="50"/>
  <c r="I4" i="50"/>
  <c r="I5" i="40"/>
  <c r="I4" i="40"/>
  <c r="I5" i="44"/>
  <c r="I4" i="44"/>
  <c r="I5" i="48"/>
  <c r="I4" i="48"/>
  <c r="I5" i="56"/>
  <c r="I4" i="56"/>
  <c r="I5" i="64"/>
  <c r="I4" i="64"/>
  <c r="I5" i="46"/>
  <c r="I4" i="46"/>
  <c r="I5" i="54"/>
  <c r="I4" i="54"/>
  <c r="I5" i="58"/>
  <c r="I4" i="58"/>
  <c r="I4" i="78"/>
  <c r="I5" i="86"/>
  <c r="I5" i="32"/>
  <c r="I4" i="32"/>
  <c r="L8" i="32"/>
  <c r="I4" i="35"/>
  <c r="I5" i="35"/>
  <c r="I4" i="39"/>
  <c r="I5" i="39"/>
  <c r="I4" i="43"/>
  <c r="I5" i="43"/>
  <c r="I4" i="47"/>
  <c r="I5" i="47"/>
  <c r="I4" i="51"/>
  <c r="I5" i="51"/>
  <c r="I4" i="55"/>
  <c r="I5" i="55"/>
  <c r="I4" i="59"/>
  <c r="I5" i="59"/>
  <c r="I4" i="63"/>
  <c r="I5" i="63"/>
  <c r="I4" i="67"/>
  <c r="I5" i="67"/>
  <c r="I4" i="71"/>
  <c r="I5" i="71"/>
  <c r="L8" i="78"/>
  <c r="L8" i="82"/>
  <c r="L8" i="85"/>
  <c r="L8" i="76"/>
  <c r="I4" i="91"/>
  <c r="I5" i="95"/>
  <c r="D1" i="3"/>
  <c r="I4" i="68" l="1"/>
  <c r="I5" i="68"/>
  <c r="L8" i="80"/>
  <c r="L8" i="97"/>
  <c r="I4" i="80"/>
  <c r="I5" i="31"/>
  <c r="I4" i="62"/>
  <c r="I4" i="34"/>
  <c r="I4" i="97"/>
  <c r="I5" i="81"/>
  <c r="I5" i="49"/>
  <c r="I5" i="93"/>
  <c r="I4" i="79"/>
  <c r="I5" i="96"/>
  <c r="I4" i="85"/>
  <c r="I4" i="77"/>
  <c r="I4" i="100"/>
  <c r="I4" i="73"/>
  <c r="I5" i="91"/>
  <c r="I4" i="65"/>
  <c r="I5" i="87"/>
  <c r="I4" i="88"/>
  <c r="L8" i="100"/>
  <c r="I4" i="84"/>
  <c r="I4" i="89"/>
  <c r="K5" i="30"/>
  <c r="H5" i="30" s="1"/>
  <c r="L8" i="30"/>
  <c r="I5" i="30"/>
  <c r="I4" i="30"/>
  <c r="I4" i="33"/>
  <c r="I5" i="52"/>
  <c r="I5" i="60"/>
  <c r="I4" i="81"/>
  <c r="I5" i="84"/>
  <c r="I4" i="87"/>
  <c r="I4" i="93"/>
  <c r="I5" i="97"/>
  <c r="I4" i="98"/>
  <c r="I5" i="98"/>
  <c r="I5" i="99"/>
  <c r="I4" i="94"/>
  <c r="I5" i="94"/>
  <c r="I5" i="83"/>
  <c r="I4" i="83"/>
  <c r="I4" i="90"/>
  <c r="I5" i="90"/>
  <c r="I5" i="74"/>
  <c r="I4" i="74"/>
  <c r="I4" i="95"/>
  <c r="I4" i="41"/>
  <c r="I4" i="92"/>
  <c r="I5" i="82"/>
  <c r="I5" i="75"/>
  <c r="I4" i="57"/>
  <c r="I4" i="72"/>
  <c r="I5" i="76"/>
  <c r="K8" i="86"/>
  <c r="L8" i="86" s="1"/>
  <c r="K8" i="88"/>
  <c r="L8" i="88" s="1"/>
  <c r="K8" i="74"/>
  <c r="L8" i="74" s="1"/>
  <c r="K8" i="68"/>
  <c r="L8" i="68" s="1"/>
  <c r="I4" i="36"/>
  <c r="I5" i="57"/>
  <c r="I5" i="41"/>
  <c r="L8" i="94"/>
  <c r="K8" i="94"/>
  <c r="K8" i="70"/>
  <c r="L8" i="70" s="1"/>
  <c r="L8" i="77"/>
  <c r="K8" i="77"/>
  <c r="K8" i="72"/>
  <c r="L8" i="72" s="1"/>
  <c r="L8" i="92"/>
  <c r="K8" i="92"/>
  <c r="K8" i="90"/>
  <c r="L8" i="90" s="1"/>
  <c r="L8" i="36"/>
  <c r="K8" i="36"/>
  <c r="K8" i="93"/>
  <c r="L8" i="93" s="1"/>
  <c r="I5" i="92"/>
  <c r="K8" i="73"/>
  <c r="L8" i="73" s="1"/>
  <c r="K8" i="96"/>
  <c r="L8" i="96" s="1"/>
  <c r="K8" i="81"/>
  <c r="L8" i="81" s="1"/>
  <c r="K8" i="98"/>
  <c r="L8" i="98" s="1"/>
  <c r="K8" i="60"/>
  <c r="L8" i="60" s="1"/>
  <c r="K8" i="52"/>
  <c r="L8" i="52" s="1"/>
  <c r="K8" i="44"/>
  <c r="L8" i="44" s="1"/>
  <c r="K8" i="89"/>
  <c r="L8" i="89" s="1"/>
  <c r="K8" i="84"/>
  <c r="L8" i="84" s="1"/>
</calcChain>
</file>

<file path=xl/sharedStrings.xml><?xml version="1.0" encoding="utf-8"?>
<sst xmlns="http://schemas.openxmlformats.org/spreadsheetml/2006/main" count="9074" uniqueCount="1887">
  <si>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</si>
  <si>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</si>
  <si>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</si>
  <si>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</si>
  <si>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</si>
  <si>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</si>
  <si>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</si>
  <si>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</si>
  <si>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</si>
  <si>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</si>
  <si>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</si>
  <si>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</si>
  <si>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</si>
  <si>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</si>
  <si>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POMORSKIE</t>
  </si>
  <si>
    <t>CHOJNICKI</t>
  </si>
  <si>
    <t>99999</t>
  </si>
  <si>
    <t/>
  </si>
  <si>
    <t>05635</t>
  </si>
  <si>
    <t>UL. GŁÓWNA</t>
  </si>
  <si>
    <t>21970</t>
  </si>
  <si>
    <t>UL. SZKOLNA</t>
  </si>
  <si>
    <t>25107</t>
  </si>
  <si>
    <t>UL. KARD. STEFANA WYSZYŃSKIEGO</t>
  </si>
  <si>
    <t>05431</t>
  </si>
  <si>
    <t>UL. GDAŃSKA</t>
  </si>
  <si>
    <t>CHOJNICE</t>
  </si>
  <si>
    <t>CZERSK</t>
  </si>
  <si>
    <t>02826</t>
  </si>
  <si>
    <t>UL. CHOJNICKA</t>
  </si>
  <si>
    <t>2A</t>
  </si>
  <si>
    <t>5210096</t>
  </si>
  <si>
    <t>23100,30614</t>
  </si>
  <si>
    <t>0083233</t>
  </si>
  <si>
    <t>RYTEL</t>
  </si>
  <si>
    <t>27171</t>
  </si>
  <si>
    <t>UL. KS. ANTONIEGO KOWALKOWSKIEGO</t>
  </si>
  <si>
    <t>SZTUMSKI</t>
  </si>
  <si>
    <t>STAROGARDZKI</t>
  </si>
  <si>
    <t>KWIDZYŃSKI</t>
  </si>
  <si>
    <t>20683</t>
  </si>
  <si>
    <t>UL. SPORTOWA</t>
  </si>
  <si>
    <t>4194112</t>
  </si>
  <si>
    <t>51785</t>
  </si>
  <si>
    <t>KWIDZYN</t>
  </si>
  <si>
    <t>0151153</t>
  </si>
  <si>
    <t>JANOWO</t>
  </si>
  <si>
    <t>4827125</t>
  </si>
  <si>
    <t>51436</t>
  </si>
  <si>
    <t>0151182</t>
  </si>
  <si>
    <t>KORZENIEWO</t>
  </si>
  <si>
    <t>10572</t>
  </si>
  <si>
    <t>UL. KWIDZYŃSKA</t>
  </si>
  <si>
    <t>MALBORSKI</t>
  </si>
  <si>
    <t>MALBORK</t>
  </si>
  <si>
    <t>MIŁORADZ</t>
  </si>
  <si>
    <t>0152744</t>
  </si>
  <si>
    <t>8417135</t>
  </si>
  <si>
    <t>120478</t>
  </si>
  <si>
    <t>26567</t>
  </si>
  <si>
    <t>UL. ŻUŁAWSKA</t>
  </si>
  <si>
    <t>09572</t>
  </si>
  <si>
    <t>UL. KOŚCIUSZKI</t>
  </si>
  <si>
    <t>06260</t>
  </si>
  <si>
    <t>UL. GRUNWALDZKA</t>
  </si>
  <si>
    <t>15A</t>
  </si>
  <si>
    <t>7186081</t>
  </si>
  <si>
    <t>106128,21111,21112</t>
  </si>
  <si>
    <t>SZTUM</t>
  </si>
  <si>
    <t>0158451</t>
  </si>
  <si>
    <t>BARLEWICZKI</t>
  </si>
  <si>
    <t>6930986</t>
  </si>
  <si>
    <t>89043</t>
  </si>
  <si>
    <t>1318745</t>
  </si>
  <si>
    <t>92380,92381</t>
  </si>
  <si>
    <t>0158505</t>
  </si>
  <si>
    <t>CZERNIN</t>
  </si>
  <si>
    <t>04119</t>
  </si>
  <si>
    <t>UL. DONIMIRSKICH</t>
  </si>
  <si>
    <t>GDAŃSKI</t>
  </si>
  <si>
    <t>WEJHEROWSKI</t>
  </si>
  <si>
    <t>KOŚCIERSKI</t>
  </si>
  <si>
    <t>25133</t>
  </si>
  <si>
    <t>UL. WYZWOLENIA</t>
  </si>
  <si>
    <t>17088</t>
  </si>
  <si>
    <t>UL. POMORSKA</t>
  </si>
  <si>
    <t>TCZEWSKI</t>
  </si>
  <si>
    <t>GNIEW</t>
  </si>
  <si>
    <t>GOGOLEWO</t>
  </si>
  <si>
    <t>2384591</t>
  </si>
  <si>
    <t>89203,89269</t>
  </si>
  <si>
    <t>GNIEWINO</t>
  </si>
  <si>
    <t>0161720</t>
  </si>
  <si>
    <t>8078392</t>
  </si>
  <si>
    <t>88578,88579</t>
  </si>
  <si>
    <t>0161750</t>
  </si>
  <si>
    <t>KOSTKOWO</t>
  </si>
  <si>
    <t>40294</t>
  </si>
  <si>
    <t>UL. KSIĘDZA GALASA</t>
  </si>
  <si>
    <t>12734</t>
  </si>
  <si>
    <t>UL. MICKIEWICZA</t>
  </si>
  <si>
    <t>18745</t>
  </si>
  <si>
    <t>UL. WICKA ROGALI</t>
  </si>
  <si>
    <t>22073</t>
  </si>
  <si>
    <t>UL. SZPITALNA</t>
  </si>
  <si>
    <t>KOLBUDY</t>
  </si>
  <si>
    <t>10901</t>
  </si>
  <si>
    <t>UL. LEŚNA GÓRA</t>
  </si>
  <si>
    <t>5402032</t>
  </si>
  <si>
    <t>126568</t>
  </si>
  <si>
    <t>0163989</t>
  </si>
  <si>
    <t>KOWALE</t>
  </si>
  <si>
    <t>04919</t>
  </si>
  <si>
    <t>UL. SIOSTRY FAUSTYNY</t>
  </si>
  <si>
    <t>2326316</t>
  </si>
  <si>
    <t>90026,90193</t>
  </si>
  <si>
    <t>19404</t>
  </si>
  <si>
    <t>UL. SADOWA</t>
  </si>
  <si>
    <t>22651</t>
  </si>
  <si>
    <t>5082730</t>
  </si>
  <si>
    <t>12555</t>
  </si>
  <si>
    <t>PUCKI</t>
  </si>
  <si>
    <t>KOSAKOWO</t>
  </si>
  <si>
    <t>0164115</t>
  </si>
  <si>
    <t>DĘBOGÓRZE</t>
  </si>
  <si>
    <t>3300488</t>
  </si>
  <si>
    <t>7225</t>
  </si>
  <si>
    <t>0164144</t>
  </si>
  <si>
    <t>26464</t>
  </si>
  <si>
    <t>UL. ŻEROMSKIEGO</t>
  </si>
  <si>
    <t>8078510</t>
  </si>
  <si>
    <t>7210</t>
  </si>
  <si>
    <t>0164180</t>
  </si>
  <si>
    <t>POGÓRZE</t>
  </si>
  <si>
    <t>KOŚCIERZYNA</t>
  </si>
  <si>
    <t>25</t>
  </si>
  <si>
    <t>09556</t>
  </si>
  <si>
    <t>UL. KOŚCIERSKA</t>
  </si>
  <si>
    <t>KROKOWA</t>
  </si>
  <si>
    <t>7441219</t>
  </si>
  <si>
    <t>60143,74322</t>
  </si>
  <si>
    <t>0165110</t>
  </si>
  <si>
    <t>26406</t>
  </si>
  <si>
    <t>UL. ŻARNOWIECKA</t>
  </si>
  <si>
    <t>1293169</t>
  </si>
  <si>
    <t>74325</t>
  </si>
  <si>
    <t>0165221</t>
  </si>
  <si>
    <t>SŁAWOSZYNO</t>
  </si>
  <si>
    <t>02648</t>
  </si>
  <si>
    <t>UL. FLORIANA CEYNOWY</t>
  </si>
  <si>
    <t>6931563</t>
  </si>
  <si>
    <t>74005</t>
  </si>
  <si>
    <t>0165379</t>
  </si>
  <si>
    <t>WIERZCHUCINO</t>
  </si>
  <si>
    <t>00090</t>
  </si>
  <si>
    <t>UL. ANTONIEGO ABRAHAMA</t>
  </si>
  <si>
    <t>1292830</t>
  </si>
  <si>
    <t>69855</t>
  </si>
  <si>
    <t>3810141</t>
  </si>
  <si>
    <t>74323</t>
  </si>
  <si>
    <t>0165385</t>
  </si>
  <si>
    <t>ŻARNOWIEC</t>
  </si>
  <si>
    <t>LINIA</t>
  </si>
  <si>
    <t>7441428</t>
  </si>
  <si>
    <t>108843,108844</t>
  </si>
  <si>
    <t>0165511</t>
  </si>
  <si>
    <t>8779671</t>
  </si>
  <si>
    <t>13739</t>
  </si>
  <si>
    <t>0165617</t>
  </si>
  <si>
    <t>POBŁOCIE</t>
  </si>
  <si>
    <t>7A</t>
  </si>
  <si>
    <t>LUBICHOWO</t>
  </si>
  <si>
    <t>04434</t>
  </si>
  <si>
    <t>UL. DWORCOWA</t>
  </si>
  <si>
    <t>1311967</t>
  </si>
  <si>
    <t>57265</t>
  </si>
  <si>
    <t>0166798</t>
  </si>
  <si>
    <t>ZELGOSZCZ</t>
  </si>
  <si>
    <t>LUZINO</t>
  </si>
  <si>
    <t>2125823</t>
  </si>
  <si>
    <t>22022</t>
  </si>
  <si>
    <t>0166930</t>
  </si>
  <si>
    <t>ŁĘCZYCE</t>
  </si>
  <si>
    <t>3298440</t>
  </si>
  <si>
    <t>14102</t>
  </si>
  <si>
    <t>0167119</t>
  </si>
  <si>
    <t>BRZEŹNO LĘBORSKIE</t>
  </si>
  <si>
    <t>22880</t>
  </si>
  <si>
    <t>UL. TOPOLOWA</t>
  </si>
  <si>
    <t>11937</t>
  </si>
  <si>
    <t>UL. 3 MAJA</t>
  </si>
  <si>
    <t>5018313</t>
  </si>
  <si>
    <t>70489,70503</t>
  </si>
  <si>
    <t>PELPLIN</t>
  </si>
  <si>
    <t>0168797</t>
  </si>
  <si>
    <t>KULICE</t>
  </si>
  <si>
    <t>4892124</t>
  </si>
  <si>
    <t>70490,70491</t>
  </si>
  <si>
    <t>0169035</t>
  </si>
  <si>
    <t>RUDNO</t>
  </si>
  <si>
    <t>PRUSZCZ GDAŃSKI</t>
  </si>
  <si>
    <t>15710</t>
  </si>
  <si>
    <t>UL. PARKOWA</t>
  </si>
  <si>
    <t>4702224</t>
  </si>
  <si>
    <t>25925,42173</t>
  </si>
  <si>
    <t>0169331</t>
  </si>
  <si>
    <t>STRASZYN</t>
  </si>
  <si>
    <t>20935</t>
  </si>
  <si>
    <t>UL. STAROGARDZKA</t>
  </si>
  <si>
    <t>6995218</t>
  </si>
  <si>
    <t>25927,42175</t>
  </si>
  <si>
    <t>0169360</t>
  </si>
  <si>
    <t>ROTMANKA</t>
  </si>
  <si>
    <t>34879</t>
  </si>
  <si>
    <t>UL. ALEJA PIŁSUDSKIEGO</t>
  </si>
  <si>
    <t>08124</t>
  </si>
  <si>
    <t>UL. KARTUSKA</t>
  </si>
  <si>
    <t>6548265</t>
  </si>
  <si>
    <t>48187</t>
  </si>
  <si>
    <t>PUCK</t>
  </si>
  <si>
    <t>0170340</t>
  </si>
  <si>
    <t>CELBOWO</t>
  </si>
  <si>
    <t>8012928</t>
  </si>
  <si>
    <t>72302,75767</t>
  </si>
  <si>
    <t>0170363</t>
  </si>
  <si>
    <t>DARZLUBIE</t>
  </si>
  <si>
    <t>18079</t>
  </si>
  <si>
    <t>UL. PUCKA</t>
  </si>
  <si>
    <t>07123</t>
  </si>
  <si>
    <t>UL. JANA PAWŁA II</t>
  </si>
  <si>
    <t>7950803</t>
  </si>
  <si>
    <t>48874</t>
  </si>
  <si>
    <t>0170430</t>
  </si>
  <si>
    <t>LEŚNIEWO</t>
  </si>
  <si>
    <t>12577</t>
  </si>
  <si>
    <t>UL. MECHOWSKA</t>
  </si>
  <si>
    <t>1292440</t>
  </si>
  <si>
    <t>63434,63435</t>
  </si>
  <si>
    <t>0170794</t>
  </si>
  <si>
    <t>STARZYNO</t>
  </si>
  <si>
    <t>7377395</t>
  </si>
  <si>
    <t>48876</t>
  </si>
  <si>
    <t>0170831</t>
  </si>
  <si>
    <t>STRZELNO</t>
  </si>
  <si>
    <t>1292734</t>
  </si>
  <si>
    <t>48878</t>
  </si>
  <si>
    <t>0170854</t>
  </si>
  <si>
    <t>WERBLINIA</t>
  </si>
  <si>
    <t>16B</t>
  </si>
  <si>
    <t>8968246</t>
  </si>
  <si>
    <t>22527</t>
  </si>
  <si>
    <t>SMĘTOWO GRANICZNE</t>
  </si>
  <si>
    <t>0172244</t>
  </si>
  <si>
    <t>KAMIONKA</t>
  </si>
  <si>
    <t>24687</t>
  </si>
  <si>
    <t>UL. WOLNOŚCI</t>
  </si>
  <si>
    <t>GÓRA</t>
  </si>
  <si>
    <t>23270</t>
  </si>
  <si>
    <t>UL. TYSIĄCLECIA</t>
  </si>
  <si>
    <t>STAROGARD GDAŃSKI</t>
  </si>
  <si>
    <t>5465004</t>
  </si>
  <si>
    <t>28646,59819</t>
  </si>
  <si>
    <t>0173284</t>
  </si>
  <si>
    <t>JABŁOWO</t>
  </si>
  <si>
    <t>8779605</t>
  </si>
  <si>
    <t>91444</t>
  </si>
  <si>
    <t>0173516</t>
  </si>
  <si>
    <t>OWIDZ</t>
  </si>
  <si>
    <t>4319152</t>
  </si>
  <si>
    <t>29853,29854</t>
  </si>
  <si>
    <t>0173539</t>
  </si>
  <si>
    <t>RYWAŁD</t>
  </si>
  <si>
    <t>24908</t>
  </si>
  <si>
    <t>UL. JÓZEFA WYBICKIEGO</t>
  </si>
  <si>
    <t>25547</t>
  </si>
  <si>
    <t>UL. ZAMKOWA</t>
  </si>
  <si>
    <t>26469</t>
  </si>
  <si>
    <t>UL. STEFANA ŻEROMSKIEGO</t>
  </si>
  <si>
    <t>23842</t>
  </si>
  <si>
    <t>UL. WEJHEROWSKA</t>
  </si>
  <si>
    <t>TCZEW</t>
  </si>
  <si>
    <t>19455</t>
  </si>
  <si>
    <t>UL. SAMBORA</t>
  </si>
  <si>
    <t>09582</t>
  </si>
  <si>
    <t>UL. TADEUSZA KOŚCIUSZKI</t>
  </si>
  <si>
    <t>6549645</t>
  </si>
  <si>
    <t>4154</t>
  </si>
  <si>
    <t>WEJHEROWO</t>
  </si>
  <si>
    <t>0176437</t>
  </si>
  <si>
    <t>BOLSZEWO</t>
  </si>
  <si>
    <t>10898</t>
  </si>
  <si>
    <t>UL. LEŚNA</t>
  </si>
  <si>
    <t>1314617</t>
  </si>
  <si>
    <t>103860</t>
  </si>
  <si>
    <t>2091851</t>
  </si>
  <si>
    <t>4071</t>
  </si>
  <si>
    <t>0176510</t>
  </si>
  <si>
    <t>2071565</t>
  </si>
  <si>
    <t>4151</t>
  </si>
  <si>
    <t>0176673</t>
  </si>
  <si>
    <t>ORLE</t>
  </si>
  <si>
    <t>13902</t>
  </si>
  <si>
    <t>UL. NADRZECZNA</t>
  </si>
  <si>
    <t>3A</t>
  </si>
  <si>
    <t>UL. SKARSZEWSKA</t>
  </si>
  <si>
    <t>12740</t>
  </si>
  <si>
    <t>UL. ADAMA MICKIEWICZA</t>
  </si>
  <si>
    <t>UL. STRAŻACKA</t>
  </si>
  <si>
    <t>BYTOWSKI</t>
  </si>
  <si>
    <t>SŁUPSKI</t>
  </si>
  <si>
    <t>BYTÓW</t>
  </si>
  <si>
    <t>LĘBORSKI</t>
  </si>
  <si>
    <t>CEWICE</t>
  </si>
  <si>
    <t>6995329</t>
  </si>
  <si>
    <t>26451</t>
  </si>
  <si>
    <t>0741506</t>
  </si>
  <si>
    <t>ŁEBUNIA</t>
  </si>
  <si>
    <t>5911173</t>
  </si>
  <si>
    <t>81805</t>
  </si>
  <si>
    <t>DĘBNICA KASZUBSKA</t>
  </si>
  <si>
    <t>0741937</t>
  </si>
  <si>
    <t>CZŁUCHOWSKI</t>
  </si>
  <si>
    <t>CZŁUCHÓW</t>
  </si>
  <si>
    <t>20431</t>
  </si>
  <si>
    <t>UL. JANA III SOBIESKIEGO</t>
  </si>
  <si>
    <t>KOBYLNICA</t>
  </si>
  <si>
    <t>7632645</t>
  </si>
  <si>
    <t>34500</t>
  </si>
  <si>
    <t>0745310</t>
  </si>
  <si>
    <t>KOŃCZEWO</t>
  </si>
  <si>
    <t>4509852</t>
  </si>
  <si>
    <t>30307,30393</t>
  </si>
  <si>
    <t>KOCZAŁA</t>
  </si>
  <si>
    <t>0745674</t>
  </si>
  <si>
    <t>MIASTKO</t>
  </si>
  <si>
    <t>NOWA WIEŚ LĘBORSKA</t>
  </si>
  <si>
    <t>7886476</t>
  </si>
  <si>
    <t>109343,109350</t>
  </si>
  <si>
    <t>0748394</t>
  </si>
  <si>
    <t>LEŚNICE</t>
  </si>
  <si>
    <t>18A</t>
  </si>
  <si>
    <t>13A</t>
  </si>
  <si>
    <t>7505081</t>
  </si>
  <si>
    <t>12181,12360</t>
  </si>
  <si>
    <t>PRZECHLEWO</t>
  </si>
  <si>
    <t>0749844</t>
  </si>
  <si>
    <t>4E</t>
  </si>
  <si>
    <t>8204575</t>
  </si>
  <si>
    <t>103480</t>
  </si>
  <si>
    <t>RZECZENICA</t>
  </si>
  <si>
    <t>0750072</t>
  </si>
  <si>
    <t>GWIEŹDZIN</t>
  </si>
  <si>
    <t>SŁUPSK</t>
  </si>
  <si>
    <t>7759708</t>
  </si>
  <si>
    <t>76175</t>
  </si>
  <si>
    <t>0751002</t>
  </si>
  <si>
    <t>WŁYNKÓWKO</t>
  </si>
  <si>
    <t>01458</t>
  </si>
  <si>
    <t>UL. BŁĘKITNA</t>
  </si>
  <si>
    <t>UL. MŁODZIEŻOWA</t>
  </si>
  <si>
    <t>2</t>
  </si>
  <si>
    <t>14834</t>
  </si>
  <si>
    <t>UL. OGRODOWA</t>
  </si>
  <si>
    <t>0928854</t>
  </si>
  <si>
    <t>8587043</t>
  </si>
  <si>
    <t>7918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</si>
  <si>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</si>
  <si>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</si>
  <si>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</si>
  <si>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</si>
  <si>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</si>
  <si>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</si>
  <si>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</si>
  <si>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</si>
  <si>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1261946</t>
  </si>
  <si>
    <t>61663,61812</t>
  </si>
  <si>
    <t>7313645</t>
  </si>
  <si>
    <t>32099</t>
  </si>
  <si>
    <t>11035</t>
  </si>
  <si>
    <t>UL. LICHNOWSKA</t>
  </si>
  <si>
    <t>6102592</t>
  </si>
  <si>
    <t>124233,5078</t>
  </si>
  <si>
    <t>13096</t>
  </si>
  <si>
    <t>3427328</t>
  </si>
  <si>
    <t>8008</t>
  </si>
  <si>
    <t>3937951</t>
  </si>
  <si>
    <t>5313</t>
  </si>
  <si>
    <t>22555</t>
  </si>
  <si>
    <t>UL. ŚWIĘTOPEŁKA</t>
  </si>
  <si>
    <t>4892259</t>
  </si>
  <si>
    <t>110456</t>
  </si>
  <si>
    <t>1260548</t>
  </si>
  <si>
    <t>14685,14697</t>
  </si>
  <si>
    <t>23194</t>
  </si>
  <si>
    <t>UL. TUWIMA</t>
  </si>
  <si>
    <t>0928920</t>
  </si>
  <si>
    <t>6869019</t>
  </si>
  <si>
    <t>20983,20984</t>
  </si>
  <si>
    <t>2005225</t>
  </si>
  <si>
    <t>120373,129749</t>
  </si>
  <si>
    <t>0932790</t>
  </si>
  <si>
    <t>02053</t>
  </si>
  <si>
    <t>UL. BRATERSTWA NARODÓW</t>
  </si>
  <si>
    <t>1290719</t>
  </si>
  <si>
    <t>24821</t>
  </si>
  <si>
    <t>02844</t>
  </si>
  <si>
    <t>UL. CHOPINA</t>
  </si>
  <si>
    <t>7951995</t>
  </si>
  <si>
    <t>47245,56319,64754</t>
  </si>
  <si>
    <t>5465100</t>
  </si>
  <si>
    <t>44372</t>
  </si>
  <si>
    <t>8397108</t>
  </si>
  <si>
    <t>42158</t>
  </si>
  <si>
    <t>06487</t>
  </si>
  <si>
    <t>UL. JÓZEFA HALLERA</t>
  </si>
  <si>
    <t>1289820</t>
  </si>
  <si>
    <t>71837,71839</t>
  </si>
  <si>
    <t>1290558</t>
  </si>
  <si>
    <t>44201</t>
  </si>
  <si>
    <t>07879</t>
  </si>
  <si>
    <t>UL. KAMIENNA</t>
  </si>
  <si>
    <t>3938227</t>
  </si>
  <si>
    <t>72149,72152,74661</t>
  </si>
  <si>
    <t>08202</t>
  </si>
  <si>
    <t>UL. KATEDRALNA</t>
  </si>
  <si>
    <t>7375394</t>
  </si>
  <si>
    <t>71878</t>
  </si>
  <si>
    <t>09106</t>
  </si>
  <si>
    <t>UL. KONARSKIEGO</t>
  </si>
  <si>
    <t>5082971</t>
  </si>
  <si>
    <t>81516</t>
  </si>
  <si>
    <t>11205</t>
  </si>
  <si>
    <t>UL. 11 LISTOPADA</t>
  </si>
  <si>
    <t>4637824</t>
  </si>
  <si>
    <t>42308</t>
  </si>
  <si>
    <t>56B</t>
  </si>
  <si>
    <t>5784846</t>
  </si>
  <si>
    <t>11620,11630</t>
  </si>
  <si>
    <t>13242</t>
  </si>
  <si>
    <t>UL. MONIUSZKI</t>
  </si>
  <si>
    <t>6742293</t>
  </si>
  <si>
    <t>66467,66468</t>
  </si>
  <si>
    <t>2474702</t>
  </si>
  <si>
    <t>57720,58113</t>
  </si>
  <si>
    <t>20254</t>
  </si>
  <si>
    <t>UL. SŁONECZNA</t>
  </si>
  <si>
    <t>9034136</t>
  </si>
  <si>
    <t>57873,58122</t>
  </si>
  <si>
    <t>20294</t>
  </si>
  <si>
    <t>UL. SŁOWIAŃSKA</t>
  </si>
  <si>
    <t>8651565</t>
  </si>
  <si>
    <t>42287</t>
  </si>
  <si>
    <t>21065</t>
  </si>
  <si>
    <t>UL. STASZICA</t>
  </si>
  <si>
    <t>5402115</t>
  </si>
  <si>
    <t>70538,74996</t>
  </si>
  <si>
    <t>4149622</t>
  </si>
  <si>
    <t>42307</t>
  </si>
  <si>
    <t>23682</t>
  </si>
  <si>
    <t>UL. WARSZAWSKA</t>
  </si>
  <si>
    <t>3555156</t>
  </si>
  <si>
    <t>18054</t>
  </si>
  <si>
    <t>0932815</t>
  </si>
  <si>
    <t>05362</t>
  </si>
  <si>
    <t>UL. GEN. DE GAULLE'A</t>
  </si>
  <si>
    <t>6951717</t>
  </si>
  <si>
    <t>53284,53303</t>
  </si>
  <si>
    <t>2363555</t>
  </si>
  <si>
    <t>109763,109764,109944,109945</t>
  </si>
  <si>
    <t>07029</t>
  </si>
  <si>
    <t>UL. JAGIELLOŃSKA</t>
  </si>
  <si>
    <t>79/82</t>
  </si>
  <si>
    <t>1286873</t>
  </si>
  <si>
    <t>109765,109946</t>
  </si>
  <si>
    <t>4892223</t>
  </si>
  <si>
    <t>48665,71243</t>
  </si>
  <si>
    <t>12252</t>
  </si>
  <si>
    <t>UL. 17 MARCA</t>
  </si>
  <si>
    <t>5337711</t>
  </si>
  <si>
    <t>28124,28126,28128,28129,28130</t>
  </si>
  <si>
    <t>14016</t>
  </si>
  <si>
    <t>PL. GABRIELA NARUTOWICZA</t>
  </si>
  <si>
    <t>4383891</t>
  </si>
  <si>
    <t>18266</t>
  </si>
  <si>
    <t>3363584</t>
  </si>
  <si>
    <t>118870,78928,83317</t>
  </si>
  <si>
    <t>18652</t>
  </si>
  <si>
    <t>UL. WŁADYSŁAWA STANISŁAWA REYMONTA</t>
  </si>
  <si>
    <t>1288175</t>
  </si>
  <si>
    <t>24839</t>
  </si>
  <si>
    <t>20295</t>
  </si>
  <si>
    <t>PL. SŁOWIAŃSKI</t>
  </si>
  <si>
    <t>7950968</t>
  </si>
  <si>
    <t>67667,68192</t>
  </si>
  <si>
    <t>22722</t>
  </si>
  <si>
    <t>UL. TCZEWSKA</t>
  </si>
  <si>
    <t>2272422</t>
  </si>
  <si>
    <t>56973,58962</t>
  </si>
  <si>
    <t>24623</t>
  </si>
  <si>
    <t>AL. WOJSKA POLSKIEGO</t>
  </si>
  <si>
    <t>5039521</t>
  </si>
  <si>
    <t>28125,71328,71395</t>
  </si>
  <si>
    <t>2202658</t>
  </si>
  <si>
    <t>105375</t>
  </si>
  <si>
    <t>7442448</t>
  </si>
  <si>
    <t>69238,69900</t>
  </si>
  <si>
    <t>8651591</t>
  </si>
  <si>
    <t>18367,55893</t>
  </si>
  <si>
    <t>6359061</t>
  </si>
  <si>
    <t>18202</t>
  </si>
  <si>
    <t>2352907</t>
  </si>
  <si>
    <t>7660</t>
  </si>
  <si>
    <t>31738</t>
  </si>
  <si>
    <t>UL. STANISŁAWA HADYNY</t>
  </si>
  <si>
    <t>14655</t>
  </si>
  <si>
    <t>UL. OBROŃCÓW WESTERPLATTE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</si>
  <si>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</si>
  <si>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</si>
  <si>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</si>
  <si>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</si>
  <si>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</si>
  <si>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</si>
  <si>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</si>
  <si>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</si>
  <si>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</si>
  <si>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</si>
  <si>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</si>
  <si>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19830</t>
  </si>
  <si>
    <t>UL. SIENKIEWICZA</t>
  </si>
  <si>
    <t>1317919</t>
  </si>
  <si>
    <t>34553</t>
  </si>
  <si>
    <t>GDAŃSK</t>
  </si>
  <si>
    <t>0933016</t>
  </si>
  <si>
    <t>3874018</t>
  </si>
  <si>
    <t>15431</t>
  </si>
  <si>
    <t>00167</t>
  </si>
  <si>
    <t>UL. AKSAMITNA</t>
  </si>
  <si>
    <t>5272914</t>
  </si>
  <si>
    <t>11134</t>
  </si>
  <si>
    <t>00410</t>
  </si>
  <si>
    <t>UL. ARKOŃSKA</t>
  </si>
  <si>
    <t>2470751</t>
  </si>
  <si>
    <t>124084</t>
  </si>
  <si>
    <t>00518</t>
  </si>
  <si>
    <t>UL. AZALIOWA</t>
  </si>
  <si>
    <t>2068162</t>
  </si>
  <si>
    <t>21753,66313</t>
  </si>
  <si>
    <t>00729</t>
  </si>
  <si>
    <t>UL. ŚW. BARBARY</t>
  </si>
  <si>
    <t>6930914</t>
  </si>
  <si>
    <t>50831,55515</t>
  </si>
  <si>
    <t>00891</t>
  </si>
  <si>
    <t>UL. STEFANA BATOREGO</t>
  </si>
  <si>
    <t>2303514</t>
  </si>
  <si>
    <t>9637</t>
  </si>
  <si>
    <t>00968</t>
  </si>
  <si>
    <t>UL. LUDWIKA BEETHOVENA</t>
  </si>
  <si>
    <t>5911146</t>
  </si>
  <si>
    <t>16374,16464</t>
  </si>
  <si>
    <t>01586</t>
  </si>
  <si>
    <t>UL. MIECZYSŁAWA BOGUCKIEGO</t>
  </si>
  <si>
    <t>2165680</t>
  </si>
  <si>
    <t>39070,39072</t>
  </si>
  <si>
    <t>02475</t>
  </si>
  <si>
    <t>UL. ZBIGNIEWA BURZYŃSKIEGO</t>
  </si>
  <si>
    <t>8460637</t>
  </si>
  <si>
    <t>7982,90620</t>
  </si>
  <si>
    <t>02663</t>
  </si>
  <si>
    <t>UL. TYTUSA CHAŁUBIŃSKIEGO</t>
  </si>
  <si>
    <t>1319685</t>
  </si>
  <si>
    <t>119952,122271,126944,127456,15253</t>
  </si>
  <si>
    <t>02750</t>
  </si>
  <si>
    <t>UL. CHŁOPSKA</t>
  </si>
  <si>
    <t>3810331</t>
  </si>
  <si>
    <t>79859</t>
  </si>
  <si>
    <t>03089</t>
  </si>
  <si>
    <t>UL. KONSTANTEGO CIOŁKOWSKIEGO</t>
  </si>
  <si>
    <t>6167222</t>
  </si>
  <si>
    <t>119762,30613</t>
  </si>
  <si>
    <t>03206</t>
  </si>
  <si>
    <t>UL. CYSTERSÓW</t>
  </si>
  <si>
    <t>4510564</t>
  </si>
  <si>
    <t>9082</t>
  </si>
  <si>
    <t>03235</t>
  </si>
  <si>
    <t>UL. PIOTRA CZAJKOWSKIEGO</t>
  </si>
  <si>
    <t>6932520</t>
  </si>
  <si>
    <t>10509</t>
  </si>
  <si>
    <t>03283</t>
  </si>
  <si>
    <t>UL. STEFANA CZARNIECKIEGO</t>
  </si>
  <si>
    <t>2329334</t>
  </si>
  <si>
    <t>8438</t>
  </si>
  <si>
    <t>03461</t>
  </si>
  <si>
    <t>UL. CZŁUCHOWSKA</t>
  </si>
  <si>
    <t>6039617</t>
  </si>
  <si>
    <t>125432</t>
  </si>
  <si>
    <t>03528</t>
  </si>
  <si>
    <t>UL. JÓZEFA CZYŻEWSKIEGO</t>
  </si>
  <si>
    <t>30A</t>
  </si>
  <si>
    <t>2145530</t>
  </si>
  <si>
    <t>18766,19119,19178</t>
  </si>
  <si>
    <t>4954758</t>
  </si>
  <si>
    <t>16226,66492</t>
  </si>
  <si>
    <t>03799</t>
  </si>
  <si>
    <t>UL. DĘBINKI</t>
  </si>
  <si>
    <t>18154255</t>
  </si>
  <si>
    <t>115485,129552</t>
  </si>
  <si>
    <t>03868</t>
  </si>
  <si>
    <t>UL. ROMANA DMOWSKIEGO</t>
  </si>
  <si>
    <t>16A</t>
  </si>
  <si>
    <t>4510775</t>
  </si>
  <si>
    <t>103729</t>
  </si>
  <si>
    <t>5210744</t>
  </si>
  <si>
    <t>6968</t>
  </si>
  <si>
    <t>03959</t>
  </si>
  <si>
    <t>UL. ANTONIEGO DOBROWOLSKIEGO</t>
  </si>
  <si>
    <t>7504988</t>
  </si>
  <si>
    <t>8060</t>
  </si>
  <si>
    <t>04158</t>
  </si>
  <si>
    <t>UL. MARCINA DRAGANA</t>
  </si>
  <si>
    <t>8971162</t>
  </si>
  <si>
    <t>9987,9988</t>
  </si>
  <si>
    <t>04472</t>
  </si>
  <si>
    <t>UL. VII DWÓR</t>
  </si>
  <si>
    <t>2146140</t>
  </si>
  <si>
    <t>16180,16322</t>
  </si>
  <si>
    <t>04758</t>
  </si>
  <si>
    <t>UL. ELBLĄSKA</t>
  </si>
  <si>
    <t>7757814</t>
  </si>
  <si>
    <t>128792,43407</t>
  </si>
  <si>
    <t>05443</t>
  </si>
  <si>
    <t>UL. GDYŃSKICH KOSYNIERÓW</t>
  </si>
  <si>
    <t>7823791</t>
  </si>
  <si>
    <t>18278,18579</t>
  </si>
  <si>
    <t>05606</t>
  </si>
  <si>
    <t>UL. GŁĘBOKA</t>
  </si>
  <si>
    <t>1316268</t>
  </si>
  <si>
    <t>103727,103752</t>
  </si>
  <si>
    <t>05672</t>
  </si>
  <si>
    <t>UL. GNILNA</t>
  </si>
  <si>
    <t>5848628</t>
  </si>
  <si>
    <t>15124,15125</t>
  </si>
  <si>
    <t>05713</t>
  </si>
  <si>
    <t>UL. POLI GOJAWICZYŃSKIEJ</t>
  </si>
  <si>
    <t>7950805</t>
  </si>
  <si>
    <t>11007</t>
  </si>
  <si>
    <t>05876</t>
  </si>
  <si>
    <t>UL. GOŚCINNA</t>
  </si>
  <si>
    <t>3427360</t>
  </si>
  <si>
    <t>11286</t>
  </si>
  <si>
    <t>1316276</t>
  </si>
  <si>
    <t>87533,87579,87677</t>
  </si>
  <si>
    <t>05933</t>
  </si>
  <si>
    <t>UL. KS. MARIANA GÓRECKIEGO</t>
  </si>
  <si>
    <t>4384996</t>
  </si>
  <si>
    <t>14699</t>
  </si>
  <si>
    <t>06119</t>
  </si>
  <si>
    <t>UL. GROBLA IV</t>
  </si>
  <si>
    <t>8269538</t>
  </si>
  <si>
    <t>126959</t>
  </si>
  <si>
    <t>06259</t>
  </si>
  <si>
    <t>AL.. GRUNWALDZKA</t>
  </si>
  <si>
    <t>102</t>
  </si>
  <si>
    <t>2049295</t>
  </si>
  <si>
    <t>42893,42969</t>
  </si>
  <si>
    <t>AL. GRUNWALDZKA</t>
  </si>
  <si>
    <t>06482</t>
  </si>
  <si>
    <t>AL. GEN. JÓZEFA HALLERA</t>
  </si>
  <si>
    <t>3580962</t>
  </si>
  <si>
    <t>11180,127924,39076</t>
  </si>
  <si>
    <t>16/18</t>
  </si>
  <si>
    <t>2157968</t>
  </si>
  <si>
    <t>11821,70648</t>
  </si>
  <si>
    <t>06643</t>
  </si>
  <si>
    <t>UL. JANA HEWELIUSZA</t>
  </si>
  <si>
    <t>2088545</t>
  </si>
  <si>
    <t>109270,16227,16228</t>
  </si>
  <si>
    <t>06683</t>
  </si>
  <si>
    <t>UL. EMILII HOENE</t>
  </si>
  <si>
    <t>5785740</t>
  </si>
  <si>
    <t>17523</t>
  </si>
  <si>
    <t>4955572</t>
  </si>
  <si>
    <t>9480</t>
  </si>
  <si>
    <t>2136431</t>
  </si>
  <si>
    <t>71958</t>
  </si>
  <si>
    <t>29</t>
  </si>
  <si>
    <t>8969732</t>
  </si>
  <si>
    <t>16609</t>
  </si>
  <si>
    <t>1316449</t>
  </si>
  <si>
    <t>17244,39073</t>
  </si>
  <si>
    <t>08099</t>
  </si>
  <si>
    <t>UL. KARPIA</t>
  </si>
  <si>
    <t>2120673</t>
  </si>
  <si>
    <t>9378</t>
  </si>
  <si>
    <t>126A</t>
  </si>
  <si>
    <t>4893047</t>
  </si>
  <si>
    <t>11182</t>
  </si>
  <si>
    <t>4257017</t>
  </si>
  <si>
    <t>86125,86128</t>
  </si>
  <si>
    <t>2114783</t>
  </si>
  <si>
    <t>9916</t>
  </si>
  <si>
    <t>32/34</t>
  </si>
  <si>
    <t>4258106</t>
  </si>
  <si>
    <t>11049</t>
  </si>
  <si>
    <t>08633</t>
  </si>
  <si>
    <t>UL. KŁOSOWA</t>
  </si>
  <si>
    <t>5530000</t>
  </si>
  <si>
    <t>8320</t>
  </si>
  <si>
    <t>09009</t>
  </si>
  <si>
    <t>UL. KOŁOBRZESKA</t>
  </si>
  <si>
    <t>5848334</t>
  </si>
  <si>
    <t>9113,9116,9461</t>
  </si>
  <si>
    <t>8397999</t>
  </si>
  <si>
    <t>31240,7983,8009</t>
  </si>
  <si>
    <t>8779352</t>
  </si>
  <si>
    <t>15022</t>
  </si>
  <si>
    <t>2137790</t>
  </si>
  <si>
    <t>8864</t>
  </si>
  <si>
    <t>8B</t>
  </si>
  <si>
    <t>5083334</t>
  </si>
  <si>
    <t>17430,17431,17601</t>
  </si>
  <si>
    <t>09830</t>
  </si>
  <si>
    <t>UL. IGNACEGO KRASICKIEGO</t>
  </si>
  <si>
    <t>8077406</t>
  </si>
  <si>
    <t>11179</t>
  </si>
  <si>
    <t>10766</t>
  </si>
  <si>
    <t>AL. LEGIONÓW</t>
  </si>
  <si>
    <t>4000977</t>
  </si>
  <si>
    <t>14084,57154</t>
  </si>
  <si>
    <t>5210796</t>
  </si>
  <si>
    <t>25362</t>
  </si>
  <si>
    <t>1315680</t>
  </si>
  <si>
    <t>15976,16019</t>
  </si>
  <si>
    <t>5465702</t>
  </si>
  <si>
    <t>17066,17141</t>
  </si>
  <si>
    <t>3873325</t>
  </si>
  <si>
    <t>10634</t>
  </si>
  <si>
    <t>11068</t>
  </si>
  <si>
    <t>UL. LILLI WENEDY</t>
  </si>
  <si>
    <t>4510777</t>
  </si>
  <si>
    <t>17192</t>
  </si>
  <si>
    <t>11596</t>
  </si>
  <si>
    <t>UL. ŁĄKOWA</t>
  </si>
  <si>
    <t>7950414</t>
  </si>
  <si>
    <t>126958</t>
  </si>
  <si>
    <t>25A</t>
  </si>
  <si>
    <t>12037</t>
  </si>
  <si>
    <t>UL. JACKA MALCZEWSKIEGO</t>
  </si>
  <si>
    <t>8651458</t>
  </si>
  <si>
    <t>68245</t>
  </si>
  <si>
    <t>4383717</t>
  </si>
  <si>
    <t>81749,81753,81755</t>
  </si>
  <si>
    <t>12183</t>
  </si>
  <si>
    <t>UL. MAŁOMIEJSKA</t>
  </si>
  <si>
    <t>3619497</t>
  </si>
  <si>
    <t>9704,9705</t>
  </si>
  <si>
    <t>8A</t>
  </si>
  <si>
    <t>6296119</t>
  </si>
  <si>
    <t>11368,16090</t>
  </si>
  <si>
    <t>12418</t>
  </si>
  <si>
    <t>UL. HELENY MARUSARZÓWNY</t>
  </si>
  <si>
    <t>1329764</t>
  </si>
  <si>
    <t>10166</t>
  </si>
  <si>
    <t>12501</t>
  </si>
  <si>
    <t>UL. MATKI POLKI</t>
  </si>
  <si>
    <t>6103624</t>
  </si>
  <si>
    <t>127842,15126,15162,15300</t>
  </si>
  <si>
    <t>12589</t>
  </si>
  <si>
    <t>UL. JANUSZA MEISSNERA</t>
  </si>
  <si>
    <t>1949813</t>
  </si>
  <si>
    <t>5981</t>
  </si>
  <si>
    <t>12670</t>
  </si>
  <si>
    <t>UL. MIAŁKI SZLAK</t>
  </si>
  <si>
    <t>8038838</t>
  </si>
  <si>
    <t>15831</t>
  </si>
  <si>
    <t>13174</t>
  </si>
  <si>
    <t>UL. MODRA</t>
  </si>
  <si>
    <t>6676609</t>
  </si>
  <si>
    <t>10067</t>
  </si>
  <si>
    <t>13678</t>
  </si>
  <si>
    <t>UL. NA STOKU</t>
  </si>
  <si>
    <t>7504519</t>
  </si>
  <si>
    <t>18356,18827</t>
  </si>
  <si>
    <t>13709</t>
  </si>
  <si>
    <t>UL. NA ZASPĘ</t>
  </si>
  <si>
    <t>31A</t>
  </si>
  <si>
    <t>2277661</t>
  </si>
  <si>
    <t>8802,8811</t>
  </si>
  <si>
    <t>14370</t>
  </si>
  <si>
    <t>UL. NOWE OGRODY</t>
  </si>
  <si>
    <t>1/6</t>
  </si>
  <si>
    <t>2374121</t>
  </si>
  <si>
    <t>9587</t>
  </si>
  <si>
    <t>14686</t>
  </si>
  <si>
    <t>UL. OBYWATELSKA</t>
  </si>
  <si>
    <t>5784698</t>
  </si>
  <si>
    <t>8315</t>
  </si>
  <si>
    <t>15055</t>
  </si>
  <si>
    <t>UL. OPACKA</t>
  </si>
  <si>
    <t>7057221</t>
  </si>
  <si>
    <t>8641</t>
  </si>
  <si>
    <t>15095</t>
  </si>
  <si>
    <t>UL. OPOLSKA</t>
  </si>
  <si>
    <t>5976207</t>
  </si>
  <si>
    <t>80448</t>
  </si>
  <si>
    <t>15138</t>
  </si>
  <si>
    <t>UL. ORIONA</t>
  </si>
  <si>
    <t>3810103</t>
  </si>
  <si>
    <t>10388,10423</t>
  </si>
  <si>
    <t>15177</t>
  </si>
  <si>
    <t>UL. ORŁOWSKA</t>
  </si>
  <si>
    <t>2078552</t>
  </si>
  <si>
    <t>85999</t>
  </si>
  <si>
    <t>15304</t>
  </si>
  <si>
    <t>UL. OSIEK</t>
  </si>
  <si>
    <t>2464054</t>
  </si>
  <si>
    <t>20599</t>
  </si>
  <si>
    <t>15451</t>
  </si>
  <si>
    <t>UL. OTOMIŃSKA</t>
  </si>
  <si>
    <t>2358011</t>
  </si>
  <si>
    <t>103750</t>
  </si>
  <si>
    <t>15733</t>
  </si>
  <si>
    <t>UL. PARTYZANTÓW</t>
  </si>
  <si>
    <t>21A</t>
  </si>
  <si>
    <t>2036490</t>
  </si>
  <si>
    <t>6954</t>
  </si>
  <si>
    <t>15969</t>
  </si>
  <si>
    <t>UL. JANA PESTALOZZIEGO</t>
  </si>
  <si>
    <t>11/13</t>
  </si>
  <si>
    <t>4383232</t>
  </si>
  <si>
    <t>74772</t>
  </si>
  <si>
    <t>7/9</t>
  </si>
  <si>
    <t>2104720</t>
  </si>
  <si>
    <t>120645</t>
  </si>
  <si>
    <t>16046</t>
  </si>
  <si>
    <t>UL. PIASTOWSKA</t>
  </si>
  <si>
    <t>11</t>
  </si>
  <si>
    <t>1936325</t>
  </si>
  <si>
    <t>15758,16225</t>
  </si>
  <si>
    <t>35/37</t>
  </si>
  <si>
    <t>8969925</t>
  </si>
  <si>
    <t>107223</t>
  </si>
  <si>
    <t>16076</t>
  </si>
  <si>
    <t>UL. PIECEWSKA</t>
  </si>
  <si>
    <t>4852872</t>
  </si>
  <si>
    <t>130407</t>
  </si>
  <si>
    <t>8777718</t>
  </si>
  <si>
    <t>86604,90717</t>
  </si>
  <si>
    <t>3619344</t>
  </si>
  <si>
    <t>125174,125175</t>
  </si>
  <si>
    <t>16110</t>
  </si>
  <si>
    <t>UL. PIEKARNICZA</t>
  </si>
  <si>
    <t>4063433</t>
  </si>
  <si>
    <t>86270,86273</t>
  </si>
  <si>
    <t>16237</t>
  </si>
  <si>
    <t>UL. PILOTÓW</t>
  </si>
  <si>
    <t>2122477</t>
  </si>
  <si>
    <t>6934,80826</t>
  </si>
  <si>
    <t>1945947</t>
  </si>
  <si>
    <t>115252,21136,21236</t>
  </si>
  <si>
    <t>16331</t>
  </si>
  <si>
    <t>UL. GRZEGORZA PIRAMOWICZA</t>
  </si>
  <si>
    <t>1/2</t>
  </si>
  <si>
    <t>6486310</t>
  </si>
  <si>
    <t>27518</t>
  </si>
  <si>
    <t>16511</t>
  </si>
  <si>
    <t>UL. PŁOCKA</t>
  </si>
  <si>
    <t>2202264</t>
  </si>
  <si>
    <t>35145</t>
  </si>
  <si>
    <t>16823</t>
  </si>
  <si>
    <t>UL. PODMŁYŃSKA</t>
  </si>
  <si>
    <t>2240608</t>
  </si>
  <si>
    <t>9647</t>
  </si>
  <si>
    <t>16879</t>
  </si>
  <si>
    <t>UL. PODWALE STAROMIEJSKIE</t>
  </si>
  <si>
    <t>2420262</t>
  </si>
  <si>
    <t>86148,86149</t>
  </si>
  <si>
    <t>16974</t>
  </si>
  <si>
    <t>UL. POLANKI</t>
  </si>
  <si>
    <t>6676270</t>
  </si>
  <si>
    <t>17717,40920</t>
  </si>
  <si>
    <t>1934301</t>
  </si>
  <si>
    <t>125723,125725,125732</t>
  </si>
  <si>
    <t>8076352</t>
  </si>
  <si>
    <t>24771,24789,81759,86598</t>
  </si>
  <si>
    <t>2392005</t>
  </si>
  <si>
    <t>7051</t>
  </si>
  <si>
    <t>2318472</t>
  </si>
  <si>
    <t>15135</t>
  </si>
  <si>
    <t>18292</t>
  </si>
  <si>
    <t>UL. RADAROWA</t>
  </si>
  <si>
    <t>1330313</t>
  </si>
  <si>
    <t>10347</t>
  </si>
  <si>
    <t>18541</t>
  </si>
  <si>
    <t>UL. REFORMACKA</t>
  </si>
  <si>
    <t>7311687</t>
  </si>
  <si>
    <t>19648,7202</t>
  </si>
  <si>
    <t>18565</t>
  </si>
  <si>
    <t>UL. MIKOŁAJA REJA</t>
  </si>
  <si>
    <t>2287100</t>
  </si>
  <si>
    <t>125406</t>
  </si>
  <si>
    <t>18747</t>
  </si>
  <si>
    <t>UL. ROGALIŃSKA</t>
  </si>
  <si>
    <t>5658447</t>
  </si>
  <si>
    <t>19174</t>
  </si>
  <si>
    <t>19695</t>
  </si>
  <si>
    <t>UL. MARIANA SEREDYŃSKIEGO</t>
  </si>
  <si>
    <t>1A</t>
  </si>
  <si>
    <t>2213967</t>
  </si>
  <si>
    <t>16564</t>
  </si>
  <si>
    <t>19836</t>
  </si>
  <si>
    <t>UL. SIENNA</t>
  </si>
  <si>
    <t>1331026</t>
  </si>
  <si>
    <t>16171</t>
  </si>
  <si>
    <t>20015</t>
  </si>
  <si>
    <t>UL. SKARPOWA</t>
  </si>
  <si>
    <t>5721182</t>
  </si>
  <si>
    <t>39049,39056</t>
  </si>
  <si>
    <t>20192</t>
  </si>
  <si>
    <t>UL. MJR. MIECZYSŁAWA SŁABEGO</t>
  </si>
  <si>
    <t>7378464</t>
  </si>
  <si>
    <t>40771</t>
  </si>
  <si>
    <t>20235</t>
  </si>
  <si>
    <t>UL. SŁOMIANA</t>
  </si>
  <si>
    <t>2213958</t>
  </si>
  <si>
    <t>86260,86264</t>
  </si>
  <si>
    <t>20291</t>
  </si>
  <si>
    <t>UL. JULIUSZA SŁOWACKIEGO</t>
  </si>
  <si>
    <t>4193196</t>
  </si>
  <si>
    <t>43412</t>
  </si>
  <si>
    <t>20353</t>
  </si>
  <si>
    <t>UL. SMOLEŃSKA</t>
  </si>
  <si>
    <t>2279756</t>
  </si>
  <si>
    <t>15302,15447</t>
  </si>
  <si>
    <t>6/8</t>
  </si>
  <si>
    <t>6804276</t>
  </si>
  <si>
    <t>9540</t>
  </si>
  <si>
    <t>20372</t>
  </si>
  <si>
    <t>UL. MARIANA SMOLUCHOWSKIEGO</t>
  </si>
  <si>
    <t>7504259</t>
  </si>
  <si>
    <t>86228,86229</t>
  </si>
  <si>
    <t>20427</t>
  </si>
  <si>
    <t>UL. JANA SOBIESKIEGO</t>
  </si>
  <si>
    <t>5019318</t>
  </si>
  <si>
    <t>7678</t>
  </si>
  <si>
    <t>20737</t>
  </si>
  <si>
    <t>UL. SREBRNIKI</t>
  </si>
  <si>
    <t>8588304</t>
  </si>
  <si>
    <t>124191,16686,39071</t>
  </si>
  <si>
    <t>2305576</t>
  </si>
  <si>
    <t>17348,17374</t>
  </si>
  <si>
    <t>21011</t>
  </si>
  <si>
    <t>UL. STARTOWA</t>
  </si>
  <si>
    <t>5847618</t>
  </si>
  <si>
    <t>19432</t>
  </si>
  <si>
    <t>21221</t>
  </si>
  <si>
    <t>UL. STOKŁOSY</t>
  </si>
  <si>
    <t>2268637</t>
  </si>
  <si>
    <t>20267,9374</t>
  </si>
  <si>
    <t>21238</t>
  </si>
  <si>
    <t>UL. STOLEMA</t>
  </si>
  <si>
    <t>6613780</t>
  </si>
  <si>
    <t>9081</t>
  </si>
  <si>
    <t>21293</t>
  </si>
  <si>
    <t>UL. STROMA</t>
  </si>
  <si>
    <t>6167317</t>
  </si>
  <si>
    <t>17319</t>
  </si>
  <si>
    <t>21343</t>
  </si>
  <si>
    <t>UL. WILHELMA STRYJEWSKIEGO</t>
  </si>
  <si>
    <t>1324280</t>
  </si>
  <si>
    <t>16451,16602</t>
  </si>
  <si>
    <t>21435</t>
  </si>
  <si>
    <t>UL. WITA STWOSZA</t>
  </si>
  <si>
    <t>7759693</t>
  </si>
  <si>
    <t>17730,17799,18269,55204,55339</t>
  </si>
  <si>
    <t>21487</t>
  </si>
  <si>
    <t>UL. SUBISŁAWA</t>
  </si>
  <si>
    <t>6485552</t>
  </si>
  <si>
    <t>86063,86064,86065</t>
  </si>
  <si>
    <t>21489</t>
  </si>
  <si>
    <t>UL. SUCHA</t>
  </si>
  <si>
    <t>8334427</t>
  </si>
  <si>
    <t>43409</t>
  </si>
  <si>
    <t>22112</t>
  </si>
  <si>
    <t>UL. SZTORMOWA</t>
  </si>
  <si>
    <t>2231043</t>
  </si>
  <si>
    <t>21798</t>
  </si>
  <si>
    <t>22238</t>
  </si>
  <si>
    <t>UL. KAROLA SZYMANOWSKIEGO</t>
  </si>
  <si>
    <t>4320286</t>
  </si>
  <si>
    <t>10576,10594</t>
  </si>
  <si>
    <t>22276</t>
  </si>
  <si>
    <t>UL. SZYPRÓW</t>
  </si>
  <si>
    <t>6676891</t>
  </si>
  <si>
    <t>10446</t>
  </si>
  <si>
    <t>22353</t>
  </si>
  <si>
    <t>UL. ŚLUZA</t>
  </si>
  <si>
    <t>4063930</t>
  </si>
  <si>
    <t>19820</t>
  </si>
  <si>
    <t>2303571</t>
  </si>
  <si>
    <t>111706</t>
  </si>
  <si>
    <t>UL. TARG DRZEWNY</t>
  </si>
  <si>
    <t>3/7</t>
  </si>
  <si>
    <t>5338521</t>
  </si>
  <si>
    <t>39062,39066</t>
  </si>
  <si>
    <t>22777</t>
  </si>
  <si>
    <t>UL. TĘCZOWA</t>
  </si>
  <si>
    <t>2334286</t>
  </si>
  <si>
    <t>29329</t>
  </si>
  <si>
    <t>2311152</t>
  </si>
  <si>
    <t>7099</t>
  </si>
  <si>
    <t>4445087</t>
  </si>
  <si>
    <t>9248</t>
  </si>
  <si>
    <t>22965</t>
  </si>
  <si>
    <t>UL. ROMUALDA TRAUGUTTA</t>
  </si>
  <si>
    <t>5657212</t>
  </si>
  <si>
    <t>124641</t>
  </si>
  <si>
    <t>1322442</t>
  </si>
  <si>
    <t>10294</t>
  </si>
  <si>
    <t>23289</t>
  </si>
  <si>
    <t>UL. UBOCZE</t>
  </si>
  <si>
    <t>2452023</t>
  </si>
  <si>
    <t>69783</t>
  </si>
  <si>
    <t>23596</t>
  </si>
  <si>
    <t>UL. WAŁY JAGIELLOŃSKIE</t>
  </si>
  <si>
    <t>23602</t>
  </si>
  <si>
    <t>UL. WAŁY PIASTOWSKIE</t>
  </si>
  <si>
    <t>7059120</t>
  </si>
  <si>
    <t>7753</t>
  </si>
  <si>
    <t>5910096</t>
  </si>
  <si>
    <t>86458,86460</t>
  </si>
  <si>
    <t>23707</t>
  </si>
  <si>
    <t>UL. LUDWIKA WARYŃSKIEGO</t>
  </si>
  <si>
    <t>5273703</t>
  </si>
  <si>
    <t>10842</t>
  </si>
  <si>
    <t>23818</t>
  </si>
  <si>
    <t>UL. WCZASY</t>
  </si>
  <si>
    <t>2493025</t>
  </si>
  <si>
    <t>17531</t>
  </si>
  <si>
    <t>24096</t>
  </si>
  <si>
    <t>UL. WIELKOPOLSKA</t>
  </si>
  <si>
    <t>8206033</t>
  </si>
  <si>
    <t>9098</t>
  </si>
  <si>
    <t>24302</t>
  </si>
  <si>
    <t>UL. PŁK. WILKA-KRZYŻANOWSKIEGO</t>
  </si>
  <si>
    <t>2338309</t>
  </si>
  <si>
    <t>11181</t>
  </si>
  <si>
    <t>3491394</t>
  </si>
  <si>
    <t>11174,17699</t>
  </si>
  <si>
    <t>24553</t>
  </si>
  <si>
    <t>UL. WODNIKA</t>
  </si>
  <si>
    <t>1323184</t>
  </si>
  <si>
    <t>15122</t>
  </si>
  <si>
    <t>6A</t>
  </si>
  <si>
    <t>2279520</t>
  </si>
  <si>
    <t>28757</t>
  </si>
  <si>
    <t>24742</t>
  </si>
  <si>
    <t>UL. STANISŁAWA WORCELLA</t>
  </si>
  <si>
    <t>44A</t>
  </si>
  <si>
    <t>6994941</t>
  </si>
  <si>
    <t>16975</t>
  </si>
  <si>
    <t>24852</t>
  </si>
  <si>
    <t>UL. WRZESZCZAŃSKA</t>
  </si>
  <si>
    <t>7568663</t>
  </si>
  <si>
    <t>17095</t>
  </si>
  <si>
    <t>4637858</t>
  </si>
  <si>
    <t>66309</t>
  </si>
  <si>
    <t>25458</t>
  </si>
  <si>
    <t>UL. ZAKOPIAŃSKA</t>
  </si>
  <si>
    <t>37A</t>
  </si>
  <si>
    <t>6486151</t>
  </si>
  <si>
    <t>26028</t>
  </si>
  <si>
    <t>UL. ZGODY II</t>
  </si>
  <si>
    <t>1324639</t>
  </si>
  <si>
    <t>17410</t>
  </si>
  <si>
    <t>26111</t>
  </si>
  <si>
    <t>UL. ZIELONY TRÓJKĄT</t>
  </si>
  <si>
    <t>7120471</t>
  </si>
  <si>
    <t>11030</t>
  </si>
  <si>
    <t>26365</t>
  </si>
  <si>
    <t>UL. ŻABI KRUK</t>
  </si>
  <si>
    <t>2240619</t>
  </si>
  <si>
    <t>106207,106698</t>
  </si>
  <si>
    <t>26719</t>
  </si>
  <si>
    <t>UL. JUNONY</t>
  </si>
  <si>
    <t>8269683</t>
  </si>
  <si>
    <t>86600</t>
  </si>
  <si>
    <t>31484</t>
  </si>
  <si>
    <t>UL. KAZIMIERZA PORĘBSKIEGO</t>
  </si>
  <si>
    <t>8714871</t>
  </si>
  <si>
    <t>21025</t>
  </si>
  <si>
    <t>41031</t>
  </si>
  <si>
    <t>UL. PROF. MICHAŁA SIEDLECKIEGO</t>
  </si>
  <si>
    <t>5337655</t>
  </si>
  <si>
    <t>62306</t>
  </si>
  <si>
    <t>GDYNIA</t>
  </si>
  <si>
    <t>0934100</t>
  </si>
  <si>
    <t>00432</t>
  </si>
  <si>
    <t>UL. ARMII KRAJOWEJ</t>
  </si>
  <si>
    <t>26</t>
  </si>
  <si>
    <t>5911999</t>
  </si>
  <si>
    <t>129601,129612,19685</t>
  </si>
  <si>
    <t>6805504</t>
  </si>
  <si>
    <t>4254</t>
  </si>
  <si>
    <t>02559</t>
  </si>
  <si>
    <t>UL. CECHOWA</t>
  </si>
  <si>
    <t>4001891</t>
  </si>
  <si>
    <t>4324</t>
  </si>
  <si>
    <t>02657</t>
  </si>
  <si>
    <t>UL. CHABROWA</t>
  </si>
  <si>
    <t>8078468</t>
  </si>
  <si>
    <t>7669,7699</t>
  </si>
  <si>
    <t>02945</t>
  </si>
  <si>
    <t>UL. CHWASZCZYŃSKA</t>
  </si>
  <si>
    <t>4191005</t>
  </si>
  <si>
    <t>129597</t>
  </si>
  <si>
    <t>02955</t>
  </si>
  <si>
    <t>UL. CHYLOŃSKA</t>
  </si>
  <si>
    <t>112A</t>
  </si>
  <si>
    <t>1327274</t>
  </si>
  <si>
    <t>7112,7219</t>
  </si>
  <si>
    <t>8779245</t>
  </si>
  <si>
    <t>23351,23445,23881</t>
  </si>
  <si>
    <t>6677221</t>
  </si>
  <si>
    <t>4419</t>
  </si>
  <si>
    <t>03178</t>
  </si>
  <si>
    <t>UL. LUCJANA CYLKOWSKIEGO</t>
  </si>
  <si>
    <t>6804297</t>
  </si>
  <si>
    <t>12290,12291</t>
  </si>
  <si>
    <t>03654</t>
  </si>
  <si>
    <t>UL. PŁK. STANISŁAWA DĄBKA</t>
  </si>
  <si>
    <t>5845971</t>
  </si>
  <si>
    <t>20237,20250,20338</t>
  </si>
  <si>
    <t>8587492</t>
  </si>
  <si>
    <t>25697</t>
  </si>
  <si>
    <t>03829</t>
  </si>
  <si>
    <t>UL. ARENDTA DICKMANA</t>
  </si>
  <si>
    <t>2255250</t>
  </si>
  <si>
    <t>10131,10137</t>
  </si>
  <si>
    <t>04098</t>
  </si>
  <si>
    <t>UL. BP. DOMINIKA</t>
  </si>
  <si>
    <t>8141140</t>
  </si>
  <si>
    <t>21309,21325</t>
  </si>
  <si>
    <t>04805</t>
  </si>
  <si>
    <t>UL. ENERGETYKÓW</t>
  </si>
  <si>
    <t>6229311</t>
  </si>
  <si>
    <t>12039,12040</t>
  </si>
  <si>
    <t>9034302</t>
  </si>
  <si>
    <t>4369</t>
  </si>
  <si>
    <t>05681</t>
  </si>
  <si>
    <t>UL. CYPRIANA GODEBSKIEGO</t>
  </si>
  <si>
    <t>2163801</t>
  </si>
  <si>
    <t>128599,128601,3703</t>
  </si>
  <si>
    <t>05853</t>
  </si>
  <si>
    <t>UL. GOSPODARSKA</t>
  </si>
  <si>
    <t>8841652</t>
  </si>
  <si>
    <t>4307</t>
  </si>
  <si>
    <t>06037</t>
  </si>
  <si>
    <t>UL. GRABOWO</t>
  </si>
  <si>
    <t>4382864</t>
  </si>
  <si>
    <t>4277</t>
  </si>
  <si>
    <t>06206</t>
  </si>
  <si>
    <t>UL. ARTURA GROTTGERA</t>
  </si>
  <si>
    <t>18154346</t>
  </si>
  <si>
    <t>120541</t>
  </si>
  <si>
    <t>06262</t>
  </si>
  <si>
    <t>PL. GRUNWALDZKI</t>
  </si>
  <si>
    <t>2047199</t>
  </si>
  <si>
    <t>113581</t>
  </si>
  <si>
    <t>06445</t>
  </si>
  <si>
    <t>UL. OPATA HACKIEGO</t>
  </si>
  <si>
    <t>8-10</t>
  </si>
  <si>
    <t>7568825</t>
  </si>
  <si>
    <t>5534</t>
  </si>
  <si>
    <t>06470</t>
  </si>
  <si>
    <t>UL. HALICKA</t>
  </si>
  <si>
    <t>1327887</t>
  </si>
  <si>
    <t>10980,10989,11000,11009</t>
  </si>
  <si>
    <t>06485</t>
  </si>
  <si>
    <t>UL. GEN. JÓZEFA HALLERA</t>
  </si>
  <si>
    <t>2370549</t>
  </si>
  <si>
    <t>4342</t>
  </si>
  <si>
    <t>07134</t>
  </si>
  <si>
    <t>UL. JANA Z KOLNA</t>
  </si>
  <si>
    <t>2460702</t>
  </si>
  <si>
    <t>11470,11588</t>
  </si>
  <si>
    <t>07620</t>
  </si>
  <si>
    <t>UL. JOWISZA</t>
  </si>
  <si>
    <t>3938122</t>
  </si>
  <si>
    <t>6000,90963</t>
  </si>
  <si>
    <t>07982</t>
  </si>
  <si>
    <t>UL. KAPITAŃSKA</t>
  </si>
  <si>
    <t>6741141</t>
  </si>
  <si>
    <t>3640</t>
  </si>
  <si>
    <t>09282</t>
  </si>
  <si>
    <t>UL. MIKOŁAJA KOPERNIKA</t>
  </si>
  <si>
    <t>6230878</t>
  </si>
  <si>
    <t>4563</t>
  </si>
  <si>
    <t>4702041</t>
  </si>
  <si>
    <t>11251,29583</t>
  </si>
  <si>
    <t>10769</t>
  </si>
  <si>
    <t>UL. LEGIONÓW</t>
  </si>
  <si>
    <t>6995327</t>
  </si>
  <si>
    <t>4011</t>
  </si>
  <si>
    <t>11430</t>
  </si>
  <si>
    <t>UL. 10 LUTEGO</t>
  </si>
  <si>
    <t>1328374</t>
  </si>
  <si>
    <t>127332</t>
  </si>
  <si>
    <t>11577</t>
  </si>
  <si>
    <t>UL. ŁĄCZNA</t>
  </si>
  <si>
    <t>7631888</t>
  </si>
  <si>
    <t>90298</t>
  </si>
  <si>
    <t>11694</t>
  </si>
  <si>
    <t>UL. ŁOWICKA</t>
  </si>
  <si>
    <t>9033134</t>
  </si>
  <si>
    <t>118735</t>
  </si>
  <si>
    <t>11793</t>
  </si>
  <si>
    <t>UL. ŁUŻYCKA</t>
  </si>
  <si>
    <t>3C</t>
  </si>
  <si>
    <t>5911848</t>
  </si>
  <si>
    <t>3803</t>
  </si>
  <si>
    <t>13296</t>
  </si>
  <si>
    <t>UL. MORSKA</t>
  </si>
  <si>
    <t>2064017</t>
  </si>
  <si>
    <t>4300</t>
  </si>
  <si>
    <t>2152182</t>
  </si>
  <si>
    <t>23608,23814</t>
  </si>
  <si>
    <t>1328245</t>
  </si>
  <si>
    <t>11767,11768,11769</t>
  </si>
  <si>
    <t>6230130</t>
  </si>
  <si>
    <t>11809,11852,11853</t>
  </si>
  <si>
    <t>5911991</t>
  </si>
  <si>
    <t>7747,7790</t>
  </si>
  <si>
    <t>13930</t>
  </si>
  <si>
    <t>UL. NAGIETKOWA</t>
  </si>
  <si>
    <t>8588148</t>
  </si>
  <si>
    <t>4045</t>
  </si>
  <si>
    <t>13998</t>
  </si>
  <si>
    <t>UL. NARCYZOWA</t>
  </si>
  <si>
    <t>7122389</t>
  </si>
  <si>
    <t>120868,124869</t>
  </si>
  <si>
    <t>14048</t>
  </si>
  <si>
    <t>UL. NAUCZYCIELSKA</t>
  </si>
  <si>
    <t>8715417</t>
  </si>
  <si>
    <t>4042</t>
  </si>
  <si>
    <t>14914</t>
  </si>
  <si>
    <t>UL. STEFANA OKRZEI</t>
  </si>
  <si>
    <t>2248068</t>
  </si>
  <si>
    <t>8469,8500</t>
  </si>
  <si>
    <t>27</t>
  </si>
  <si>
    <t>7185242</t>
  </si>
  <si>
    <t>103759,103760</t>
  </si>
  <si>
    <t>6359096</t>
  </si>
  <si>
    <t>23054,23094</t>
  </si>
  <si>
    <t>57</t>
  </si>
  <si>
    <t>4320401</t>
  </si>
  <si>
    <t>26882,30451</t>
  </si>
  <si>
    <t>5018063</t>
  </si>
  <si>
    <t>114181</t>
  </si>
  <si>
    <t>17134</t>
  </si>
  <si>
    <t>UL. POPIELA</t>
  </si>
  <si>
    <t>3555395</t>
  </si>
  <si>
    <t>42897</t>
  </si>
  <si>
    <t>18946</t>
  </si>
  <si>
    <t>UL. ROZEWSKA</t>
  </si>
  <si>
    <t>8270676</t>
  </si>
  <si>
    <t>11365,11366</t>
  </si>
  <si>
    <t>1918440</t>
  </si>
  <si>
    <t>3804,63316</t>
  </si>
  <si>
    <t>7823606</t>
  </si>
  <si>
    <t>6783,6813</t>
  </si>
  <si>
    <t>20798</t>
  </si>
  <si>
    <t>UL. LEOPOLDA STAFFA</t>
  </si>
  <si>
    <t>2281025</t>
  </si>
  <si>
    <t>4053</t>
  </si>
  <si>
    <t>20930</t>
  </si>
  <si>
    <t>UL. STARODWORCOWA</t>
  </si>
  <si>
    <t>2462330</t>
  </si>
  <si>
    <t>6850,6935</t>
  </si>
  <si>
    <t>21099</t>
  </si>
  <si>
    <t>UL. STAWNA</t>
  </si>
  <si>
    <t>6569346</t>
  </si>
  <si>
    <t>5959</t>
  </si>
  <si>
    <t>21271</t>
  </si>
  <si>
    <t>7631885</t>
  </si>
  <si>
    <t>7580,7618</t>
  </si>
  <si>
    <t>21499</t>
  </si>
  <si>
    <t>UL. MJR. HENRYKA SUCHARSKIEGO</t>
  </si>
  <si>
    <t>1325900</t>
  </si>
  <si>
    <t>4282</t>
  </si>
  <si>
    <t>22291</t>
  </si>
  <si>
    <t>UL. PIOTRA ŚCIEGIENNEGO</t>
  </si>
  <si>
    <t>1325156</t>
  </si>
  <si>
    <t>5995,6128</t>
  </si>
  <si>
    <t>22717</t>
  </si>
  <si>
    <t>UL. TATRZAŃSKA</t>
  </si>
  <si>
    <t>3554932</t>
  </si>
  <si>
    <t>4319</t>
  </si>
  <si>
    <t>7441085</t>
  </si>
  <si>
    <t>18844,18862</t>
  </si>
  <si>
    <t>22771</t>
  </si>
  <si>
    <t>UL. KAZIMIERZA TETMAJERA</t>
  </si>
  <si>
    <t>5974940</t>
  </si>
  <si>
    <t>4284</t>
  </si>
  <si>
    <t>23299</t>
  </si>
  <si>
    <t>UL. UCZNIOWSKA</t>
  </si>
  <si>
    <t>5529424</t>
  </si>
  <si>
    <t>60373</t>
  </si>
  <si>
    <t>5082810</t>
  </si>
  <si>
    <t>59744</t>
  </si>
  <si>
    <t>7821854</t>
  </si>
  <si>
    <t>18942,18964</t>
  </si>
  <si>
    <t>7504958</t>
  </si>
  <si>
    <t>6701</t>
  </si>
  <si>
    <t>23997</t>
  </si>
  <si>
    <t>UL. WICZLIŃSKA</t>
  </si>
  <si>
    <t>5719499</t>
  </si>
  <si>
    <t>4482</t>
  </si>
  <si>
    <t>2080593</t>
  </si>
  <si>
    <t>11067,11092,16594</t>
  </si>
  <si>
    <t>24452</t>
  </si>
  <si>
    <t>UL. WITOMIŃSKA</t>
  </si>
  <si>
    <t>4255367</t>
  </si>
  <si>
    <t>115322,115326,115331,21126,21183,21211</t>
  </si>
  <si>
    <t>24490</t>
  </si>
  <si>
    <t>UL. WŁADYSŁAWA IV</t>
  </si>
  <si>
    <t>6230350</t>
  </si>
  <si>
    <t>3620</t>
  </si>
  <si>
    <t>5017812</t>
  </si>
  <si>
    <t>23199,23308</t>
  </si>
  <si>
    <t>22B</t>
  </si>
  <si>
    <t>3427616</t>
  </si>
  <si>
    <t>3663</t>
  </si>
  <si>
    <t>8969879</t>
  </si>
  <si>
    <t>11126,11138</t>
  </si>
  <si>
    <t>24786</t>
  </si>
  <si>
    <t>UL. WÓJTA RADTKEGO</t>
  </si>
  <si>
    <t>1325365</t>
  </si>
  <si>
    <t>6970,7016</t>
  </si>
  <si>
    <t>24806</t>
  </si>
  <si>
    <t>UL. WROCŁAWSKA</t>
  </si>
  <si>
    <t>7695489</t>
  </si>
  <si>
    <t>4529</t>
  </si>
  <si>
    <t>26081</t>
  </si>
  <si>
    <t>UL. ZIELONA</t>
  </si>
  <si>
    <t>2040443</t>
  </si>
  <si>
    <t>4616</t>
  </si>
  <si>
    <t>26322</t>
  </si>
  <si>
    <t>AL. ZWYCIĘSTWA</t>
  </si>
  <si>
    <t>7651743</t>
  </si>
  <si>
    <t>10829,26816</t>
  </si>
  <si>
    <t>6103577</t>
  </si>
  <si>
    <t>3957</t>
  </si>
  <si>
    <t>5911894</t>
  </si>
  <si>
    <t>43612</t>
  </si>
  <si>
    <t>26608</t>
  </si>
  <si>
    <t>UL. ŻWIRKI I WIGURY</t>
  </si>
  <si>
    <t>3897476</t>
  </si>
  <si>
    <t>31207,31373</t>
  </si>
  <si>
    <t>37398</t>
  </si>
  <si>
    <t>PL. ŚW. ANDRZEJA</t>
  </si>
  <si>
    <t>4447131</t>
  </si>
  <si>
    <t>35190,7494</t>
  </si>
  <si>
    <t>37966</t>
  </si>
  <si>
    <t>UL. WICEADMIRAŁA KAZIMIERZA PORĘBSKIEGO</t>
  </si>
  <si>
    <t>4192528</t>
  </si>
  <si>
    <t>4221</t>
  </si>
  <si>
    <t>38484</t>
  </si>
  <si>
    <t>UL. ADM. J. UNRUGA</t>
  </si>
  <si>
    <t>5910666</t>
  </si>
  <si>
    <t>25058</t>
  </si>
  <si>
    <t>0934470</t>
  </si>
  <si>
    <t>18154225</t>
  </si>
  <si>
    <t>119424,43834,43915</t>
  </si>
  <si>
    <t>20421</t>
  </si>
  <si>
    <t>UL. SOBIESKIEGO</t>
  </si>
  <si>
    <t>08485</t>
  </si>
  <si>
    <t>UL. KLASZTORNA</t>
  </si>
  <si>
    <t>6166997</t>
  </si>
  <si>
    <t>24802</t>
  </si>
  <si>
    <t>0934553</t>
  </si>
  <si>
    <t>4636064</t>
  </si>
  <si>
    <t>8294</t>
  </si>
  <si>
    <t>12270</t>
  </si>
  <si>
    <t>UL. 8 MARCA</t>
  </si>
  <si>
    <t>2156172</t>
  </si>
  <si>
    <t>127929</t>
  </si>
  <si>
    <t>17742</t>
  </si>
  <si>
    <t>UL. STRZELECKA</t>
  </si>
  <si>
    <t>34</t>
  </si>
  <si>
    <t>5657299</t>
  </si>
  <si>
    <t>82886,82887,82888</t>
  </si>
  <si>
    <t>19914</t>
  </si>
  <si>
    <t>UL. WŁADYSŁAWA SIKORSKIEGO</t>
  </si>
  <si>
    <t>1275076</t>
  </si>
  <si>
    <t>82895,82896,82897</t>
  </si>
  <si>
    <t>21381</t>
  </si>
  <si>
    <t>0934599</t>
  </si>
  <si>
    <t>2218521</t>
  </si>
  <si>
    <t>70485,70486</t>
  </si>
  <si>
    <t>12A</t>
  </si>
  <si>
    <t>0934620</t>
  </si>
  <si>
    <t>2459156</t>
  </si>
  <si>
    <t>119486</t>
  </si>
  <si>
    <t>8587991</t>
  </si>
  <si>
    <t>83551,83567</t>
  </si>
  <si>
    <t>14177</t>
  </si>
  <si>
    <t>UL. JULIANA URSYNA NIEMCEWICZA</t>
  </si>
  <si>
    <t>7822864</t>
  </si>
  <si>
    <t>73921,74942</t>
  </si>
  <si>
    <t>4574350</t>
  </si>
  <si>
    <t>13017,89762,91848,91849</t>
  </si>
  <si>
    <t>24628</t>
  </si>
  <si>
    <t>UL. WOJSKA POLSKIEGO</t>
  </si>
  <si>
    <t>8331565</t>
  </si>
  <si>
    <t>126765,126766</t>
  </si>
  <si>
    <t>0934636</t>
  </si>
  <si>
    <t>00441</t>
  </si>
  <si>
    <t>UL. I ARMII WOJSKA POLSKIEGO</t>
  </si>
  <si>
    <t>4954892</t>
  </si>
  <si>
    <t>111529,111530,111532</t>
  </si>
  <si>
    <t>08828</t>
  </si>
  <si>
    <t>UL. KOLEJOWA</t>
  </si>
  <si>
    <t>17626</t>
  </si>
  <si>
    <t>UL. PRZEBENDOWSKIEGO</t>
  </si>
  <si>
    <t>8269513</t>
  </si>
  <si>
    <t>83814</t>
  </si>
  <si>
    <t>2672859</t>
  </si>
  <si>
    <t>126570,126571,126572</t>
  </si>
  <si>
    <t>REDA</t>
  </si>
  <si>
    <t>0934659</t>
  </si>
  <si>
    <t>1308711</t>
  </si>
  <si>
    <t>21590,42133</t>
  </si>
  <si>
    <t>14319</t>
  </si>
  <si>
    <t>UL. CYPRIANA KAMILA NORWIDA</t>
  </si>
  <si>
    <t>5976031</t>
  </si>
  <si>
    <t>5119</t>
  </si>
  <si>
    <t>18581</t>
  </si>
  <si>
    <t>UL. REKOWSKA</t>
  </si>
  <si>
    <t>6931057</t>
  </si>
  <si>
    <t>5213</t>
  </si>
  <si>
    <t>25821</t>
  </si>
  <si>
    <t>UL. ALEKSANDRA ZAWADZKIEGO</t>
  </si>
  <si>
    <t>21190</t>
  </si>
  <si>
    <t>UL. STOCZNIOWCÓW</t>
  </si>
  <si>
    <t>2438271</t>
  </si>
  <si>
    <t>4623</t>
  </si>
  <si>
    <t>SOPOT</t>
  </si>
  <si>
    <t>0934783</t>
  </si>
  <si>
    <t>50/54</t>
  </si>
  <si>
    <t>5591725</t>
  </si>
  <si>
    <t>12499,12504</t>
  </si>
  <si>
    <t>06450</t>
  </si>
  <si>
    <t>UL. JANA JERZEGO HAFFNERA</t>
  </si>
  <si>
    <t>2381544</t>
  </si>
  <si>
    <t>12530,12539,12561,12586</t>
  </si>
  <si>
    <t>08265</t>
  </si>
  <si>
    <t>UL. KAZIMIERZA WIELKIEGO</t>
  </si>
  <si>
    <t>1339740</t>
  </si>
  <si>
    <t>12218,12233,12240</t>
  </si>
  <si>
    <t>10217</t>
  </si>
  <si>
    <t>UL. KSIĄŻĄT POMORSKICH</t>
  </si>
  <si>
    <t>2106169</t>
  </si>
  <si>
    <t>5967</t>
  </si>
  <si>
    <t>6613229</t>
  </si>
  <si>
    <t>47636,47649,47651,47654,47659</t>
  </si>
  <si>
    <t>0934837</t>
  </si>
  <si>
    <t>8651495</t>
  </si>
  <si>
    <t>119781</t>
  </si>
  <si>
    <t>19C</t>
  </si>
  <si>
    <t>1296310</t>
  </si>
  <si>
    <t>26424</t>
  </si>
  <si>
    <t>7633652</t>
  </si>
  <si>
    <t>7516</t>
  </si>
  <si>
    <t>07120</t>
  </si>
  <si>
    <t>AL. JANA PAWŁA II</t>
  </si>
  <si>
    <t>8969230</t>
  </si>
  <si>
    <t>7515</t>
  </si>
  <si>
    <t>8269558</t>
  </si>
  <si>
    <t>26948,8962</t>
  </si>
  <si>
    <t>8331800</t>
  </si>
  <si>
    <t>16568</t>
  </si>
  <si>
    <t>4829943</t>
  </si>
  <si>
    <t>25298</t>
  </si>
  <si>
    <t>2431555</t>
  </si>
  <si>
    <t>26436,26437</t>
  </si>
  <si>
    <t>15529</t>
  </si>
  <si>
    <t>UL. IGNACEGO PADEREWSKIEGO</t>
  </si>
  <si>
    <t>6104687</t>
  </si>
  <si>
    <t>119721,119723</t>
  </si>
  <si>
    <t>20016</t>
  </si>
  <si>
    <t>1294857</t>
  </si>
  <si>
    <t>22454</t>
  </si>
  <si>
    <t>2269262</t>
  </si>
  <si>
    <t>7164</t>
  </si>
  <si>
    <t>8715232</t>
  </si>
  <si>
    <t>8483</t>
  </si>
  <si>
    <t>2235544</t>
  </si>
  <si>
    <t>7071</t>
  </si>
  <si>
    <t>2225992</t>
  </si>
  <si>
    <t>16312,64753,7020</t>
  </si>
  <si>
    <t>25896</t>
  </si>
  <si>
    <t>UL. ZBLEWSKA</t>
  </si>
  <si>
    <t>8779501</t>
  </si>
  <si>
    <t>8593</t>
  </si>
  <si>
    <t>31900</t>
  </si>
  <si>
    <t>UL. 2 PUŁKU SZWOLEŻERÓW ROKITNIAŃSKICH</t>
  </si>
  <si>
    <t>6867969</t>
  </si>
  <si>
    <t>30352,67810</t>
  </si>
  <si>
    <t>0934903</t>
  </si>
  <si>
    <t>4255399</t>
  </si>
  <si>
    <t>48115,48482,58867</t>
  </si>
  <si>
    <t>00651</t>
  </si>
  <si>
    <t>UL. BAŁDOWSKA</t>
  </si>
  <si>
    <t>2363758</t>
  </si>
  <si>
    <t>34874,43831</t>
  </si>
  <si>
    <t>03535</t>
  </si>
  <si>
    <t>UL. CZYŻYKOWSKA</t>
  </si>
  <si>
    <t>1968567</t>
  </si>
  <si>
    <t>30696</t>
  </si>
  <si>
    <t>4764998</t>
  </si>
  <si>
    <t>124388</t>
  </si>
  <si>
    <t>3809440</t>
  </si>
  <si>
    <t>72335</t>
  </si>
  <si>
    <t>5465829</t>
  </si>
  <si>
    <t>67803</t>
  </si>
  <si>
    <t>6103459</t>
  </si>
  <si>
    <t>50391,53177,62316,62317</t>
  </si>
  <si>
    <t>2318837</t>
  </si>
  <si>
    <t>25377</t>
  </si>
  <si>
    <t>06311</t>
  </si>
  <si>
    <t>PL. ŚW. GRZEGORZA</t>
  </si>
  <si>
    <t>7122218</t>
  </si>
  <si>
    <t>25092</t>
  </si>
  <si>
    <t>10007</t>
  </si>
  <si>
    <t>UL. KRÓLOWEJ MARYSIEŃKI</t>
  </si>
  <si>
    <t>8141201</t>
  </si>
  <si>
    <t>66459</t>
  </si>
  <si>
    <t>5081906</t>
  </si>
  <si>
    <t>125234</t>
  </si>
  <si>
    <t>19E</t>
  </si>
  <si>
    <t>7950839</t>
  </si>
  <si>
    <t>38772,38774</t>
  </si>
  <si>
    <t>8459776</t>
  </si>
  <si>
    <t>30695</t>
  </si>
  <si>
    <t>17070</t>
  </si>
  <si>
    <t>UL. POŁUDNIOWA</t>
  </si>
  <si>
    <t>5274518</t>
  </si>
  <si>
    <t>67805</t>
  </si>
  <si>
    <t>19509</t>
  </si>
  <si>
    <t>UL. SAPERSKA</t>
  </si>
  <si>
    <t>8333302</t>
  </si>
  <si>
    <t>44014</t>
  </si>
  <si>
    <t>1303157</t>
  </si>
  <si>
    <t>67802</t>
  </si>
  <si>
    <t>8907461</t>
  </si>
  <si>
    <t>67814</t>
  </si>
  <si>
    <t>4001404</t>
  </si>
  <si>
    <t>24192,68017</t>
  </si>
  <si>
    <t>23695</t>
  </si>
  <si>
    <t>UL. WARSZTATOWA</t>
  </si>
  <si>
    <t>8588306</t>
  </si>
  <si>
    <t>30694</t>
  </si>
  <si>
    <t>24494</t>
  </si>
  <si>
    <t>UL. WŁADYSŁAWA JAGIEŁŁY</t>
  </si>
  <si>
    <t>3491410</t>
  </si>
  <si>
    <t>67808</t>
  </si>
  <si>
    <t>24550</t>
  </si>
  <si>
    <t>UL. WODNA</t>
  </si>
  <si>
    <t>2187556</t>
  </si>
  <si>
    <t>24106</t>
  </si>
  <si>
    <t>1303954</t>
  </si>
  <si>
    <t>22959</t>
  </si>
  <si>
    <t>32111</t>
  </si>
  <si>
    <t>UL. SZKOŁY MORSKIEJ</t>
  </si>
  <si>
    <t>4636739</t>
  </si>
  <si>
    <t>124393</t>
  </si>
  <si>
    <t>38408</t>
  </si>
  <si>
    <t>4956089</t>
  </si>
  <si>
    <t>6908</t>
  </si>
  <si>
    <t>0934984</t>
  </si>
  <si>
    <t>00013</t>
  </si>
  <si>
    <t>OS. 1000-LECIA PP</t>
  </si>
  <si>
    <t>1304568</t>
  </si>
  <si>
    <t>13908,15055,30200</t>
  </si>
  <si>
    <t>02337</t>
  </si>
  <si>
    <t>UL. BUDOWLANYCH</t>
  </si>
  <si>
    <t>8779721</t>
  </si>
  <si>
    <t>23579</t>
  </si>
  <si>
    <t>02387</t>
  </si>
  <si>
    <t>UL. BUKOWA</t>
  </si>
  <si>
    <t>5336640</t>
  </si>
  <si>
    <t>8644,8665</t>
  </si>
  <si>
    <t>5463645</t>
  </si>
  <si>
    <t>111230,111231</t>
  </si>
  <si>
    <t>07021</t>
  </si>
  <si>
    <t>UL. DR. ALOJZEGO JAGALSKIEGO</t>
  </si>
  <si>
    <t>3427445</t>
  </si>
  <si>
    <t>22186</t>
  </si>
  <si>
    <t>07842</t>
  </si>
  <si>
    <t>UL. KALWARYJSKA</t>
  </si>
  <si>
    <t>2229830</t>
  </si>
  <si>
    <t>127916,8820,8862</t>
  </si>
  <si>
    <t>08186</t>
  </si>
  <si>
    <t>OS. KASZUBSKIE</t>
  </si>
  <si>
    <t>5400913</t>
  </si>
  <si>
    <t>6326</t>
  </si>
  <si>
    <t>3298590</t>
  </si>
  <si>
    <t>8723,8795</t>
  </si>
  <si>
    <t>13976</t>
  </si>
  <si>
    <t>UL. NANICKA</t>
  </si>
  <si>
    <t>8140990</t>
  </si>
  <si>
    <t>26108,2893</t>
  </si>
  <si>
    <t>14663</t>
  </si>
  <si>
    <t>UL. OBROŃCÓW WYBRZEŻA</t>
  </si>
  <si>
    <t>4510146</t>
  </si>
  <si>
    <t>111225,111226,111227,111228,11974,12076,12103,73511</t>
  </si>
  <si>
    <t>4445321</t>
  </si>
  <si>
    <t>7049</t>
  </si>
  <si>
    <t>8843321</t>
  </si>
  <si>
    <t>17862,18253,18447</t>
  </si>
  <si>
    <t>4128193</t>
  </si>
  <si>
    <t>12467,12646,12739</t>
  </si>
  <si>
    <t>3426393</t>
  </si>
  <si>
    <t>8400,8474</t>
  </si>
  <si>
    <t>22361</t>
  </si>
  <si>
    <t>UL. ŚMIECHOWSKA</t>
  </si>
  <si>
    <t>WŁADYSŁAWOWO</t>
  </si>
  <si>
    <t>0935015</t>
  </si>
  <si>
    <t>3555443</t>
  </si>
  <si>
    <t>115611,126749</t>
  </si>
  <si>
    <t>18154174</t>
  </si>
  <si>
    <t>129532,129533</t>
  </si>
  <si>
    <t>0977278</t>
  </si>
  <si>
    <t>00393</t>
  </si>
  <si>
    <t>UL. KRZYSZTOFA ARCISZEWSKIEGO</t>
  </si>
  <si>
    <t>22D</t>
  </si>
  <si>
    <t>2208555</t>
  </si>
  <si>
    <t>125817,68635</t>
  </si>
  <si>
    <t>00656</t>
  </si>
  <si>
    <t>UL. BAŁTYCKA</t>
  </si>
  <si>
    <t>6996346</t>
  </si>
  <si>
    <t>52789,88889</t>
  </si>
  <si>
    <t>00666</t>
  </si>
  <si>
    <t>UL. STEFANA BANACHA</t>
  </si>
  <si>
    <t>1339350</t>
  </si>
  <si>
    <t>12101</t>
  </si>
  <si>
    <t>8269590</t>
  </si>
  <si>
    <t>11371</t>
  </si>
  <si>
    <t>2078319</t>
  </si>
  <si>
    <t>10331</t>
  </si>
  <si>
    <t>03762</t>
  </si>
  <si>
    <t>UL. DEOTYMY</t>
  </si>
  <si>
    <t>2278236</t>
  </si>
  <si>
    <t>7939,7940</t>
  </si>
  <si>
    <t>04399</t>
  </si>
  <si>
    <t>UL. GARNCARSKA</t>
  </si>
  <si>
    <t>21</t>
  </si>
  <si>
    <t>2165347</t>
  </si>
  <si>
    <t>58315</t>
  </si>
  <si>
    <t>4702269</t>
  </si>
  <si>
    <t>12071</t>
  </si>
  <si>
    <t>10A</t>
  </si>
  <si>
    <t>1917587</t>
  </si>
  <si>
    <t>7943</t>
  </si>
  <si>
    <t>6549670</t>
  </si>
  <si>
    <t>11370</t>
  </si>
  <si>
    <t>06602</t>
  </si>
  <si>
    <t>UL. HENRYKA POBOŻNEGO</t>
  </si>
  <si>
    <t>2490283</t>
  </si>
  <si>
    <t>7942</t>
  </si>
  <si>
    <t>06776</t>
  </si>
  <si>
    <t>UL. HUBALCZYKÓW</t>
  </si>
  <si>
    <t>3746085</t>
  </si>
  <si>
    <t>124130,88303</t>
  </si>
  <si>
    <t>08435</t>
  </si>
  <si>
    <t>UL. JANA KILIŃSKIEGO</t>
  </si>
  <si>
    <t>2066474</t>
  </si>
  <si>
    <t>88260</t>
  </si>
  <si>
    <t>09003</t>
  </si>
  <si>
    <t>UL. HUGONA KOŁŁĄTAJA</t>
  </si>
  <si>
    <t>2170979</t>
  </si>
  <si>
    <t>130408,43704</t>
  </si>
  <si>
    <t>28-31</t>
  </si>
  <si>
    <t>5083234</t>
  </si>
  <si>
    <t>114156,119235,78946,78987,88264,88265</t>
  </si>
  <si>
    <t>09509</t>
  </si>
  <si>
    <t>UL. KOSZALIŃSKA</t>
  </si>
  <si>
    <t>7249922</t>
  </si>
  <si>
    <t>21262,21263,21264,21265</t>
  </si>
  <si>
    <t>09848</t>
  </si>
  <si>
    <t>UL. ZYGMUNTA KRASIŃSKIEGO</t>
  </si>
  <si>
    <t>4383858</t>
  </si>
  <si>
    <t>14526,14527</t>
  </si>
  <si>
    <t>10003</t>
  </si>
  <si>
    <t>UL. KRÓLOWEJ JADWIGI</t>
  </si>
  <si>
    <t>2080978</t>
  </si>
  <si>
    <t>8552</t>
  </si>
  <si>
    <t>10369</t>
  </si>
  <si>
    <t>UL. ORLĄT LWOWSKICH</t>
  </si>
  <si>
    <t>7313682</t>
  </si>
  <si>
    <t>11372</t>
  </si>
  <si>
    <t>10878</t>
  </si>
  <si>
    <t>UL. STANISŁAWA LESZCZYŃSKIEGO</t>
  </si>
  <si>
    <t>1339789</t>
  </si>
  <si>
    <t>7941</t>
  </si>
  <si>
    <t>11265</t>
  </si>
  <si>
    <t>UL. PROF. LOTHA</t>
  </si>
  <si>
    <t>1985854</t>
  </si>
  <si>
    <t>14201</t>
  </si>
  <si>
    <t>12130</t>
  </si>
  <si>
    <t>UL. STANISŁAWA MAŁACHOWSKIEGO</t>
  </si>
  <si>
    <t>4955799</t>
  </si>
  <si>
    <t>16992,16993</t>
  </si>
  <si>
    <t>14140</t>
  </si>
  <si>
    <t>UL. MIECZYSŁAWA NIEDZIAŁKOWSKIEGO</t>
  </si>
  <si>
    <t>3746204</t>
  </si>
  <si>
    <t>14523,14525</t>
  </si>
  <si>
    <t>7758825</t>
  </si>
  <si>
    <t>53104,53105</t>
  </si>
  <si>
    <t>16264</t>
  </si>
  <si>
    <t>UL. JÓZEFA PIŁSUDSKIEGO</t>
  </si>
  <si>
    <t>8969973</t>
  </si>
  <si>
    <t>7058</t>
  </si>
  <si>
    <t>17113</t>
  </si>
  <si>
    <t>UL. KSIĘCIA JÓZEFA PONIATOWSKIEGO</t>
  </si>
  <si>
    <t>3427458</t>
  </si>
  <si>
    <t>52787,60913,88302</t>
  </si>
  <si>
    <t>UL. PRZEMYSŁOWA</t>
  </si>
  <si>
    <t>6230132</t>
  </si>
  <si>
    <t>9999</t>
  </si>
  <si>
    <t>3745732</t>
  </si>
  <si>
    <t>12648</t>
  </si>
  <si>
    <t>21047</t>
  </si>
  <si>
    <t>UL. STEFANA STARZYŃSKIEGO</t>
  </si>
  <si>
    <t>2105083</t>
  </si>
  <si>
    <t>22864</t>
  </si>
  <si>
    <t>21787</t>
  </si>
  <si>
    <t>UL. SZARYCH SZEREGÓW</t>
  </si>
  <si>
    <t>3874594</t>
  </si>
  <si>
    <t>10330</t>
  </si>
  <si>
    <t>2202814</t>
  </si>
  <si>
    <t>22904,22928</t>
  </si>
  <si>
    <t>21805</t>
  </si>
  <si>
    <t>UL. SZCZECIŃSKA</t>
  </si>
  <si>
    <t>5210919</t>
  </si>
  <si>
    <t>75420,75426</t>
  </si>
  <si>
    <t>2145641</t>
  </si>
  <si>
    <t>14528,14529</t>
  </si>
  <si>
    <t>2116472</t>
  </si>
  <si>
    <t>88266,88267,88278,88300</t>
  </si>
  <si>
    <t>2346844</t>
  </si>
  <si>
    <t>127375,18627,21297</t>
  </si>
  <si>
    <t>3811325</t>
  </si>
  <si>
    <t>115041,120912</t>
  </si>
  <si>
    <t>3554683</t>
  </si>
  <si>
    <t>30130</t>
  </si>
  <si>
    <t>46A</t>
  </si>
  <si>
    <t>1340939</t>
  </si>
  <si>
    <t>12072,12073</t>
  </si>
  <si>
    <t>25276</t>
  </si>
  <si>
    <t>UL. MARII ZABOROWSKIEJ</t>
  </si>
  <si>
    <t>4193084</t>
  </si>
  <si>
    <t>61524</t>
  </si>
  <si>
    <t>26334</t>
  </si>
  <si>
    <t>UL. ZYGMUNTA AUGUSTA</t>
  </si>
  <si>
    <t>0977290</t>
  </si>
  <si>
    <t>4129478</t>
  </si>
  <si>
    <t>55747</t>
  </si>
  <si>
    <t>04085</t>
  </si>
  <si>
    <t>UL. KS. DR. BOLESŁAWA DOMAŃSKIEGO</t>
  </si>
  <si>
    <t>7632525</t>
  </si>
  <si>
    <t>86580</t>
  </si>
  <si>
    <t>7822485</t>
  </si>
  <si>
    <t>123336</t>
  </si>
  <si>
    <t>12947</t>
  </si>
  <si>
    <t>UL. MIŁA</t>
  </si>
  <si>
    <t>0977321</t>
  </si>
  <si>
    <t>7950692</t>
  </si>
  <si>
    <t>86439,86710</t>
  </si>
  <si>
    <t>6487154</t>
  </si>
  <si>
    <t>24035</t>
  </si>
  <si>
    <t>LĘBORK</t>
  </si>
  <si>
    <t>0977373</t>
  </si>
  <si>
    <t>8906038</t>
  </si>
  <si>
    <t>23689</t>
  </si>
  <si>
    <t>00861</t>
  </si>
  <si>
    <t>UL. BASZTOWA</t>
  </si>
  <si>
    <t>2270634</t>
  </si>
  <si>
    <t>21234</t>
  </si>
  <si>
    <t>04491</t>
  </si>
  <si>
    <t>UL. DYGASIŃSKIEGO</t>
  </si>
  <si>
    <t>8014996</t>
  </si>
  <si>
    <t>18261</t>
  </si>
  <si>
    <t>09459</t>
  </si>
  <si>
    <t>UL. KOSSAKA</t>
  </si>
  <si>
    <t>5529913</t>
  </si>
  <si>
    <t>18570</t>
  </si>
  <si>
    <t>1281040</t>
  </si>
  <si>
    <t>24612</t>
  </si>
  <si>
    <t>5721159</t>
  </si>
  <si>
    <t>21556,21640,21642</t>
  </si>
  <si>
    <t>12294</t>
  </si>
  <si>
    <t>UL. MARCINKOWSKIEGO</t>
  </si>
  <si>
    <t>8524495</t>
  </si>
  <si>
    <t>23617</t>
  </si>
  <si>
    <t>13000</t>
  </si>
  <si>
    <t>UL. MIRECKIEGO</t>
  </si>
  <si>
    <t>1282445</t>
  </si>
  <si>
    <t>24347</t>
  </si>
  <si>
    <t>14909</t>
  </si>
  <si>
    <t>UL. OKRZEI</t>
  </si>
  <si>
    <t>3999423</t>
  </si>
  <si>
    <t>23385,23386</t>
  </si>
  <si>
    <t>16290</t>
  </si>
  <si>
    <t>UL. PIONIERÓW</t>
  </si>
  <si>
    <t>3874636</t>
  </si>
  <si>
    <t>21749,21761,21769,21772</t>
  </si>
  <si>
    <t>3619288</t>
  </si>
  <si>
    <t>23838</t>
  </si>
  <si>
    <t>20012</t>
  </si>
  <si>
    <t>UL. PIOTRA SKARGI</t>
  </si>
  <si>
    <t>1969525</t>
  </si>
  <si>
    <t>21647,23449</t>
  </si>
  <si>
    <t>24682</t>
  </si>
  <si>
    <t>AL. WOLNOŚCI</t>
  </si>
  <si>
    <t>7950716</t>
  </si>
  <si>
    <t>25809,25830</t>
  </si>
  <si>
    <t>5402301</t>
  </si>
  <si>
    <t>29274</t>
  </si>
  <si>
    <t>8204320</t>
  </si>
  <si>
    <t>86583</t>
  </si>
  <si>
    <t>0977404</t>
  </si>
  <si>
    <t>6677317</t>
  </si>
  <si>
    <t>23120</t>
  </si>
  <si>
    <t>7696072</t>
  </si>
  <si>
    <t>59101</t>
  </si>
  <si>
    <t>01742</t>
  </si>
  <si>
    <t>UL. BOLESŁAWA CHROBREGO</t>
  </si>
  <si>
    <t>8333109</t>
  </si>
  <si>
    <t>15030,15031,15032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</si>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</sst>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1" fillId="5" borderId="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793668981481" createdVersion="6" refreshedVersion="6" minRefreshableVersion="3" recordCount="72" xr:uid="{A6D5ADAD-1F9D-48C2-B5AD-1D7A90508F89}">
  <cacheSource type="worksheet">
    <worksheetSource ref="A2:F74" sheet="Części_wykaz"/>
  </cacheSource>
  <cacheFields count="6">
    <cacheField name="LP." numFmtId="0">
      <sharedItems containsSemiMixedTypes="0" containsString="0" containsNumber="1" containsInteger="1" minValue="1" maxValue="72"/>
    </cacheField>
    <cacheField name="Numer Części" numFmtId="0">
      <sharedItems containsSemiMixedTypes="0" containsString="0" containsNumber="1" containsInteger="1" minValue="243" maxValue="314" count="72"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46"/>
    </cacheField>
    <cacheField name="Województwo" numFmtId="0">
      <sharedItems count="1">
        <s v="POMORSKIE"/>
      </sharedItems>
    </cacheField>
    <cacheField name="Powiat" numFmtId="0">
      <sharedItems count="18">
        <s v="BYTOWSKI"/>
        <s v="CHOJNICKI"/>
        <s v="CZŁUCHOWSKI"/>
        <s v="GDAŃSK"/>
        <s v="GDAŃSKI"/>
        <s v="GDYNIA"/>
        <s v="KOŚCIERSKI"/>
        <s v="KWIDZYŃSKI"/>
        <s v="LĘBORSKI"/>
        <s v="MALBORSKI"/>
        <s v="PUCKI"/>
        <s v="SŁUPSK"/>
        <s v="SŁUPSKI"/>
        <s v="SOPOT"/>
        <s v="STAROGARDZKI"/>
        <s v="SZTUMSKI"/>
        <s v="TCZEWSKI"/>
        <s v="WEJHER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n v="1"/>
    <x v="0"/>
    <s v="Nie POPC"/>
    <n v="3"/>
    <x v="0"/>
    <x v="0"/>
  </r>
  <r>
    <n v="2"/>
    <x v="1"/>
    <s v="Nie POPC"/>
    <n v="4"/>
    <x v="0"/>
    <x v="0"/>
  </r>
  <r>
    <n v="3"/>
    <x v="2"/>
    <s v="Nie POPC"/>
    <n v="8"/>
    <x v="0"/>
    <x v="1"/>
  </r>
  <r>
    <n v="4"/>
    <x v="3"/>
    <s v="Nie POPC"/>
    <n v="2"/>
    <x v="0"/>
    <x v="1"/>
  </r>
  <r>
    <n v="5"/>
    <x v="4"/>
    <s v="Nie POPC"/>
    <n v="3"/>
    <x v="0"/>
    <x v="1"/>
  </r>
  <r>
    <n v="6"/>
    <x v="5"/>
    <s v="Nie POPC"/>
    <n v="4"/>
    <x v="0"/>
    <x v="2"/>
  </r>
  <r>
    <n v="7"/>
    <x v="6"/>
    <s v="Nie POPC"/>
    <n v="5"/>
    <x v="0"/>
    <x v="3"/>
  </r>
  <r>
    <n v="8"/>
    <x v="7"/>
    <s v="Nie POPC"/>
    <n v="6"/>
    <x v="0"/>
    <x v="3"/>
  </r>
  <r>
    <n v="9"/>
    <x v="8"/>
    <s v="Nie POPC"/>
    <n v="13"/>
    <x v="0"/>
    <x v="3"/>
  </r>
  <r>
    <n v="10"/>
    <x v="9"/>
    <s v="Nie POPC"/>
    <n v="22"/>
    <x v="0"/>
    <x v="3"/>
  </r>
  <r>
    <n v="11"/>
    <x v="10"/>
    <s v="Nie POPC"/>
    <n v="4"/>
    <x v="0"/>
    <x v="3"/>
  </r>
  <r>
    <n v="12"/>
    <x v="11"/>
    <s v="Nie POPC"/>
    <n v="12"/>
    <x v="0"/>
    <x v="3"/>
  </r>
  <r>
    <n v="13"/>
    <x v="12"/>
    <s v="Nie POPC"/>
    <n v="5"/>
    <x v="0"/>
    <x v="3"/>
  </r>
  <r>
    <n v="14"/>
    <x v="13"/>
    <s v="Nie POPC"/>
    <n v="7"/>
    <x v="0"/>
    <x v="3"/>
  </r>
  <r>
    <n v="15"/>
    <x v="14"/>
    <s v="Nie POPC"/>
    <n v="14"/>
    <x v="0"/>
    <x v="3"/>
  </r>
  <r>
    <n v="16"/>
    <x v="15"/>
    <s v="Nie POPC"/>
    <n v="46"/>
    <x v="0"/>
    <x v="3"/>
  </r>
  <r>
    <n v="17"/>
    <x v="16"/>
    <s v="Nie POPC"/>
    <n v="3"/>
    <x v="0"/>
    <x v="3"/>
  </r>
  <r>
    <n v="18"/>
    <x v="17"/>
    <s v="Nie POPC"/>
    <n v="5"/>
    <x v="0"/>
    <x v="3"/>
  </r>
  <r>
    <n v="19"/>
    <x v="18"/>
    <s v="Nie POPC"/>
    <n v="2"/>
    <x v="0"/>
    <x v="3"/>
  </r>
  <r>
    <n v="20"/>
    <x v="19"/>
    <s v="Nie POPC"/>
    <n v="2"/>
    <x v="0"/>
    <x v="3"/>
  </r>
  <r>
    <n v="21"/>
    <x v="20"/>
    <s v="Nie POPC"/>
    <n v="4"/>
    <x v="0"/>
    <x v="3"/>
  </r>
  <r>
    <n v="22"/>
    <x v="21"/>
    <s v="Nie POPC"/>
    <n v="5"/>
    <x v="0"/>
    <x v="3"/>
  </r>
  <r>
    <n v="23"/>
    <x v="22"/>
    <s v="Nie POPC"/>
    <n v="2"/>
    <x v="0"/>
    <x v="4"/>
  </r>
  <r>
    <n v="24"/>
    <x v="23"/>
    <s v="Nie POPC"/>
    <n v="2"/>
    <x v="0"/>
    <x v="4"/>
  </r>
  <r>
    <n v="25"/>
    <x v="24"/>
    <s v="Nie POPC"/>
    <n v="2"/>
    <x v="0"/>
    <x v="4"/>
  </r>
  <r>
    <n v="26"/>
    <x v="25"/>
    <s v="Nie POPC"/>
    <n v="2"/>
    <x v="0"/>
    <x v="4"/>
  </r>
  <r>
    <n v="27"/>
    <x v="26"/>
    <s v="Nie POPC"/>
    <n v="3"/>
    <x v="0"/>
    <x v="5"/>
  </r>
  <r>
    <n v="28"/>
    <x v="27"/>
    <s v="Nie POPC"/>
    <n v="37"/>
    <x v="0"/>
    <x v="5"/>
  </r>
  <r>
    <n v="29"/>
    <x v="28"/>
    <s v="Nie POPC"/>
    <n v="20"/>
    <x v="0"/>
    <x v="5"/>
  </r>
  <r>
    <n v="30"/>
    <x v="29"/>
    <s v="Nie POPC"/>
    <n v="11"/>
    <x v="0"/>
    <x v="5"/>
  </r>
  <r>
    <n v="31"/>
    <x v="30"/>
    <s v="Nie POPC"/>
    <n v="3"/>
    <x v="0"/>
    <x v="5"/>
  </r>
  <r>
    <n v="32"/>
    <x v="31"/>
    <s v="Nie POPC"/>
    <n v="6"/>
    <x v="0"/>
    <x v="5"/>
  </r>
  <r>
    <n v="33"/>
    <x v="32"/>
    <s v="Nie POPC"/>
    <n v="5"/>
    <x v="0"/>
    <x v="6"/>
  </r>
  <r>
    <n v="34"/>
    <x v="33"/>
    <s v="Nie POPC"/>
    <n v="6"/>
    <x v="0"/>
    <x v="7"/>
  </r>
  <r>
    <n v="35"/>
    <x v="34"/>
    <s v="Nie POPC"/>
    <n v="2"/>
    <x v="0"/>
    <x v="7"/>
  </r>
  <r>
    <n v="36"/>
    <x v="35"/>
    <s v="Nie POPC"/>
    <n v="12"/>
    <x v="0"/>
    <x v="7"/>
  </r>
  <r>
    <n v="37"/>
    <x v="36"/>
    <s v="Nie POPC"/>
    <n v="14"/>
    <x v="0"/>
    <x v="8"/>
  </r>
  <r>
    <n v="38"/>
    <x v="37"/>
    <s v="Nie POPC"/>
    <n v="3"/>
    <x v="0"/>
    <x v="8"/>
  </r>
  <r>
    <n v="39"/>
    <x v="38"/>
    <s v="Nie POPC"/>
    <n v="3"/>
    <x v="0"/>
    <x v="9"/>
  </r>
  <r>
    <n v="40"/>
    <x v="39"/>
    <s v="Nie POPC"/>
    <n v="6"/>
    <x v="0"/>
    <x v="9"/>
  </r>
  <r>
    <n v="41"/>
    <x v="40"/>
    <s v="Nie POPC"/>
    <n v="1"/>
    <x v="0"/>
    <x v="9"/>
  </r>
  <r>
    <n v="42"/>
    <x v="41"/>
    <s v="Nie POPC"/>
    <n v="2"/>
    <x v="0"/>
    <x v="9"/>
  </r>
  <r>
    <n v="43"/>
    <x v="42"/>
    <s v="Nie POPC"/>
    <n v="6"/>
    <x v="0"/>
    <x v="9"/>
  </r>
  <r>
    <n v="44"/>
    <x v="43"/>
    <s v="Nie POPC"/>
    <n v="1"/>
    <x v="0"/>
    <x v="10"/>
  </r>
  <r>
    <n v="45"/>
    <x v="44"/>
    <s v="Nie POPC"/>
    <n v="7"/>
    <x v="0"/>
    <x v="10"/>
  </r>
  <r>
    <n v="46"/>
    <x v="45"/>
    <s v="Nie POPC"/>
    <n v="1"/>
    <x v="0"/>
    <x v="10"/>
  </r>
  <r>
    <n v="47"/>
    <x v="46"/>
    <s v="Nie POPC"/>
    <n v="1"/>
    <x v="0"/>
    <x v="10"/>
  </r>
  <r>
    <n v="48"/>
    <x v="47"/>
    <s v="Nie POPC"/>
    <n v="2"/>
    <x v="0"/>
    <x v="10"/>
  </r>
  <r>
    <n v="49"/>
    <x v="48"/>
    <s v="Nie POPC"/>
    <n v="4"/>
    <x v="0"/>
    <x v="10"/>
  </r>
  <r>
    <n v="50"/>
    <x v="49"/>
    <s v="Nie POPC"/>
    <n v="3"/>
    <x v="0"/>
    <x v="10"/>
  </r>
  <r>
    <n v="51"/>
    <x v="50"/>
    <s v="Nie POPC"/>
    <n v="10"/>
    <x v="0"/>
    <x v="11"/>
  </r>
  <r>
    <n v="52"/>
    <x v="51"/>
    <s v="Nie POPC"/>
    <n v="1"/>
    <x v="0"/>
    <x v="11"/>
  </r>
  <r>
    <n v="53"/>
    <x v="52"/>
    <s v="Nie POPC"/>
    <n v="29"/>
    <x v="0"/>
    <x v="11"/>
  </r>
  <r>
    <n v="54"/>
    <x v="53"/>
    <s v="Nie POPC"/>
    <n v="3"/>
    <x v="0"/>
    <x v="12"/>
  </r>
  <r>
    <n v="55"/>
    <x v="54"/>
    <s v="Nie POPC"/>
    <n v="1"/>
    <x v="0"/>
    <x v="13"/>
  </r>
  <r>
    <n v="56"/>
    <x v="55"/>
    <s v="Nie POPC"/>
    <n v="2"/>
    <x v="0"/>
    <x v="13"/>
  </r>
  <r>
    <n v="57"/>
    <x v="56"/>
    <s v="Nie POPC"/>
    <n v="2"/>
    <x v="0"/>
    <x v="13"/>
  </r>
  <r>
    <n v="58"/>
    <x v="57"/>
    <s v="Nie POPC"/>
    <n v="4"/>
    <x v="0"/>
    <x v="14"/>
  </r>
  <r>
    <n v="59"/>
    <x v="58"/>
    <s v="Nie POPC"/>
    <n v="17"/>
    <x v="0"/>
    <x v="14"/>
  </r>
  <r>
    <n v="60"/>
    <x v="59"/>
    <s v="Nie POPC"/>
    <n v="3"/>
    <x v="0"/>
    <x v="15"/>
  </r>
  <r>
    <n v="61"/>
    <x v="60"/>
    <s v="Nie POPC"/>
    <n v="3"/>
    <x v="0"/>
    <x v="15"/>
  </r>
  <r>
    <n v="62"/>
    <x v="61"/>
    <s v="Nie POPC"/>
    <n v="2"/>
    <x v="0"/>
    <x v="16"/>
  </r>
  <r>
    <n v="63"/>
    <x v="62"/>
    <s v="Nie POPC"/>
    <n v="1"/>
    <x v="0"/>
    <x v="16"/>
  </r>
  <r>
    <n v="64"/>
    <x v="63"/>
    <s v="Nie POPC"/>
    <n v="8"/>
    <x v="0"/>
    <x v="16"/>
  </r>
  <r>
    <n v="65"/>
    <x v="64"/>
    <s v="Nie POPC"/>
    <n v="6"/>
    <x v="0"/>
    <x v="16"/>
  </r>
  <r>
    <n v="66"/>
    <x v="65"/>
    <s v="Nie POPC"/>
    <n v="12"/>
    <x v="0"/>
    <x v="16"/>
  </r>
  <r>
    <n v="67"/>
    <x v="66"/>
    <s v="Nie POPC"/>
    <n v="2"/>
    <x v="0"/>
    <x v="17"/>
  </r>
  <r>
    <n v="68"/>
    <x v="67"/>
    <s v="Nie POPC"/>
    <n v="7"/>
    <x v="0"/>
    <x v="17"/>
  </r>
  <r>
    <n v="69"/>
    <x v="68"/>
    <s v="Nie POPC"/>
    <n v="13"/>
    <x v="0"/>
    <x v="17"/>
  </r>
  <r>
    <n v="70"/>
    <x v="69"/>
    <s v="Nie POPC"/>
    <n v="3"/>
    <x v="0"/>
    <x v="17"/>
  </r>
  <r>
    <n v="71"/>
    <x v="70"/>
    <s v="Nie POPC"/>
    <n v="2"/>
    <x v="0"/>
    <x v="17"/>
  </r>
  <r>
    <n v="72"/>
    <x v="71"/>
    <s v="Nie POPC"/>
    <n v="1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C59954-1C8D-4C61-B512-86AD03FFD443}" name="Tabela przestawna1" cacheId="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93" firstHeaderRow="1" firstDataRow="1" firstDataCol="1"/>
  <pivotFields count="6">
    <pivotField showAll="0"/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</pivotFields>
  <rowFields count="3">
    <field x="4"/>
    <field x="5"/>
    <field x="1"/>
  </rowFields>
  <rowItems count="92">
    <i>
      <x/>
    </i>
    <i r="1">
      <x/>
    </i>
    <i r="2">
      <x/>
    </i>
    <i r="2">
      <x v="1"/>
    </i>
    <i r="1">
      <x v="1"/>
    </i>
    <i r="2">
      <x v="2"/>
    </i>
    <i r="2">
      <x v="3"/>
    </i>
    <i r="2">
      <x v="4"/>
    </i>
    <i r="1">
      <x v="2"/>
    </i>
    <i r="2">
      <x v="5"/>
    </i>
    <i r="1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1">
      <x v="4"/>
    </i>
    <i r="2">
      <x v="22"/>
    </i>
    <i r="2">
      <x v="23"/>
    </i>
    <i r="2">
      <x v="24"/>
    </i>
    <i r="2">
      <x v="25"/>
    </i>
    <i r="1">
      <x v="5"/>
    </i>
    <i r="2">
      <x v="26"/>
    </i>
    <i r="2">
      <x v="27"/>
    </i>
    <i r="2">
      <x v="28"/>
    </i>
    <i r="2">
      <x v="29"/>
    </i>
    <i r="2">
      <x v="30"/>
    </i>
    <i r="2">
      <x v="31"/>
    </i>
    <i r="1">
      <x v="6"/>
    </i>
    <i r="2">
      <x v="32"/>
    </i>
    <i r="1">
      <x v="7"/>
    </i>
    <i r="2">
      <x v="33"/>
    </i>
    <i r="2">
      <x v="34"/>
    </i>
    <i r="2">
      <x v="35"/>
    </i>
    <i r="1">
      <x v="8"/>
    </i>
    <i r="2">
      <x v="36"/>
    </i>
    <i r="2">
      <x v="37"/>
    </i>
    <i r="1">
      <x v="9"/>
    </i>
    <i r="2">
      <x v="38"/>
    </i>
    <i r="2">
      <x v="39"/>
    </i>
    <i r="2">
      <x v="40"/>
    </i>
    <i r="2">
      <x v="41"/>
    </i>
    <i r="2">
      <x v="42"/>
    </i>
    <i r="1">
      <x v="10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1">
      <x v="11"/>
    </i>
    <i r="2">
      <x v="50"/>
    </i>
    <i r="2">
      <x v="51"/>
    </i>
    <i r="2">
      <x v="52"/>
    </i>
    <i r="1">
      <x v="12"/>
    </i>
    <i r="2">
      <x v="53"/>
    </i>
    <i r="1">
      <x v="13"/>
    </i>
    <i r="2">
      <x v="54"/>
    </i>
    <i r="2">
      <x v="55"/>
    </i>
    <i r="2">
      <x v="56"/>
    </i>
    <i r="1">
      <x v="14"/>
    </i>
    <i r="2">
      <x v="57"/>
    </i>
    <i r="2">
      <x v="58"/>
    </i>
    <i r="1">
      <x v="15"/>
    </i>
    <i r="2">
      <x v="59"/>
    </i>
    <i r="2">
      <x v="60"/>
    </i>
    <i r="1">
      <x v="16"/>
    </i>
    <i r="2">
      <x v="61"/>
    </i>
    <i r="2">
      <x v="62"/>
    </i>
    <i r="2">
      <x v="63"/>
    </i>
    <i r="2">
      <x v="64"/>
    </i>
    <i r="2">
      <x v="65"/>
    </i>
    <i r="1">
      <x v="17"/>
    </i>
    <i r="2">
      <x v="66"/>
    </i>
    <i r="2">
      <x v="67"/>
    </i>
    <i r="2">
      <x v="68"/>
    </i>
    <i r="2">
      <x v="69"/>
    </i>
    <i r="2">
      <x v="70"/>
    </i>
    <i r="2">
      <x v="71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41EA-1761-42F2-97EF-430A4402F6D8}">
  <dimension ref="A1:B93"/>
  <sheetViews>
    <sheetView tabSelected="1" topLeftCell="A82" workbookViewId="0">
      <selection activeCell="A3" sqref="A3"/>
    </sheetView>
  </sheetViews>
  <sheetFormatPr defaultRowHeight="15" x14ac:dyDescent="0.25"/>
  <cols>
    <col min="1" max="1" width="18.5703125" bestFit="1" customWidth="1"/>
    <col min="2" max="2" width="22.140625" bestFit="1" customWidth="1"/>
  </cols>
  <sheetData>
    <row r="1" spans="1:2" x14ac:dyDescent="0.25">
      <c r="A1" s="80" t="s">
        <v>1884</v>
      </c>
      <c r="B1" t="s">
        <v>1886</v>
      </c>
    </row>
    <row r="2" spans="1:2" x14ac:dyDescent="0.25">
      <c r="A2" s="81" t="s">
        <v>14</v>
      </c>
      <c r="B2" s="84">
        <v>478</v>
      </c>
    </row>
    <row r="3" spans="1:2" x14ac:dyDescent="0.25">
      <c r="A3" s="82" t="s">
        <v>308</v>
      </c>
      <c r="B3" s="84"/>
    </row>
    <row r="4" spans="1:2" x14ac:dyDescent="0.25">
      <c r="A4" s="83">
        <v>243</v>
      </c>
      <c r="B4" s="84">
        <v>3</v>
      </c>
    </row>
    <row r="5" spans="1:2" x14ac:dyDescent="0.25">
      <c r="A5" s="83">
        <v>244</v>
      </c>
      <c r="B5" s="84">
        <v>4</v>
      </c>
    </row>
    <row r="6" spans="1:2" x14ac:dyDescent="0.25">
      <c r="A6" s="82" t="s">
        <v>15</v>
      </c>
      <c r="B6" s="84"/>
    </row>
    <row r="7" spans="1:2" x14ac:dyDescent="0.25">
      <c r="A7" s="83">
        <v>245</v>
      </c>
      <c r="B7" s="84">
        <v>8</v>
      </c>
    </row>
    <row r="8" spans="1:2" x14ac:dyDescent="0.25">
      <c r="A8" s="83">
        <v>246</v>
      </c>
      <c r="B8" s="84">
        <v>2</v>
      </c>
    </row>
    <row r="9" spans="1:2" x14ac:dyDescent="0.25">
      <c r="A9" s="83">
        <v>247</v>
      </c>
      <c r="B9" s="84">
        <v>3</v>
      </c>
    </row>
    <row r="10" spans="1:2" x14ac:dyDescent="0.25">
      <c r="A10" s="82" t="s">
        <v>321</v>
      </c>
      <c r="B10" s="84"/>
    </row>
    <row r="11" spans="1:2" x14ac:dyDescent="0.25">
      <c r="A11" s="83">
        <v>248</v>
      </c>
      <c r="B11" s="84">
        <v>4</v>
      </c>
    </row>
    <row r="12" spans="1:2" x14ac:dyDescent="0.25">
      <c r="A12" s="82" t="s">
        <v>531</v>
      </c>
      <c r="B12" s="84"/>
    </row>
    <row r="13" spans="1:2" x14ac:dyDescent="0.25">
      <c r="A13" s="83">
        <v>249</v>
      </c>
      <c r="B13" s="84">
        <v>5</v>
      </c>
    </row>
    <row r="14" spans="1:2" x14ac:dyDescent="0.25">
      <c r="A14" s="83">
        <v>250</v>
      </c>
      <c r="B14" s="84">
        <v>6</v>
      </c>
    </row>
    <row r="15" spans="1:2" x14ac:dyDescent="0.25">
      <c r="A15" s="83">
        <v>251</v>
      </c>
      <c r="B15" s="84">
        <v>13</v>
      </c>
    </row>
    <row r="16" spans="1:2" x14ac:dyDescent="0.25">
      <c r="A16" s="83">
        <v>252</v>
      </c>
      <c r="B16" s="84">
        <v>22</v>
      </c>
    </row>
    <row r="17" spans="1:2" x14ac:dyDescent="0.25">
      <c r="A17" s="83">
        <v>253</v>
      </c>
      <c r="B17" s="84">
        <v>4</v>
      </c>
    </row>
    <row r="18" spans="1:2" x14ac:dyDescent="0.25">
      <c r="A18" s="83">
        <v>254</v>
      </c>
      <c r="B18" s="84">
        <v>12</v>
      </c>
    </row>
    <row r="19" spans="1:2" x14ac:dyDescent="0.25">
      <c r="A19" s="83">
        <v>255</v>
      </c>
      <c r="B19" s="84">
        <v>5</v>
      </c>
    </row>
    <row r="20" spans="1:2" x14ac:dyDescent="0.25">
      <c r="A20" s="83">
        <v>256</v>
      </c>
      <c r="B20" s="84">
        <v>7</v>
      </c>
    </row>
    <row r="21" spans="1:2" x14ac:dyDescent="0.25">
      <c r="A21" s="83">
        <v>257</v>
      </c>
      <c r="B21" s="84">
        <v>14</v>
      </c>
    </row>
    <row r="22" spans="1:2" x14ac:dyDescent="0.25">
      <c r="A22" s="83">
        <v>258</v>
      </c>
      <c r="B22" s="84">
        <v>46</v>
      </c>
    </row>
    <row r="23" spans="1:2" x14ac:dyDescent="0.25">
      <c r="A23" s="83">
        <v>259</v>
      </c>
      <c r="B23" s="84">
        <v>3</v>
      </c>
    </row>
    <row r="24" spans="1:2" x14ac:dyDescent="0.25">
      <c r="A24" s="83">
        <v>260</v>
      </c>
      <c r="B24" s="84">
        <v>5</v>
      </c>
    </row>
    <row r="25" spans="1:2" x14ac:dyDescent="0.25">
      <c r="A25" s="83">
        <v>261</v>
      </c>
      <c r="B25" s="84">
        <v>2</v>
      </c>
    </row>
    <row r="26" spans="1:2" x14ac:dyDescent="0.25">
      <c r="A26" s="83">
        <v>262</v>
      </c>
      <c r="B26" s="84">
        <v>2</v>
      </c>
    </row>
    <row r="27" spans="1:2" x14ac:dyDescent="0.25">
      <c r="A27" s="83">
        <v>263</v>
      </c>
      <c r="B27" s="84">
        <v>4</v>
      </c>
    </row>
    <row r="28" spans="1:2" x14ac:dyDescent="0.25">
      <c r="A28" s="83">
        <v>264</v>
      </c>
      <c r="B28" s="84">
        <v>5</v>
      </c>
    </row>
    <row r="29" spans="1:2" x14ac:dyDescent="0.25">
      <c r="A29" s="82" t="s">
        <v>79</v>
      </c>
      <c r="B29" s="84"/>
    </row>
    <row r="30" spans="1:2" x14ac:dyDescent="0.25">
      <c r="A30" s="83">
        <v>265</v>
      </c>
      <c r="B30" s="84">
        <v>2</v>
      </c>
    </row>
    <row r="31" spans="1:2" x14ac:dyDescent="0.25">
      <c r="A31" s="83">
        <v>266</v>
      </c>
      <c r="B31" s="84">
        <v>2</v>
      </c>
    </row>
    <row r="32" spans="1:2" x14ac:dyDescent="0.25">
      <c r="A32" s="83">
        <v>267</v>
      </c>
      <c r="B32" s="84">
        <v>2</v>
      </c>
    </row>
    <row r="33" spans="1:2" x14ac:dyDescent="0.25">
      <c r="A33" s="83">
        <v>268</v>
      </c>
      <c r="B33" s="84">
        <v>2</v>
      </c>
    </row>
    <row r="34" spans="1:2" x14ac:dyDescent="0.25">
      <c r="A34" s="82" t="s">
        <v>1094</v>
      </c>
      <c r="B34" s="84"/>
    </row>
    <row r="35" spans="1:2" x14ac:dyDescent="0.25">
      <c r="A35" s="83">
        <v>269</v>
      </c>
      <c r="B35" s="84">
        <v>3</v>
      </c>
    </row>
    <row r="36" spans="1:2" x14ac:dyDescent="0.25">
      <c r="A36" s="83">
        <v>270</v>
      </c>
      <c r="B36" s="84">
        <v>37</v>
      </c>
    </row>
    <row r="37" spans="1:2" x14ac:dyDescent="0.25">
      <c r="A37" s="83">
        <v>271</v>
      </c>
      <c r="B37" s="84">
        <v>20</v>
      </c>
    </row>
    <row r="38" spans="1:2" x14ac:dyDescent="0.25">
      <c r="A38" s="83">
        <v>272</v>
      </c>
      <c r="B38" s="84">
        <v>11</v>
      </c>
    </row>
    <row r="39" spans="1:2" x14ac:dyDescent="0.25">
      <c r="A39" s="83">
        <v>273</v>
      </c>
      <c r="B39" s="84">
        <v>3</v>
      </c>
    </row>
    <row r="40" spans="1:2" x14ac:dyDescent="0.25">
      <c r="A40" s="83">
        <v>274</v>
      </c>
      <c r="B40" s="84">
        <v>6</v>
      </c>
    </row>
    <row r="41" spans="1:2" x14ac:dyDescent="0.25">
      <c r="A41" s="82" t="s">
        <v>81</v>
      </c>
      <c r="B41" s="84"/>
    </row>
    <row r="42" spans="1:2" x14ac:dyDescent="0.25">
      <c r="A42" s="83">
        <v>275</v>
      </c>
      <c r="B42" s="84">
        <v>5</v>
      </c>
    </row>
    <row r="43" spans="1:2" x14ac:dyDescent="0.25">
      <c r="A43" s="82" t="s">
        <v>39</v>
      </c>
      <c r="B43" s="84"/>
    </row>
    <row r="44" spans="1:2" x14ac:dyDescent="0.25">
      <c r="A44" s="83">
        <v>276</v>
      </c>
      <c r="B44" s="84">
        <v>6</v>
      </c>
    </row>
    <row r="45" spans="1:2" x14ac:dyDescent="0.25">
      <c r="A45" s="83">
        <v>277</v>
      </c>
      <c r="B45" s="84">
        <v>2</v>
      </c>
    </row>
    <row r="46" spans="1:2" x14ac:dyDescent="0.25">
      <c r="A46" s="83">
        <v>278</v>
      </c>
      <c r="B46" s="84">
        <v>12</v>
      </c>
    </row>
    <row r="47" spans="1:2" x14ac:dyDescent="0.25">
      <c r="A47" s="82" t="s">
        <v>311</v>
      </c>
      <c r="B47" s="84"/>
    </row>
    <row r="48" spans="1:2" x14ac:dyDescent="0.25">
      <c r="A48" s="83">
        <v>279</v>
      </c>
      <c r="B48" s="84">
        <v>14</v>
      </c>
    </row>
    <row r="49" spans="1:2" x14ac:dyDescent="0.25">
      <c r="A49" s="83">
        <v>280</v>
      </c>
      <c r="B49" s="84">
        <v>3</v>
      </c>
    </row>
    <row r="50" spans="1:2" x14ac:dyDescent="0.25">
      <c r="A50" s="82" t="s">
        <v>53</v>
      </c>
      <c r="B50" s="84"/>
    </row>
    <row r="51" spans="1:2" x14ac:dyDescent="0.25">
      <c r="A51" s="83">
        <v>281</v>
      </c>
      <c r="B51" s="84">
        <v>3</v>
      </c>
    </row>
    <row r="52" spans="1:2" x14ac:dyDescent="0.25">
      <c r="A52" s="83">
        <v>282</v>
      </c>
      <c r="B52" s="84">
        <v>6</v>
      </c>
    </row>
    <row r="53" spans="1:2" x14ac:dyDescent="0.25">
      <c r="A53" s="83">
        <v>283</v>
      </c>
      <c r="B53" s="84">
        <v>1</v>
      </c>
    </row>
    <row r="54" spans="1:2" x14ac:dyDescent="0.25">
      <c r="A54" s="83">
        <v>284</v>
      </c>
      <c r="B54" s="84">
        <v>2</v>
      </c>
    </row>
    <row r="55" spans="1:2" x14ac:dyDescent="0.25">
      <c r="A55" s="83">
        <v>285</v>
      </c>
      <c r="B55" s="84">
        <v>6</v>
      </c>
    </row>
    <row r="56" spans="1:2" x14ac:dyDescent="0.25">
      <c r="A56" s="82" t="s">
        <v>121</v>
      </c>
      <c r="B56" s="84"/>
    </row>
    <row r="57" spans="1:2" x14ac:dyDescent="0.25">
      <c r="A57" s="83">
        <v>286</v>
      </c>
      <c r="B57" s="84">
        <v>1</v>
      </c>
    </row>
    <row r="58" spans="1:2" x14ac:dyDescent="0.25">
      <c r="A58" s="83">
        <v>287</v>
      </c>
      <c r="B58" s="84">
        <v>7</v>
      </c>
    </row>
    <row r="59" spans="1:2" x14ac:dyDescent="0.25">
      <c r="A59" s="83">
        <v>288</v>
      </c>
      <c r="B59" s="84">
        <v>1</v>
      </c>
    </row>
    <row r="60" spans="1:2" x14ac:dyDescent="0.25">
      <c r="A60" s="83">
        <v>289</v>
      </c>
      <c r="B60" s="84">
        <v>1</v>
      </c>
    </row>
    <row r="61" spans="1:2" x14ac:dyDescent="0.25">
      <c r="A61" s="83">
        <v>290</v>
      </c>
      <c r="B61" s="84">
        <v>2</v>
      </c>
    </row>
    <row r="62" spans="1:2" x14ac:dyDescent="0.25">
      <c r="A62" s="83">
        <v>291</v>
      </c>
      <c r="B62" s="84">
        <v>4</v>
      </c>
    </row>
    <row r="63" spans="1:2" x14ac:dyDescent="0.25">
      <c r="A63" s="83">
        <v>292</v>
      </c>
      <c r="B63" s="84">
        <v>3</v>
      </c>
    </row>
    <row r="64" spans="1:2" x14ac:dyDescent="0.25">
      <c r="A64" s="82" t="s">
        <v>352</v>
      </c>
      <c r="B64" s="84"/>
    </row>
    <row r="65" spans="1:2" x14ac:dyDescent="0.25">
      <c r="A65" s="83">
        <v>293</v>
      </c>
      <c r="B65" s="84">
        <v>10</v>
      </c>
    </row>
    <row r="66" spans="1:2" x14ac:dyDescent="0.25">
      <c r="A66" s="83">
        <v>294</v>
      </c>
      <c r="B66" s="84">
        <v>1</v>
      </c>
    </row>
    <row r="67" spans="1:2" x14ac:dyDescent="0.25">
      <c r="A67" s="83">
        <v>295</v>
      </c>
      <c r="B67" s="84">
        <v>29</v>
      </c>
    </row>
    <row r="68" spans="1:2" x14ac:dyDescent="0.25">
      <c r="A68" s="82" t="s">
        <v>309</v>
      </c>
      <c r="B68" s="84"/>
    </row>
    <row r="69" spans="1:2" x14ac:dyDescent="0.25">
      <c r="A69" s="83">
        <v>296</v>
      </c>
      <c r="B69" s="84">
        <v>3</v>
      </c>
    </row>
    <row r="70" spans="1:2" x14ac:dyDescent="0.25">
      <c r="A70" s="82" t="s">
        <v>1446</v>
      </c>
      <c r="B70" s="84"/>
    </row>
    <row r="71" spans="1:2" x14ac:dyDescent="0.25">
      <c r="A71" s="83">
        <v>297</v>
      </c>
      <c r="B71" s="84">
        <v>1</v>
      </c>
    </row>
    <row r="72" spans="1:2" x14ac:dyDescent="0.25">
      <c r="A72" s="83">
        <v>298</v>
      </c>
      <c r="B72" s="84">
        <v>2</v>
      </c>
    </row>
    <row r="73" spans="1:2" x14ac:dyDescent="0.25">
      <c r="A73" s="83">
        <v>299</v>
      </c>
      <c r="B73" s="84">
        <v>2</v>
      </c>
    </row>
    <row r="74" spans="1:2" x14ac:dyDescent="0.25">
      <c r="A74" s="82" t="s">
        <v>38</v>
      </c>
      <c r="B74" s="84"/>
    </row>
    <row r="75" spans="1:2" x14ac:dyDescent="0.25">
      <c r="A75" s="83">
        <v>300</v>
      </c>
      <c r="B75" s="84">
        <v>4</v>
      </c>
    </row>
    <row r="76" spans="1:2" x14ac:dyDescent="0.25">
      <c r="A76" s="83">
        <v>301</v>
      </c>
      <c r="B76" s="84">
        <v>17</v>
      </c>
    </row>
    <row r="77" spans="1:2" x14ac:dyDescent="0.25">
      <c r="A77" s="82" t="s">
        <v>37</v>
      </c>
      <c r="B77" s="84"/>
    </row>
    <row r="78" spans="1:2" x14ac:dyDescent="0.25">
      <c r="A78" s="83">
        <v>302</v>
      </c>
      <c r="B78" s="84">
        <v>3</v>
      </c>
    </row>
    <row r="79" spans="1:2" x14ac:dyDescent="0.25">
      <c r="A79" s="83">
        <v>303</v>
      </c>
      <c r="B79" s="84">
        <v>3</v>
      </c>
    </row>
    <row r="80" spans="1:2" x14ac:dyDescent="0.25">
      <c r="A80" s="82" t="s">
        <v>86</v>
      </c>
      <c r="B80" s="84"/>
    </row>
    <row r="81" spans="1:2" x14ac:dyDescent="0.25">
      <c r="A81" s="83">
        <v>304</v>
      </c>
      <c r="B81" s="84">
        <v>2</v>
      </c>
    </row>
    <row r="82" spans="1:2" x14ac:dyDescent="0.25">
      <c r="A82" s="83">
        <v>305</v>
      </c>
      <c r="B82" s="84">
        <v>1</v>
      </c>
    </row>
    <row r="83" spans="1:2" x14ac:dyDescent="0.25">
      <c r="A83" s="83">
        <v>306</v>
      </c>
      <c r="B83" s="84">
        <v>8</v>
      </c>
    </row>
    <row r="84" spans="1:2" x14ac:dyDescent="0.25">
      <c r="A84" s="83">
        <v>307</v>
      </c>
      <c r="B84" s="84">
        <v>6</v>
      </c>
    </row>
    <row r="85" spans="1:2" x14ac:dyDescent="0.25">
      <c r="A85" s="83">
        <v>308</v>
      </c>
      <c r="B85" s="84">
        <v>12</v>
      </c>
    </row>
    <row r="86" spans="1:2" x14ac:dyDescent="0.25">
      <c r="A86" s="82" t="s">
        <v>80</v>
      </c>
      <c r="B86" s="84"/>
    </row>
    <row r="87" spans="1:2" x14ac:dyDescent="0.25">
      <c r="A87" s="83">
        <v>309</v>
      </c>
      <c r="B87" s="84">
        <v>2</v>
      </c>
    </row>
    <row r="88" spans="1:2" x14ac:dyDescent="0.25">
      <c r="A88" s="83">
        <v>310</v>
      </c>
      <c r="B88" s="84">
        <v>7</v>
      </c>
    </row>
    <row r="89" spans="1:2" x14ac:dyDescent="0.25">
      <c r="A89" s="83">
        <v>311</v>
      </c>
      <c r="B89" s="84">
        <v>13</v>
      </c>
    </row>
    <row r="90" spans="1:2" x14ac:dyDescent="0.25">
      <c r="A90" s="83">
        <v>312</v>
      </c>
      <c r="B90" s="84">
        <v>3</v>
      </c>
    </row>
    <row r="91" spans="1:2" x14ac:dyDescent="0.25">
      <c r="A91" s="83">
        <v>313</v>
      </c>
      <c r="B91" s="84">
        <v>2</v>
      </c>
    </row>
    <row r="92" spans="1:2" x14ac:dyDescent="0.25">
      <c r="A92" s="83">
        <v>314</v>
      </c>
      <c r="B92" s="84">
        <v>1</v>
      </c>
    </row>
    <row r="93" spans="1:2" x14ac:dyDescent="0.25">
      <c r="A93" s="81" t="s">
        <v>1885</v>
      </c>
      <c r="B93" s="84">
        <v>478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1"/>
  <sheetViews>
    <sheetView topLeftCell="A13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307</v>
      </c>
      <c r="B2" s="1">
        <f>M14</f>
        <v>6</v>
      </c>
      <c r="C2" s="1" t="str">
        <f>E16</f>
        <v>TCZEWSKI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5265299</v>
      </c>
      <c r="B16" s="39" t="s">
        <v>1517</v>
      </c>
      <c r="C16" s="40" t="s">
        <v>1518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1515</v>
      </c>
      <c r="J16" s="41" t="s">
        <v>1516</v>
      </c>
      <c r="K16" s="42">
        <v>69</v>
      </c>
      <c r="L16" s="41">
        <v>486950</v>
      </c>
      <c r="M16" s="41">
        <v>690431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5265718</v>
      </c>
      <c r="B17" s="39" t="s">
        <v>1519</v>
      </c>
      <c r="C17" s="40" t="s">
        <v>1520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1515</v>
      </c>
      <c r="J17" s="41" t="s">
        <v>1516</v>
      </c>
      <c r="K17" s="42">
        <v>70</v>
      </c>
      <c r="L17" s="41">
        <v>486931</v>
      </c>
      <c r="M17" s="41">
        <v>690499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5266058</v>
      </c>
      <c r="B18" s="39" t="s">
        <v>1540</v>
      </c>
      <c r="C18" s="40" t="s">
        <v>1541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201</v>
      </c>
      <c r="J18" s="41" t="s">
        <v>202</v>
      </c>
      <c r="K18" s="42">
        <v>1</v>
      </c>
      <c r="L18" s="41">
        <v>487070</v>
      </c>
      <c r="M18" s="41">
        <v>690955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5262779</v>
      </c>
      <c r="B19" s="39" t="s">
        <v>1542</v>
      </c>
      <c r="C19" s="40" t="s">
        <v>1543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1544</v>
      </c>
      <c r="J19" s="41" t="s">
        <v>1545</v>
      </c>
      <c r="K19" s="42">
        <v>6</v>
      </c>
      <c r="L19" s="41">
        <v>486452</v>
      </c>
      <c r="M19" s="41">
        <v>692216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5266182</v>
      </c>
      <c r="B20" s="39" t="s">
        <v>1550</v>
      </c>
      <c r="C20" s="40" t="s">
        <v>1551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940</v>
      </c>
      <c r="J20" s="41" t="s">
        <v>941</v>
      </c>
      <c r="K20" s="42">
        <v>10</v>
      </c>
      <c r="L20" s="41">
        <v>486146</v>
      </c>
      <c r="M20" s="41">
        <v>691947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5263527</v>
      </c>
      <c r="B21" s="39" t="s">
        <v>1574</v>
      </c>
      <c r="C21" s="40" t="s">
        <v>1575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1576</v>
      </c>
      <c r="J21" s="41" t="s">
        <v>1245</v>
      </c>
      <c r="K21" s="42" t="s">
        <v>360</v>
      </c>
      <c r="L21" s="41">
        <v>486668</v>
      </c>
      <c r="M21" s="41">
        <v>691744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bNsyZBwlhn9Y/PmBpEQ2hDTAZCsUwHRgwDCbW2cZ1AWUyD2Q53EhHaUeijhV26dvldJJ8ngT4Zyh5eWTyRxvOQ==" saltValue="2nwAbGHP/GRmJtX+vNiq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306</v>
      </c>
      <c r="B2" s="1">
        <f>M14</f>
        <v>8</v>
      </c>
      <c r="C2" s="1" t="str">
        <f>E16</f>
        <v>TCZEWSKI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5262681</v>
      </c>
      <c r="B16" s="39" t="s">
        <v>1521</v>
      </c>
      <c r="C16" s="40" t="s">
        <v>1522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17</v>
      </c>
      <c r="L16" s="41">
        <v>485626</v>
      </c>
      <c r="M16" s="41">
        <v>692798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5265758</v>
      </c>
      <c r="B17" s="39" t="s">
        <v>1525</v>
      </c>
      <c r="C17" s="40" t="s">
        <v>1526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63</v>
      </c>
      <c r="J17" s="41" t="s">
        <v>64</v>
      </c>
      <c r="K17" s="42">
        <v>1</v>
      </c>
      <c r="L17" s="41">
        <v>485823</v>
      </c>
      <c r="M17" s="41">
        <v>691634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9">
        <v>5265947</v>
      </c>
      <c r="B18" s="39" t="s">
        <v>1531</v>
      </c>
      <c r="C18" s="40" t="s">
        <v>1532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1533</v>
      </c>
      <c r="J18" s="41" t="s">
        <v>1534</v>
      </c>
      <c r="K18" s="42">
        <v>10</v>
      </c>
      <c r="L18" s="41">
        <v>485387</v>
      </c>
      <c r="M18" s="41">
        <v>692406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5266163</v>
      </c>
      <c r="B19" s="39" t="s">
        <v>1546</v>
      </c>
      <c r="C19" s="40" t="s">
        <v>1547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1548</v>
      </c>
      <c r="J19" s="41" t="s">
        <v>1549</v>
      </c>
      <c r="K19" s="42">
        <v>12</v>
      </c>
      <c r="L19" s="41">
        <v>485875</v>
      </c>
      <c r="M19" s="41">
        <v>692316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5261350</v>
      </c>
      <c r="B20" s="39" t="s">
        <v>1552</v>
      </c>
      <c r="C20" s="40" t="s">
        <v>1553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1442</v>
      </c>
      <c r="J20" s="41" t="s">
        <v>1443</v>
      </c>
      <c r="K20" s="42" t="s">
        <v>65</v>
      </c>
      <c r="L20" s="41">
        <v>487206</v>
      </c>
      <c r="M20" s="41">
        <v>693252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5266323</v>
      </c>
      <c r="B21" s="39" t="s">
        <v>1564</v>
      </c>
      <c r="C21" s="40" t="s">
        <v>1565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1566</v>
      </c>
      <c r="J21" s="41" t="s">
        <v>1567</v>
      </c>
      <c r="K21" s="42">
        <v>6</v>
      </c>
      <c r="L21" s="41">
        <v>487123</v>
      </c>
      <c r="M21" s="41">
        <v>691358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7705990</v>
      </c>
      <c r="B22" s="39" t="s">
        <v>1568</v>
      </c>
      <c r="C22" s="40" t="s">
        <v>1569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1566</v>
      </c>
      <c r="J22" s="41" t="s">
        <v>1567</v>
      </c>
      <c r="K22" s="42">
        <v>8</v>
      </c>
      <c r="L22" s="41">
        <v>487156</v>
      </c>
      <c r="M22" s="41">
        <v>691311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5263981</v>
      </c>
      <c r="B23" s="39" t="s">
        <v>1570</v>
      </c>
      <c r="C23" s="40" t="s">
        <v>1571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1572</v>
      </c>
      <c r="J23" s="41" t="s">
        <v>1573</v>
      </c>
      <c r="K23" s="42">
        <v>1</v>
      </c>
      <c r="L23" s="41">
        <v>486246</v>
      </c>
      <c r="M23" s="41">
        <v>691155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5lHCner7rNS3ap5MJnlPrYIRvECw/n6ANsWKvyscr9+hP4qihkznGPX41vqKFKjjFw1rmUnL6nsf94iAkwsMlA==" saltValue="TiTpRbSfeRNHzO5V8iErR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305</v>
      </c>
      <c r="B2" s="1">
        <f>M14</f>
        <v>1</v>
      </c>
      <c r="C2" s="1" t="str">
        <f>E16</f>
        <v>TCZEWSKI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5265741</v>
      </c>
      <c r="B16" s="39" t="s">
        <v>1523</v>
      </c>
      <c r="C16" s="40" t="s">
        <v>1524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2</v>
      </c>
      <c r="L16" s="41">
        <v>486373</v>
      </c>
      <c r="M16" s="41">
        <v>692019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ExrvsthJqaCF8TfmmtDK3QknImxVcqXBANXuBQfV5IDMXMwBiOQlTgOmCuJXViCeisTsW36obI1rEUvgF/47hQ==" saltValue="+bZnPg1WOiM4y8SYjaiL6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304</v>
      </c>
      <c r="B2" s="1">
        <f>M14</f>
        <v>2</v>
      </c>
      <c r="C2" s="1" t="str">
        <f>E16</f>
        <v>TCZEWSKI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5263515</v>
      </c>
      <c r="B16" s="39" t="s">
        <v>1535</v>
      </c>
      <c r="C16" s="40" t="s">
        <v>1536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514</v>
      </c>
      <c r="J16" s="41" t="s">
        <v>515</v>
      </c>
      <c r="K16" s="42">
        <v>18</v>
      </c>
      <c r="L16" s="41">
        <v>486562</v>
      </c>
      <c r="M16" s="41">
        <v>691694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5266316</v>
      </c>
      <c r="B17" s="39" t="s">
        <v>1560</v>
      </c>
      <c r="C17" s="40" t="s">
        <v>1561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1562</v>
      </c>
      <c r="J17" s="41" t="s">
        <v>1563</v>
      </c>
      <c r="K17" s="42">
        <v>8</v>
      </c>
      <c r="L17" s="41">
        <v>484609</v>
      </c>
      <c r="M17" s="41">
        <v>692226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q6sEkHIRI5dSxbT18h8GbnpAecFVrawXEJxxeraSCmHPIEBySuX/T04CuBIOykRwJfUyMIa8JrCkQPlcHg6txQ==" saltValue="f2kYmdriJPtQuuk9H8Nt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303</v>
      </c>
      <c r="B2" s="1">
        <f>M14</f>
        <v>3</v>
      </c>
      <c r="C2" s="1" t="str">
        <f>E16</f>
        <v>SZTUMSKI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5330132</v>
      </c>
      <c r="B16" s="39" t="s">
        <v>66</v>
      </c>
      <c r="C16" s="40" t="s">
        <v>67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13</v>
      </c>
      <c r="L16" s="41">
        <v>503365</v>
      </c>
      <c r="M16" s="41">
        <v>672520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5330264</v>
      </c>
      <c r="B17" s="39" t="s">
        <v>73</v>
      </c>
      <c r="C17" s="40" t="s">
        <v>74</v>
      </c>
      <c r="D17" s="41" t="s">
        <v>14</v>
      </c>
      <c r="E17" s="41" t="s">
        <v>37</v>
      </c>
      <c r="F17" s="41" t="s">
        <v>68</v>
      </c>
      <c r="G17" s="41" t="s">
        <v>75</v>
      </c>
      <c r="H17" s="41" t="s">
        <v>76</v>
      </c>
      <c r="I17" s="41" t="s">
        <v>77</v>
      </c>
      <c r="J17" s="41" t="s">
        <v>78</v>
      </c>
      <c r="K17" s="42">
        <v>19</v>
      </c>
      <c r="L17" s="41">
        <v>504418</v>
      </c>
      <c r="M17" s="41">
        <v>670991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5329005</v>
      </c>
      <c r="B18" s="39" t="s">
        <v>521</v>
      </c>
      <c r="C18" s="40" t="s">
        <v>522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523</v>
      </c>
      <c r="J18" s="41" t="s">
        <v>524</v>
      </c>
      <c r="K18" s="42">
        <v>15</v>
      </c>
      <c r="L18" s="41">
        <v>501765</v>
      </c>
      <c r="M18" s="41">
        <v>672978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HJADl0colmcUQl9dD+m69p533uGVSiYylqkVTNMb6AGK9m+spw4URmjVrwVhJkyUahEv4rwKf/7yMC34Xe811A==" saltValue="8fy6rUw+/BCULQXXk7x+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302</v>
      </c>
      <c r="B2" s="1">
        <f>M14</f>
        <v>3</v>
      </c>
      <c r="C2" s="1" t="str">
        <f>E16</f>
        <v>SZTUMSKI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5330133</v>
      </c>
      <c r="B16" s="39" t="s">
        <v>71</v>
      </c>
      <c r="C16" s="40" t="s">
        <v>72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14</v>
      </c>
      <c r="L16" s="41">
        <v>503307</v>
      </c>
      <c r="M16" s="41">
        <v>672490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5329020</v>
      </c>
      <c r="B17" s="39" t="s">
        <v>516</v>
      </c>
      <c r="C17" s="40" t="s">
        <v>517</v>
      </c>
      <c r="D17" s="41" t="s">
        <v>14</v>
      </c>
      <c r="E17" s="41" t="s">
        <v>37</v>
      </c>
      <c r="F17" s="41" t="s">
        <v>68</v>
      </c>
      <c r="G17" s="41" t="s">
        <v>518</v>
      </c>
      <c r="H17" s="41" t="s">
        <v>68</v>
      </c>
      <c r="I17" s="41" t="s">
        <v>519</v>
      </c>
      <c r="J17" s="41" t="s">
        <v>520</v>
      </c>
      <c r="K17" s="42">
        <v>3</v>
      </c>
      <c r="L17" s="41">
        <v>501753</v>
      </c>
      <c r="M17" s="41">
        <v>673198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5330053</v>
      </c>
      <c r="B18" s="39" t="s">
        <v>525</v>
      </c>
      <c r="C18" s="40" t="s">
        <v>526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527</v>
      </c>
      <c r="J18" s="41" t="s">
        <v>528</v>
      </c>
      <c r="K18" s="42">
        <v>54</v>
      </c>
      <c r="L18" s="41">
        <v>501874</v>
      </c>
      <c r="M18" s="41">
        <v>673863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C7uFdgHUMkOhe8pOEiWSk/hK1Gcyzm1DI9PBYQHhWOuWJRM5SUofirbL2Pndvside+BHdtSMXnBWOQjOCsiHrA==" saltValue="EchFwuMyaYlkQ4KESPdQ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2"/>
  <sheetViews>
    <sheetView topLeftCell="A13" workbookViewId="0">
      <selection activeCell="T16" sqref="T16:U3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301</v>
      </c>
      <c r="B2" s="1">
        <f>M14</f>
        <v>17</v>
      </c>
      <c r="C2" s="1" t="str">
        <f>E16</f>
        <v>STAROGARDZKI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5245029</v>
      </c>
      <c r="B16" s="39" t="s">
        <v>174</v>
      </c>
      <c r="C16" s="40" t="s">
        <v>175</v>
      </c>
      <c r="D16" s="41" t="s">
        <v>14</v>
      </c>
      <c r="E16" s="41" t="s">
        <v>38</v>
      </c>
      <c r="F16" s="41" t="s">
        <v>171</v>
      </c>
      <c r="G16" s="41" t="s">
        <v>176</v>
      </c>
      <c r="H16" s="41" t="s">
        <v>177</v>
      </c>
      <c r="I16" s="41" t="s">
        <v>18</v>
      </c>
      <c r="J16" s="41" t="s">
        <v>19</v>
      </c>
      <c r="K16" s="42">
        <v>29</v>
      </c>
      <c r="L16" s="41">
        <v>462848</v>
      </c>
      <c r="M16" s="41">
        <v>663116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5252441</v>
      </c>
      <c r="B17" s="39" t="s">
        <v>249</v>
      </c>
      <c r="C17" s="40" t="s">
        <v>250</v>
      </c>
      <c r="D17" s="41" t="s">
        <v>14</v>
      </c>
      <c r="E17" s="41" t="s">
        <v>38</v>
      </c>
      <c r="F17" s="41" t="s">
        <v>251</v>
      </c>
      <c r="G17" s="41" t="s">
        <v>252</v>
      </c>
      <c r="H17" s="41" t="s">
        <v>253</v>
      </c>
      <c r="I17" s="41" t="s">
        <v>16</v>
      </c>
      <c r="J17" s="41" t="s">
        <v>17</v>
      </c>
      <c r="K17" s="42">
        <v>12</v>
      </c>
      <c r="L17" s="41">
        <v>475821</v>
      </c>
      <c r="M17" s="41">
        <v>647350</v>
      </c>
      <c r="N17" s="41">
        <v>1</v>
      </c>
      <c r="O17" s="43"/>
      <c r="P17" s="43"/>
      <c r="Q17" s="43"/>
      <c r="R17" s="17">
        <f t="shared" ref="R17:R32" si="1">ROUND(Q17*0.23,2)</f>
        <v>0</v>
      </c>
      <c r="S17" s="27">
        <f t="shared" ref="S17:S32" si="2">ROUND(Q17,2)+R17</f>
        <v>0</v>
      </c>
      <c r="T17" s="43"/>
      <c r="U17" s="43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25">
      <c r="A18" s="39">
        <v>5253974</v>
      </c>
      <c r="B18" s="39" t="s">
        <v>260</v>
      </c>
      <c r="C18" s="40" t="s">
        <v>261</v>
      </c>
      <c r="D18" s="41" t="s">
        <v>14</v>
      </c>
      <c r="E18" s="41" t="s">
        <v>38</v>
      </c>
      <c r="F18" s="41" t="s">
        <v>259</v>
      </c>
      <c r="G18" s="41" t="s">
        <v>262</v>
      </c>
      <c r="H18" s="41" t="s">
        <v>263</v>
      </c>
      <c r="I18" s="41" t="s">
        <v>20</v>
      </c>
      <c r="J18" s="41" t="s">
        <v>21</v>
      </c>
      <c r="K18" s="42">
        <v>5</v>
      </c>
      <c r="L18" s="41">
        <v>472033</v>
      </c>
      <c r="M18" s="41">
        <v>673525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5256074</v>
      </c>
      <c r="B19" s="39" t="s">
        <v>264</v>
      </c>
      <c r="C19" s="40" t="s">
        <v>265</v>
      </c>
      <c r="D19" s="41" t="s">
        <v>14</v>
      </c>
      <c r="E19" s="41" t="s">
        <v>38</v>
      </c>
      <c r="F19" s="41" t="s">
        <v>259</v>
      </c>
      <c r="G19" s="41" t="s">
        <v>266</v>
      </c>
      <c r="H19" s="41" t="s">
        <v>267</v>
      </c>
      <c r="I19" s="41" t="s">
        <v>20</v>
      </c>
      <c r="J19" s="41" t="s">
        <v>21</v>
      </c>
      <c r="K19" s="42">
        <v>6</v>
      </c>
      <c r="L19" s="41">
        <v>471829</v>
      </c>
      <c r="M19" s="41">
        <v>676609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5256579</v>
      </c>
      <c r="B20" s="39" t="s">
        <v>268</v>
      </c>
      <c r="C20" s="40" t="s">
        <v>269</v>
      </c>
      <c r="D20" s="41" t="s">
        <v>14</v>
      </c>
      <c r="E20" s="41" t="s">
        <v>38</v>
      </c>
      <c r="F20" s="41" t="s">
        <v>259</v>
      </c>
      <c r="G20" s="41" t="s">
        <v>270</v>
      </c>
      <c r="H20" s="41" t="s">
        <v>271</v>
      </c>
      <c r="I20" s="41" t="s">
        <v>20</v>
      </c>
      <c r="J20" s="41" t="s">
        <v>21</v>
      </c>
      <c r="K20" s="42">
        <v>4</v>
      </c>
      <c r="L20" s="41">
        <v>474685</v>
      </c>
      <c r="M20" s="41">
        <v>679997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5235598</v>
      </c>
      <c r="B21" s="39" t="s">
        <v>1463</v>
      </c>
      <c r="C21" s="40" t="s">
        <v>1464</v>
      </c>
      <c r="D21" s="41" t="s">
        <v>14</v>
      </c>
      <c r="E21" s="41" t="s">
        <v>38</v>
      </c>
      <c r="F21" s="41" t="s">
        <v>259</v>
      </c>
      <c r="G21" s="41" t="s">
        <v>1465</v>
      </c>
      <c r="H21" s="41" t="s">
        <v>259</v>
      </c>
      <c r="I21" s="41" t="s">
        <v>28</v>
      </c>
      <c r="J21" s="41" t="s">
        <v>29</v>
      </c>
      <c r="K21" s="42">
        <v>70</v>
      </c>
      <c r="L21" s="41">
        <v>468696</v>
      </c>
      <c r="M21" s="41">
        <v>678241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5238699</v>
      </c>
      <c r="B22" s="39" t="s">
        <v>1466</v>
      </c>
      <c r="C22" s="40" t="s">
        <v>1467</v>
      </c>
      <c r="D22" s="41" t="s">
        <v>14</v>
      </c>
      <c r="E22" s="41" t="s">
        <v>38</v>
      </c>
      <c r="F22" s="41" t="s">
        <v>259</v>
      </c>
      <c r="G22" s="41" t="s">
        <v>1465</v>
      </c>
      <c r="H22" s="41" t="s">
        <v>259</v>
      </c>
      <c r="I22" s="41" t="s">
        <v>1177</v>
      </c>
      <c r="J22" s="41" t="s">
        <v>1178</v>
      </c>
      <c r="K22" s="42" t="s">
        <v>1468</v>
      </c>
      <c r="L22" s="41">
        <v>469018</v>
      </c>
      <c r="M22" s="41">
        <v>678461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5235509</v>
      </c>
      <c r="B23" s="39" t="s">
        <v>1469</v>
      </c>
      <c r="C23" s="40" t="s">
        <v>1470</v>
      </c>
      <c r="D23" s="41" t="s">
        <v>14</v>
      </c>
      <c r="E23" s="41" t="s">
        <v>38</v>
      </c>
      <c r="F23" s="41" t="s">
        <v>259</v>
      </c>
      <c r="G23" s="41" t="s">
        <v>1465</v>
      </c>
      <c r="H23" s="41" t="s">
        <v>259</v>
      </c>
      <c r="I23" s="41" t="s">
        <v>1177</v>
      </c>
      <c r="J23" s="41" t="s">
        <v>1178</v>
      </c>
      <c r="K23" s="42">
        <v>34</v>
      </c>
      <c r="L23" s="41">
        <v>469217</v>
      </c>
      <c r="M23" s="41">
        <v>678617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5236950</v>
      </c>
      <c r="B24" s="39" t="s">
        <v>1471</v>
      </c>
      <c r="C24" s="40" t="s">
        <v>1472</v>
      </c>
      <c r="D24" s="41" t="s">
        <v>14</v>
      </c>
      <c r="E24" s="41" t="s">
        <v>38</v>
      </c>
      <c r="F24" s="41" t="s">
        <v>259</v>
      </c>
      <c r="G24" s="41" t="s">
        <v>1465</v>
      </c>
      <c r="H24" s="41" t="s">
        <v>259</v>
      </c>
      <c r="I24" s="41" t="s">
        <v>1473</v>
      </c>
      <c r="J24" s="41" t="s">
        <v>1474</v>
      </c>
      <c r="K24" s="42">
        <v>10</v>
      </c>
      <c r="L24" s="41">
        <v>469082</v>
      </c>
      <c r="M24" s="41">
        <v>677149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5238738</v>
      </c>
      <c r="B25" s="39" t="s">
        <v>1475</v>
      </c>
      <c r="C25" s="40" t="s">
        <v>1476</v>
      </c>
      <c r="D25" s="41" t="s">
        <v>14</v>
      </c>
      <c r="E25" s="41" t="s">
        <v>38</v>
      </c>
      <c r="F25" s="41" t="s">
        <v>259</v>
      </c>
      <c r="G25" s="41" t="s">
        <v>1465</v>
      </c>
      <c r="H25" s="41" t="s">
        <v>259</v>
      </c>
      <c r="I25" s="41" t="s">
        <v>1473</v>
      </c>
      <c r="J25" s="41" t="s">
        <v>1474</v>
      </c>
      <c r="K25" s="42">
        <v>4</v>
      </c>
      <c r="L25" s="41">
        <v>469154</v>
      </c>
      <c r="M25" s="41">
        <v>677706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5238869</v>
      </c>
      <c r="B26" s="39" t="s">
        <v>1477</v>
      </c>
      <c r="C26" s="40" t="s">
        <v>1478</v>
      </c>
      <c r="D26" s="41" t="s">
        <v>14</v>
      </c>
      <c r="E26" s="41" t="s">
        <v>38</v>
      </c>
      <c r="F26" s="41" t="s">
        <v>259</v>
      </c>
      <c r="G26" s="41" t="s">
        <v>1465</v>
      </c>
      <c r="H26" s="41" t="s">
        <v>259</v>
      </c>
      <c r="I26" s="41" t="s">
        <v>283</v>
      </c>
      <c r="J26" s="41" t="s">
        <v>284</v>
      </c>
      <c r="K26" s="42">
        <v>112</v>
      </c>
      <c r="L26" s="41">
        <v>470046</v>
      </c>
      <c r="M26" s="41">
        <v>677816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5235874</v>
      </c>
      <c r="B27" s="39" t="s">
        <v>1481</v>
      </c>
      <c r="C27" s="40" t="s">
        <v>1482</v>
      </c>
      <c r="D27" s="41" t="s">
        <v>14</v>
      </c>
      <c r="E27" s="41" t="s">
        <v>38</v>
      </c>
      <c r="F27" s="41" t="s">
        <v>259</v>
      </c>
      <c r="G27" s="41" t="s">
        <v>1465</v>
      </c>
      <c r="H27" s="41" t="s">
        <v>259</v>
      </c>
      <c r="I27" s="41" t="s">
        <v>283</v>
      </c>
      <c r="J27" s="41" t="s">
        <v>284</v>
      </c>
      <c r="K27" s="42">
        <v>28</v>
      </c>
      <c r="L27" s="41">
        <v>469342</v>
      </c>
      <c r="M27" s="41">
        <v>677981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5235907</v>
      </c>
      <c r="B28" s="39" t="s">
        <v>1490</v>
      </c>
      <c r="C28" s="40" t="s">
        <v>1491</v>
      </c>
      <c r="D28" s="41" t="s">
        <v>14</v>
      </c>
      <c r="E28" s="41" t="s">
        <v>38</v>
      </c>
      <c r="F28" s="41" t="s">
        <v>259</v>
      </c>
      <c r="G28" s="41" t="s">
        <v>1465</v>
      </c>
      <c r="H28" s="41" t="s">
        <v>259</v>
      </c>
      <c r="I28" s="41" t="s">
        <v>940</v>
      </c>
      <c r="J28" s="41" t="s">
        <v>941</v>
      </c>
      <c r="K28" s="42">
        <v>6</v>
      </c>
      <c r="L28" s="41">
        <v>469511</v>
      </c>
      <c r="M28" s="41">
        <v>678050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5239190</v>
      </c>
      <c r="B29" s="39" t="s">
        <v>1492</v>
      </c>
      <c r="C29" s="40" t="s">
        <v>1493</v>
      </c>
      <c r="D29" s="41" t="s">
        <v>14</v>
      </c>
      <c r="E29" s="41" t="s">
        <v>38</v>
      </c>
      <c r="F29" s="41" t="s">
        <v>259</v>
      </c>
      <c r="G29" s="41" t="s">
        <v>1465</v>
      </c>
      <c r="H29" s="41" t="s">
        <v>259</v>
      </c>
      <c r="I29" s="41" t="s">
        <v>940</v>
      </c>
      <c r="J29" s="41" t="s">
        <v>941</v>
      </c>
      <c r="K29" s="42" t="s">
        <v>1052</v>
      </c>
      <c r="L29" s="41">
        <v>469584</v>
      </c>
      <c r="M29" s="41">
        <v>678059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5239222</v>
      </c>
      <c r="B30" s="39" t="s">
        <v>1494</v>
      </c>
      <c r="C30" s="40" t="s">
        <v>1495</v>
      </c>
      <c r="D30" s="41" t="s">
        <v>14</v>
      </c>
      <c r="E30" s="41" t="s">
        <v>38</v>
      </c>
      <c r="F30" s="41" t="s">
        <v>259</v>
      </c>
      <c r="G30" s="41" t="s">
        <v>1465</v>
      </c>
      <c r="H30" s="41" t="s">
        <v>259</v>
      </c>
      <c r="I30" s="41" t="s">
        <v>1012</v>
      </c>
      <c r="J30" s="41" t="s">
        <v>1013</v>
      </c>
      <c r="K30" s="42">
        <v>2</v>
      </c>
      <c r="L30" s="41">
        <v>469560</v>
      </c>
      <c r="M30" s="41">
        <v>678756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5239275</v>
      </c>
      <c r="B31" s="39" t="s">
        <v>1498</v>
      </c>
      <c r="C31" s="40" t="s">
        <v>1499</v>
      </c>
      <c r="D31" s="41" t="s">
        <v>14</v>
      </c>
      <c r="E31" s="41" t="s">
        <v>38</v>
      </c>
      <c r="F31" s="41" t="s">
        <v>259</v>
      </c>
      <c r="G31" s="41" t="s">
        <v>1465</v>
      </c>
      <c r="H31" s="41" t="s">
        <v>259</v>
      </c>
      <c r="I31" s="41" t="s">
        <v>1500</v>
      </c>
      <c r="J31" s="41" t="s">
        <v>1501</v>
      </c>
      <c r="K31" s="42">
        <v>18</v>
      </c>
      <c r="L31" s="41">
        <v>467322</v>
      </c>
      <c r="M31" s="41">
        <v>677554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5239345</v>
      </c>
      <c r="B32" s="39" t="s">
        <v>1502</v>
      </c>
      <c r="C32" s="40" t="s">
        <v>1503</v>
      </c>
      <c r="D32" s="41" t="s">
        <v>14</v>
      </c>
      <c r="E32" s="41" t="s">
        <v>38</v>
      </c>
      <c r="F32" s="41" t="s">
        <v>259</v>
      </c>
      <c r="G32" s="41" t="s">
        <v>1465</v>
      </c>
      <c r="H32" s="41" t="s">
        <v>259</v>
      </c>
      <c r="I32" s="41" t="s">
        <v>1504</v>
      </c>
      <c r="J32" s="41" t="s">
        <v>1505</v>
      </c>
      <c r="K32" s="42">
        <v>4</v>
      </c>
      <c r="L32" s="41">
        <v>468504</v>
      </c>
      <c r="M32" s="41">
        <v>678058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</sheetData>
  <sheetProtection algorithmName="SHA-512" hashValue="HU4psP3akXz5lNt2yyGD+2VPvnMOBZxR+I4/pFJBrpcXOlJmmwS9qHGpX7T8UkPqPnfVv8Zmh2lCP+5jbkadWQ==" saltValue="eUBp7FBWS2IPczOvD0gB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300</v>
      </c>
      <c r="B2" s="1">
        <f>M14</f>
        <v>4</v>
      </c>
      <c r="C2" s="1" t="str">
        <f>E16</f>
        <v>STAROGARDZKI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5236033</v>
      </c>
      <c r="B16" s="39" t="s">
        <v>1479</v>
      </c>
      <c r="C16" s="40" t="s">
        <v>1480</v>
      </c>
      <c r="D16" s="41" t="s">
        <v>14</v>
      </c>
      <c r="E16" s="41" t="s">
        <v>38</v>
      </c>
      <c r="F16" s="41" t="s">
        <v>259</v>
      </c>
      <c r="G16" s="41" t="s">
        <v>1465</v>
      </c>
      <c r="H16" s="41" t="s">
        <v>259</v>
      </c>
      <c r="I16" s="41" t="s">
        <v>283</v>
      </c>
      <c r="J16" s="41" t="s">
        <v>284</v>
      </c>
      <c r="K16" s="42">
        <v>131</v>
      </c>
      <c r="L16" s="41">
        <v>470257</v>
      </c>
      <c r="M16" s="41">
        <v>677915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5239023</v>
      </c>
      <c r="B17" s="39" t="s">
        <v>1483</v>
      </c>
      <c r="C17" s="40" t="s">
        <v>1484</v>
      </c>
      <c r="D17" s="41" t="s">
        <v>14</v>
      </c>
      <c r="E17" s="41" t="s">
        <v>38</v>
      </c>
      <c r="F17" s="41" t="s">
        <v>259</v>
      </c>
      <c r="G17" s="41" t="s">
        <v>1465</v>
      </c>
      <c r="H17" s="41" t="s">
        <v>259</v>
      </c>
      <c r="I17" s="41" t="s">
        <v>1485</v>
      </c>
      <c r="J17" s="41" t="s">
        <v>1486</v>
      </c>
      <c r="K17" s="42">
        <v>11</v>
      </c>
      <c r="L17" s="41">
        <v>469369</v>
      </c>
      <c r="M17" s="41">
        <v>678053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5233785</v>
      </c>
      <c r="B18" s="39" t="s">
        <v>1487</v>
      </c>
      <c r="C18" s="40" t="s">
        <v>1488</v>
      </c>
      <c r="D18" s="41" t="s">
        <v>14</v>
      </c>
      <c r="E18" s="41" t="s">
        <v>38</v>
      </c>
      <c r="F18" s="41" t="s">
        <v>259</v>
      </c>
      <c r="G18" s="41" t="s">
        <v>1465</v>
      </c>
      <c r="H18" s="41" t="s">
        <v>259</v>
      </c>
      <c r="I18" s="41" t="s">
        <v>1489</v>
      </c>
      <c r="J18" s="41" t="s">
        <v>304</v>
      </c>
      <c r="K18" s="42">
        <v>7</v>
      </c>
      <c r="L18" s="41">
        <v>468045</v>
      </c>
      <c r="M18" s="41">
        <v>679688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5239265</v>
      </c>
      <c r="B19" s="39" t="s">
        <v>1496</v>
      </c>
      <c r="C19" s="40" t="s">
        <v>1497</v>
      </c>
      <c r="D19" s="41" t="s">
        <v>14</v>
      </c>
      <c r="E19" s="41" t="s">
        <v>38</v>
      </c>
      <c r="F19" s="41" t="s">
        <v>259</v>
      </c>
      <c r="G19" s="41" t="s">
        <v>1465</v>
      </c>
      <c r="H19" s="41" t="s">
        <v>259</v>
      </c>
      <c r="I19" s="41" t="s">
        <v>272</v>
      </c>
      <c r="J19" s="41" t="s">
        <v>273</v>
      </c>
      <c r="K19" s="42">
        <v>17</v>
      </c>
      <c r="L19" s="41">
        <v>469195</v>
      </c>
      <c r="M19" s="41">
        <v>679021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xSIVZADhF2JccSldoN7uLqsGWnWI4dJPyBnYFnFKLETV8KqzLxDAqoVACPSZfoJP8L4GMCD09ic8P7lxJxr7ng==" saltValue="M564ghHgpGUhUzQf+mpx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299</v>
      </c>
      <c r="B2" s="1">
        <f>M14</f>
        <v>2</v>
      </c>
      <c r="C2" s="1" t="str">
        <f>E16</f>
        <v>SOPOT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5404915</v>
      </c>
      <c r="B16" s="39" t="s">
        <v>1453</v>
      </c>
      <c r="C16" s="40" t="s">
        <v>1454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1455</v>
      </c>
      <c r="J16" s="41" t="s">
        <v>1456</v>
      </c>
      <c r="K16" s="42">
        <v>14</v>
      </c>
      <c r="L16" s="41">
        <v>472149</v>
      </c>
      <c r="M16" s="41">
        <v>730720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5403327</v>
      </c>
      <c r="B17" s="39" t="s">
        <v>1457</v>
      </c>
      <c r="C17" s="40" t="s">
        <v>1458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1459</v>
      </c>
      <c r="J17" s="41" t="s">
        <v>1460</v>
      </c>
      <c r="K17" s="42" t="s">
        <v>669</v>
      </c>
      <c r="L17" s="41">
        <v>472097</v>
      </c>
      <c r="M17" s="41">
        <v>730600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GGETu7fflIElZrSp4Dxr+iQLHAVLfSGvP0+pZ7yrLNDHD8uGejC6ZISODFNMbmUDe9F5DxX1CxeJsL02Yg0YYw==" saltValue="tyGH1m0Nw40LCl5ftswUk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298</v>
      </c>
      <c r="B2" s="1">
        <f>M14</f>
        <v>2</v>
      </c>
      <c r="C2" s="1" t="str">
        <f>E16</f>
        <v>SOPOT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7880359</v>
      </c>
      <c r="B16" s="39" t="s">
        <v>1444</v>
      </c>
      <c r="C16" s="40" t="s">
        <v>1445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1096</v>
      </c>
      <c r="J16" s="41" t="s">
        <v>1097</v>
      </c>
      <c r="K16" s="42" t="s">
        <v>1448</v>
      </c>
      <c r="L16" s="41">
        <v>471430</v>
      </c>
      <c r="M16" s="41">
        <v>730301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7764711</v>
      </c>
      <c r="B17" s="39" t="s">
        <v>1461</v>
      </c>
      <c r="C17" s="40" t="s">
        <v>1462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189</v>
      </c>
      <c r="J17" s="41" t="s">
        <v>190</v>
      </c>
      <c r="K17" s="42">
        <v>41</v>
      </c>
      <c r="L17" s="41">
        <v>472169</v>
      </c>
      <c r="M17" s="41">
        <v>730230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nDwWCuxHM2voPk+yxK6vxmKwgPVZB8LAcvY2i/sPyQEjdxOCs1AS9hDlOS86O8ijSdiBZWhzKKukCZDODstgvA==" saltValue="riNnTcdlYDa/6O/Er1yk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"/>
  <sheetViews>
    <sheetView topLeftCell="A2" workbookViewId="0">
      <selection activeCell="A2" sqref="A2:F74"/>
    </sheetView>
  </sheetViews>
  <sheetFormatPr defaultRowHeight="15" x14ac:dyDescent="0.25"/>
  <cols>
    <col min="1" max="1" width="6.42578125" customWidth="1"/>
    <col min="2" max="2" width="12.85546875" bestFit="1" customWidth="1"/>
    <col min="3" max="3" width="17.140625" customWidth="1"/>
    <col min="4" max="4" width="7.140625" customWidth="1"/>
    <col min="5" max="5" width="14" bestFit="1" customWidth="1"/>
    <col min="6" max="6" width="23.42578125" bestFit="1" customWidth="1"/>
  </cols>
  <sheetData>
    <row r="1" spans="1:6" x14ac:dyDescent="0.25">
      <c r="D1">
        <f>SUBTOTAL(9,D3:D620)</f>
        <v>478</v>
      </c>
    </row>
    <row r="2" spans="1:6" x14ac:dyDescent="0.25">
      <c r="A2" t="s">
        <v>1841</v>
      </c>
      <c r="B2" t="s">
        <v>1842</v>
      </c>
      <c r="C2" t="s">
        <v>1843</v>
      </c>
      <c r="D2" t="s">
        <v>1844</v>
      </c>
      <c r="E2" t="s">
        <v>1845</v>
      </c>
      <c r="F2" t="s">
        <v>1846</v>
      </c>
    </row>
    <row r="3" spans="1:6" x14ac:dyDescent="0.25">
      <c r="A3">
        <v>1</v>
      </c>
      <c r="B3">
        <v>243</v>
      </c>
      <c r="C3" t="s">
        <v>1847</v>
      </c>
      <c r="D3">
        <v>3</v>
      </c>
      <c r="E3" t="s">
        <v>14</v>
      </c>
      <c r="F3" t="s">
        <v>308</v>
      </c>
    </row>
    <row r="4" spans="1:6" x14ac:dyDescent="0.25">
      <c r="A4">
        <v>2</v>
      </c>
      <c r="B4">
        <v>244</v>
      </c>
      <c r="C4" t="s">
        <v>1847</v>
      </c>
      <c r="D4">
        <v>4</v>
      </c>
      <c r="E4" t="s">
        <v>14</v>
      </c>
      <c r="F4" t="s">
        <v>308</v>
      </c>
    </row>
    <row r="5" spans="1:6" x14ac:dyDescent="0.25">
      <c r="A5">
        <v>3</v>
      </c>
      <c r="B5">
        <v>245</v>
      </c>
      <c r="C5" t="s">
        <v>1847</v>
      </c>
      <c r="D5">
        <v>8</v>
      </c>
      <c r="E5" t="s">
        <v>14</v>
      </c>
      <c r="F5" t="s">
        <v>15</v>
      </c>
    </row>
    <row r="6" spans="1:6" x14ac:dyDescent="0.25">
      <c r="A6">
        <v>4</v>
      </c>
      <c r="B6">
        <v>246</v>
      </c>
      <c r="C6" t="s">
        <v>1847</v>
      </c>
      <c r="D6">
        <v>2</v>
      </c>
      <c r="E6" t="s">
        <v>14</v>
      </c>
      <c r="F6" t="s">
        <v>15</v>
      </c>
    </row>
    <row r="7" spans="1:6" x14ac:dyDescent="0.25">
      <c r="A7">
        <v>5</v>
      </c>
      <c r="B7">
        <v>247</v>
      </c>
      <c r="C7" t="s">
        <v>1847</v>
      </c>
      <c r="D7">
        <v>3</v>
      </c>
      <c r="E7" t="s">
        <v>14</v>
      </c>
      <c r="F7" t="s">
        <v>15</v>
      </c>
    </row>
    <row r="8" spans="1:6" x14ac:dyDescent="0.25">
      <c r="A8">
        <v>6</v>
      </c>
      <c r="B8">
        <v>248</v>
      </c>
      <c r="C8" t="s">
        <v>1847</v>
      </c>
      <c r="D8">
        <v>4</v>
      </c>
      <c r="E8" t="s">
        <v>14</v>
      </c>
      <c r="F8" t="s">
        <v>321</v>
      </c>
    </row>
    <row r="9" spans="1:6" x14ac:dyDescent="0.25">
      <c r="A9">
        <v>7</v>
      </c>
      <c r="B9">
        <v>249</v>
      </c>
      <c r="C9" t="s">
        <v>1847</v>
      </c>
      <c r="D9">
        <v>5</v>
      </c>
      <c r="E9" t="s">
        <v>14</v>
      </c>
      <c r="F9" t="s">
        <v>531</v>
      </c>
    </row>
    <row r="10" spans="1:6" x14ac:dyDescent="0.25">
      <c r="A10">
        <v>8</v>
      </c>
      <c r="B10">
        <v>250</v>
      </c>
      <c r="C10" t="s">
        <v>1847</v>
      </c>
      <c r="D10">
        <v>6</v>
      </c>
      <c r="E10" t="s">
        <v>14</v>
      </c>
      <c r="F10" t="s">
        <v>531</v>
      </c>
    </row>
    <row r="11" spans="1:6" x14ac:dyDescent="0.25">
      <c r="A11">
        <v>9</v>
      </c>
      <c r="B11">
        <v>251</v>
      </c>
      <c r="C11" t="s">
        <v>1847</v>
      </c>
      <c r="D11">
        <v>13</v>
      </c>
      <c r="E11" t="s">
        <v>14</v>
      </c>
      <c r="F11" t="s">
        <v>531</v>
      </c>
    </row>
    <row r="12" spans="1:6" x14ac:dyDescent="0.25">
      <c r="A12">
        <v>10</v>
      </c>
      <c r="B12">
        <v>252</v>
      </c>
      <c r="C12" t="s">
        <v>1847</v>
      </c>
      <c r="D12">
        <v>22</v>
      </c>
      <c r="E12" t="s">
        <v>14</v>
      </c>
      <c r="F12" t="s">
        <v>531</v>
      </c>
    </row>
    <row r="13" spans="1:6" x14ac:dyDescent="0.25">
      <c r="A13">
        <v>11</v>
      </c>
      <c r="B13">
        <v>253</v>
      </c>
      <c r="C13" t="s">
        <v>1847</v>
      </c>
      <c r="D13">
        <v>4</v>
      </c>
      <c r="E13" t="s">
        <v>14</v>
      </c>
      <c r="F13" t="s">
        <v>531</v>
      </c>
    </row>
    <row r="14" spans="1:6" x14ac:dyDescent="0.25">
      <c r="A14">
        <v>12</v>
      </c>
      <c r="B14">
        <v>254</v>
      </c>
      <c r="C14" t="s">
        <v>1847</v>
      </c>
      <c r="D14">
        <v>12</v>
      </c>
      <c r="E14" t="s">
        <v>14</v>
      </c>
      <c r="F14" t="s">
        <v>531</v>
      </c>
    </row>
    <row r="15" spans="1:6" x14ac:dyDescent="0.25">
      <c r="A15">
        <v>13</v>
      </c>
      <c r="B15">
        <v>255</v>
      </c>
      <c r="C15" t="s">
        <v>1847</v>
      </c>
      <c r="D15">
        <v>5</v>
      </c>
      <c r="E15" t="s">
        <v>14</v>
      </c>
      <c r="F15" t="s">
        <v>531</v>
      </c>
    </row>
    <row r="16" spans="1:6" x14ac:dyDescent="0.25">
      <c r="A16">
        <v>14</v>
      </c>
      <c r="B16">
        <v>256</v>
      </c>
      <c r="C16" t="s">
        <v>1847</v>
      </c>
      <c r="D16">
        <v>7</v>
      </c>
      <c r="E16" t="s">
        <v>14</v>
      </c>
      <c r="F16" t="s">
        <v>531</v>
      </c>
    </row>
    <row r="17" spans="1:6" x14ac:dyDescent="0.25">
      <c r="A17">
        <v>15</v>
      </c>
      <c r="B17">
        <v>257</v>
      </c>
      <c r="C17" t="s">
        <v>1847</v>
      </c>
      <c r="D17">
        <v>14</v>
      </c>
      <c r="E17" t="s">
        <v>14</v>
      </c>
      <c r="F17" t="s">
        <v>531</v>
      </c>
    </row>
    <row r="18" spans="1:6" x14ac:dyDescent="0.25">
      <c r="A18">
        <v>16</v>
      </c>
      <c r="B18">
        <v>258</v>
      </c>
      <c r="C18" t="s">
        <v>1847</v>
      </c>
      <c r="D18">
        <v>46</v>
      </c>
      <c r="E18" t="s">
        <v>14</v>
      </c>
      <c r="F18" t="s">
        <v>531</v>
      </c>
    </row>
    <row r="19" spans="1:6" x14ac:dyDescent="0.25">
      <c r="A19">
        <v>17</v>
      </c>
      <c r="B19">
        <v>259</v>
      </c>
      <c r="C19" t="s">
        <v>1847</v>
      </c>
      <c r="D19">
        <v>3</v>
      </c>
      <c r="E19" t="s">
        <v>14</v>
      </c>
      <c r="F19" t="s">
        <v>531</v>
      </c>
    </row>
    <row r="20" spans="1:6" x14ac:dyDescent="0.25">
      <c r="A20">
        <v>18</v>
      </c>
      <c r="B20">
        <v>260</v>
      </c>
      <c r="C20" t="s">
        <v>1847</v>
      </c>
      <c r="D20">
        <v>5</v>
      </c>
      <c r="E20" t="s">
        <v>14</v>
      </c>
      <c r="F20" t="s">
        <v>531</v>
      </c>
    </row>
    <row r="21" spans="1:6" x14ac:dyDescent="0.25">
      <c r="A21">
        <v>19</v>
      </c>
      <c r="B21">
        <v>261</v>
      </c>
      <c r="C21" t="s">
        <v>1847</v>
      </c>
      <c r="D21">
        <v>2</v>
      </c>
      <c r="E21" t="s">
        <v>14</v>
      </c>
      <c r="F21" t="s">
        <v>531</v>
      </c>
    </row>
    <row r="22" spans="1:6" x14ac:dyDescent="0.25">
      <c r="A22">
        <v>20</v>
      </c>
      <c r="B22">
        <v>262</v>
      </c>
      <c r="C22" t="s">
        <v>1847</v>
      </c>
      <c r="D22">
        <v>2</v>
      </c>
      <c r="E22" t="s">
        <v>14</v>
      </c>
      <c r="F22" t="s">
        <v>531</v>
      </c>
    </row>
    <row r="23" spans="1:6" x14ac:dyDescent="0.25">
      <c r="A23">
        <v>21</v>
      </c>
      <c r="B23">
        <v>263</v>
      </c>
      <c r="C23" t="s">
        <v>1847</v>
      </c>
      <c r="D23">
        <v>4</v>
      </c>
      <c r="E23" t="s">
        <v>14</v>
      </c>
      <c r="F23" t="s">
        <v>531</v>
      </c>
    </row>
    <row r="24" spans="1:6" x14ac:dyDescent="0.25">
      <c r="A24">
        <v>22</v>
      </c>
      <c r="B24">
        <v>264</v>
      </c>
      <c r="C24" t="s">
        <v>1847</v>
      </c>
      <c r="D24">
        <v>5</v>
      </c>
      <c r="E24" t="s">
        <v>14</v>
      </c>
      <c r="F24" t="s">
        <v>531</v>
      </c>
    </row>
    <row r="25" spans="1:6" x14ac:dyDescent="0.25">
      <c r="A25">
        <v>23</v>
      </c>
      <c r="B25">
        <v>265</v>
      </c>
      <c r="C25" t="s">
        <v>1847</v>
      </c>
      <c r="D25">
        <v>2</v>
      </c>
      <c r="E25" t="s">
        <v>14</v>
      </c>
      <c r="F25" t="s">
        <v>79</v>
      </c>
    </row>
    <row r="26" spans="1:6" x14ac:dyDescent="0.25">
      <c r="A26">
        <v>24</v>
      </c>
      <c r="B26">
        <v>266</v>
      </c>
      <c r="C26" t="s">
        <v>1847</v>
      </c>
      <c r="D26">
        <v>2</v>
      </c>
      <c r="E26" t="s">
        <v>14</v>
      </c>
      <c r="F26" t="s">
        <v>79</v>
      </c>
    </row>
    <row r="27" spans="1:6" x14ac:dyDescent="0.25">
      <c r="A27">
        <v>25</v>
      </c>
      <c r="B27">
        <v>267</v>
      </c>
      <c r="C27" t="s">
        <v>1847</v>
      </c>
      <c r="D27">
        <v>2</v>
      </c>
      <c r="E27" t="s">
        <v>14</v>
      </c>
      <c r="F27" t="s">
        <v>79</v>
      </c>
    </row>
    <row r="28" spans="1:6" x14ac:dyDescent="0.25">
      <c r="A28">
        <v>26</v>
      </c>
      <c r="B28">
        <v>268</v>
      </c>
      <c r="C28" t="s">
        <v>1847</v>
      </c>
      <c r="D28">
        <v>2</v>
      </c>
      <c r="E28" t="s">
        <v>14</v>
      </c>
      <c r="F28" t="s">
        <v>79</v>
      </c>
    </row>
    <row r="29" spans="1:6" x14ac:dyDescent="0.25">
      <c r="A29">
        <v>27</v>
      </c>
      <c r="B29">
        <v>269</v>
      </c>
      <c r="C29" t="s">
        <v>1847</v>
      </c>
      <c r="D29">
        <v>3</v>
      </c>
      <c r="E29" t="s">
        <v>14</v>
      </c>
      <c r="F29" t="s">
        <v>1094</v>
      </c>
    </row>
    <row r="30" spans="1:6" x14ac:dyDescent="0.25">
      <c r="A30">
        <v>28</v>
      </c>
      <c r="B30">
        <v>270</v>
      </c>
      <c r="C30" t="s">
        <v>1847</v>
      </c>
      <c r="D30">
        <v>37</v>
      </c>
      <c r="E30" t="s">
        <v>14</v>
      </c>
      <c r="F30" t="s">
        <v>1094</v>
      </c>
    </row>
    <row r="31" spans="1:6" x14ac:dyDescent="0.25">
      <c r="A31">
        <v>29</v>
      </c>
      <c r="B31">
        <v>271</v>
      </c>
      <c r="C31" t="s">
        <v>1847</v>
      </c>
      <c r="D31">
        <v>20</v>
      </c>
      <c r="E31" t="s">
        <v>14</v>
      </c>
      <c r="F31" t="s">
        <v>1094</v>
      </c>
    </row>
    <row r="32" spans="1:6" x14ac:dyDescent="0.25">
      <c r="A32">
        <v>30</v>
      </c>
      <c r="B32">
        <v>272</v>
      </c>
      <c r="C32" t="s">
        <v>1847</v>
      </c>
      <c r="D32">
        <v>11</v>
      </c>
      <c r="E32" t="s">
        <v>14</v>
      </c>
      <c r="F32" t="s">
        <v>1094</v>
      </c>
    </row>
    <row r="33" spans="1:6" x14ac:dyDescent="0.25">
      <c r="A33">
        <v>31</v>
      </c>
      <c r="B33">
        <v>273</v>
      </c>
      <c r="C33" t="s">
        <v>1847</v>
      </c>
      <c r="D33">
        <v>3</v>
      </c>
      <c r="E33" t="s">
        <v>14</v>
      </c>
      <c r="F33" t="s">
        <v>1094</v>
      </c>
    </row>
    <row r="34" spans="1:6" x14ac:dyDescent="0.25">
      <c r="A34">
        <v>32</v>
      </c>
      <c r="B34">
        <v>274</v>
      </c>
      <c r="C34" t="s">
        <v>1847</v>
      </c>
      <c r="D34">
        <v>6</v>
      </c>
      <c r="E34" t="s">
        <v>14</v>
      </c>
      <c r="F34" t="s">
        <v>1094</v>
      </c>
    </row>
    <row r="35" spans="1:6" x14ac:dyDescent="0.25">
      <c r="A35">
        <v>33</v>
      </c>
      <c r="B35">
        <v>275</v>
      </c>
      <c r="C35" t="s">
        <v>1847</v>
      </c>
      <c r="D35">
        <v>5</v>
      </c>
      <c r="E35" t="s">
        <v>14</v>
      </c>
      <c r="F35" t="s">
        <v>81</v>
      </c>
    </row>
    <row r="36" spans="1:6" x14ac:dyDescent="0.25">
      <c r="A36">
        <v>34</v>
      </c>
      <c r="B36">
        <v>276</v>
      </c>
      <c r="C36" t="s">
        <v>1847</v>
      </c>
      <c r="D36">
        <v>6</v>
      </c>
      <c r="E36" t="s">
        <v>14</v>
      </c>
      <c r="F36" t="s">
        <v>39</v>
      </c>
    </row>
    <row r="37" spans="1:6" x14ac:dyDescent="0.25">
      <c r="A37">
        <v>35</v>
      </c>
      <c r="B37">
        <v>277</v>
      </c>
      <c r="C37" t="s">
        <v>1847</v>
      </c>
      <c r="D37">
        <v>2</v>
      </c>
      <c r="E37" t="s">
        <v>14</v>
      </c>
      <c r="F37" t="s">
        <v>39</v>
      </c>
    </row>
    <row r="38" spans="1:6" x14ac:dyDescent="0.25">
      <c r="A38">
        <v>36</v>
      </c>
      <c r="B38">
        <v>278</v>
      </c>
      <c r="C38" t="s">
        <v>1847</v>
      </c>
      <c r="D38">
        <v>12</v>
      </c>
      <c r="E38" t="s">
        <v>14</v>
      </c>
      <c r="F38" t="s">
        <v>39</v>
      </c>
    </row>
    <row r="39" spans="1:6" x14ac:dyDescent="0.25">
      <c r="A39">
        <v>37</v>
      </c>
      <c r="B39">
        <v>279</v>
      </c>
      <c r="C39" t="s">
        <v>1847</v>
      </c>
      <c r="D39">
        <v>14</v>
      </c>
      <c r="E39" t="s">
        <v>14</v>
      </c>
      <c r="F39" t="s">
        <v>311</v>
      </c>
    </row>
    <row r="40" spans="1:6" x14ac:dyDescent="0.25">
      <c r="A40">
        <v>38</v>
      </c>
      <c r="B40">
        <v>280</v>
      </c>
      <c r="C40" t="s">
        <v>1847</v>
      </c>
      <c r="D40">
        <v>3</v>
      </c>
      <c r="E40" t="s">
        <v>14</v>
      </c>
      <c r="F40" t="s">
        <v>311</v>
      </c>
    </row>
    <row r="41" spans="1:6" x14ac:dyDescent="0.25">
      <c r="A41">
        <v>39</v>
      </c>
      <c r="B41">
        <v>281</v>
      </c>
      <c r="C41" t="s">
        <v>1847</v>
      </c>
      <c r="D41">
        <v>3</v>
      </c>
      <c r="E41" t="s">
        <v>14</v>
      </c>
      <c r="F41" t="s">
        <v>53</v>
      </c>
    </row>
    <row r="42" spans="1:6" x14ac:dyDescent="0.25">
      <c r="A42">
        <v>40</v>
      </c>
      <c r="B42">
        <v>282</v>
      </c>
      <c r="C42" t="s">
        <v>1847</v>
      </c>
      <c r="D42">
        <v>6</v>
      </c>
      <c r="E42" t="s">
        <v>14</v>
      </c>
      <c r="F42" t="s">
        <v>53</v>
      </c>
    </row>
    <row r="43" spans="1:6" x14ac:dyDescent="0.25">
      <c r="A43">
        <v>41</v>
      </c>
      <c r="B43">
        <v>283</v>
      </c>
      <c r="C43" t="s">
        <v>1847</v>
      </c>
      <c r="D43">
        <v>1</v>
      </c>
      <c r="E43" t="s">
        <v>14</v>
      </c>
      <c r="F43" t="s">
        <v>53</v>
      </c>
    </row>
    <row r="44" spans="1:6" x14ac:dyDescent="0.25">
      <c r="A44">
        <v>42</v>
      </c>
      <c r="B44">
        <v>284</v>
      </c>
      <c r="C44" t="s">
        <v>1847</v>
      </c>
      <c r="D44">
        <v>2</v>
      </c>
      <c r="E44" t="s">
        <v>14</v>
      </c>
      <c r="F44" t="s">
        <v>53</v>
      </c>
    </row>
    <row r="45" spans="1:6" x14ac:dyDescent="0.25">
      <c r="A45">
        <v>43</v>
      </c>
      <c r="B45">
        <v>285</v>
      </c>
      <c r="C45" t="s">
        <v>1847</v>
      </c>
      <c r="D45">
        <v>6</v>
      </c>
      <c r="E45" t="s">
        <v>14</v>
      </c>
      <c r="F45" t="s">
        <v>53</v>
      </c>
    </row>
    <row r="46" spans="1:6" x14ac:dyDescent="0.25">
      <c r="A46">
        <v>44</v>
      </c>
      <c r="B46">
        <v>286</v>
      </c>
      <c r="C46" t="s">
        <v>1847</v>
      </c>
      <c r="D46">
        <v>1</v>
      </c>
      <c r="E46" t="s">
        <v>14</v>
      </c>
      <c r="F46" t="s">
        <v>121</v>
      </c>
    </row>
    <row r="47" spans="1:6" x14ac:dyDescent="0.25">
      <c r="A47">
        <v>45</v>
      </c>
      <c r="B47">
        <v>287</v>
      </c>
      <c r="C47" t="s">
        <v>1847</v>
      </c>
      <c r="D47">
        <v>7</v>
      </c>
      <c r="E47" t="s">
        <v>14</v>
      </c>
      <c r="F47" t="s">
        <v>121</v>
      </c>
    </row>
    <row r="48" spans="1:6" x14ac:dyDescent="0.25">
      <c r="A48">
        <v>46</v>
      </c>
      <c r="B48">
        <v>288</v>
      </c>
      <c r="C48" t="s">
        <v>1847</v>
      </c>
      <c r="D48">
        <v>1</v>
      </c>
      <c r="E48" t="s">
        <v>14</v>
      </c>
      <c r="F48" t="s">
        <v>121</v>
      </c>
    </row>
    <row r="49" spans="1:6" x14ac:dyDescent="0.25">
      <c r="A49">
        <v>47</v>
      </c>
      <c r="B49">
        <v>289</v>
      </c>
      <c r="C49" t="s">
        <v>1847</v>
      </c>
      <c r="D49">
        <v>1</v>
      </c>
      <c r="E49" t="s">
        <v>14</v>
      </c>
      <c r="F49" t="s">
        <v>121</v>
      </c>
    </row>
    <row r="50" spans="1:6" x14ac:dyDescent="0.25">
      <c r="A50">
        <v>48</v>
      </c>
      <c r="B50">
        <v>290</v>
      </c>
      <c r="C50" t="s">
        <v>1847</v>
      </c>
      <c r="D50">
        <v>2</v>
      </c>
      <c r="E50" t="s">
        <v>14</v>
      </c>
      <c r="F50" t="s">
        <v>121</v>
      </c>
    </row>
    <row r="51" spans="1:6" x14ac:dyDescent="0.25">
      <c r="A51">
        <v>49</v>
      </c>
      <c r="B51">
        <v>291</v>
      </c>
      <c r="C51" t="s">
        <v>1847</v>
      </c>
      <c r="D51">
        <v>4</v>
      </c>
      <c r="E51" t="s">
        <v>14</v>
      </c>
      <c r="F51" t="s">
        <v>121</v>
      </c>
    </row>
    <row r="52" spans="1:6" x14ac:dyDescent="0.25">
      <c r="A52">
        <v>50</v>
      </c>
      <c r="B52">
        <v>292</v>
      </c>
      <c r="C52" t="s">
        <v>1847</v>
      </c>
      <c r="D52">
        <v>3</v>
      </c>
      <c r="E52" t="s">
        <v>14</v>
      </c>
      <c r="F52" t="s">
        <v>121</v>
      </c>
    </row>
    <row r="53" spans="1:6" x14ac:dyDescent="0.25">
      <c r="A53">
        <v>51</v>
      </c>
      <c r="B53">
        <v>293</v>
      </c>
      <c r="C53" t="s">
        <v>1847</v>
      </c>
      <c r="D53">
        <v>10</v>
      </c>
      <c r="E53" t="s">
        <v>14</v>
      </c>
      <c r="F53" t="s">
        <v>352</v>
      </c>
    </row>
    <row r="54" spans="1:6" x14ac:dyDescent="0.25">
      <c r="A54">
        <v>52</v>
      </c>
      <c r="B54">
        <v>294</v>
      </c>
      <c r="C54" t="s">
        <v>1847</v>
      </c>
      <c r="D54">
        <v>1</v>
      </c>
      <c r="E54" t="s">
        <v>14</v>
      </c>
      <c r="F54" t="s">
        <v>352</v>
      </c>
    </row>
    <row r="55" spans="1:6" x14ac:dyDescent="0.25">
      <c r="A55">
        <v>53</v>
      </c>
      <c r="B55">
        <v>295</v>
      </c>
      <c r="C55" t="s">
        <v>1847</v>
      </c>
      <c r="D55">
        <v>29</v>
      </c>
      <c r="E55" t="s">
        <v>14</v>
      </c>
      <c r="F55" t="s">
        <v>352</v>
      </c>
    </row>
    <row r="56" spans="1:6" x14ac:dyDescent="0.25">
      <c r="A56">
        <v>54</v>
      </c>
      <c r="B56">
        <v>296</v>
      </c>
      <c r="C56" t="s">
        <v>1847</v>
      </c>
      <c r="D56">
        <v>3</v>
      </c>
      <c r="E56" t="s">
        <v>14</v>
      </c>
      <c r="F56" t="s">
        <v>309</v>
      </c>
    </row>
    <row r="57" spans="1:6" x14ac:dyDescent="0.25">
      <c r="A57">
        <v>55</v>
      </c>
      <c r="B57">
        <v>297</v>
      </c>
      <c r="C57" t="s">
        <v>1847</v>
      </c>
      <c r="D57">
        <v>1</v>
      </c>
      <c r="E57" t="s">
        <v>14</v>
      </c>
      <c r="F57" t="s">
        <v>1446</v>
      </c>
    </row>
    <row r="58" spans="1:6" x14ac:dyDescent="0.25">
      <c r="A58">
        <v>56</v>
      </c>
      <c r="B58">
        <v>298</v>
      </c>
      <c r="C58" t="s">
        <v>1847</v>
      </c>
      <c r="D58">
        <v>2</v>
      </c>
      <c r="E58" t="s">
        <v>14</v>
      </c>
      <c r="F58" t="s">
        <v>1446</v>
      </c>
    </row>
    <row r="59" spans="1:6" x14ac:dyDescent="0.25">
      <c r="A59">
        <v>57</v>
      </c>
      <c r="B59">
        <v>299</v>
      </c>
      <c r="C59" t="s">
        <v>1847</v>
      </c>
      <c r="D59">
        <v>2</v>
      </c>
      <c r="E59" t="s">
        <v>14</v>
      </c>
      <c r="F59" t="s">
        <v>1446</v>
      </c>
    </row>
    <row r="60" spans="1:6" x14ac:dyDescent="0.25">
      <c r="A60">
        <v>58</v>
      </c>
      <c r="B60">
        <v>300</v>
      </c>
      <c r="C60" t="s">
        <v>1847</v>
      </c>
      <c r="D60">
        <v>4</v>
      </c>
      <c r="E60" t="s">
        <v>14</v>
      </c>
      <c r="F60" t="s">
        <v>38</v>
      </c>
    </row>
    <row r="61" spans="1:6" x14ac:dyDescent="0.25">
      <c r="A61">
        <v>59</v>
      </c>
      <c r="B61">
        <v>301</v>
      </c>
      <c r="C61" t="s">
        <v>1847</v>
      </c>
      <c r="D61">
        <v>17</v>
      </c>
      <c r="E61" t="s">
        <v>14</v>
      </c>
      <c r="F61" t="s">
        <v>38</v>
      </c>
    </row>
    <row r="62" spans="1:6" x14ac:dyDescent="0.25">
      <c r="A62">
        <v>60</v>
      </c>
      <c r="B62">
        <v>302</v>
      </c>
      <c r="C62" t="s">
        <v>1847</v>
      </c>
      <c r="D62">
        <v>3</v>
      </c>
      <c r="E62" t="s">
        <v>14</v>
      </c>
      <c r="F62" t="s">
        <v>37</v>
      </c>
    </row>
    <row r="63" spans="1:6" x14ac:dyDescent="0.25">
      <c r="A63">
        <v>61</v>
      </c>
      <c r="B63">
        <v>303</v>
      </c>
      <c r="C63" t="s">
        <v>1847</v>
      </c>
      <c r="D63">
        <v>3</v>
      </c>
      <c r="E63" t="s">
        <v>14</v>
      </c>
      <c r="F63" t="s">
        <v>37</v>
      </c>
    </row>
    <row r="64" spans="1:6" x14ac:dyDescent="0.25">
      <c r="A64">
        <v>62</v>
      </c>
      <c r="B64">
        <v>304</v>
      </c>
      <c r="C64" t="s">
        <v>1847</v>
      </c>
      <c r="D64">
        <v>2</v>
      </c>
      <c r="E64" t="s">
        <v>14</v>
      </c>
      <c r="F64" t="s">
        <v>86</v>
      </c>
    </row>
    <row r="65" spans="1:6" x14ac:dyDescent="0.25">
      <c r="A65">
        <v>63</v>
      </c>
      <c r="B65">
        <v>305</v>
      </c>
      <c r="C65" t="s">
        <v>1847</v>
      </c>
      <c r="D65">
        <v>1</v>
      </c>
      <c r="E65" t="s">
        <v>14</v>
      </c>
      <c r="F65" t="s">
        <v>86</v>
      </c>
    </row>
    <row r="66" spans="1:6" x14ac:dyDescent="0.25">
      <c r="A66">
        <v>64</v>
      </c>
      <c r="B66">
        <v>306</v>
      </c>
      <c r="C66" t="s">
        <v>1847</v>
      </c>
      <c r="D66">
        <v>8</v>
      </c>
      <c r="E66" t="s">
        <v>14</v>
      </c>
      <c r="F66" t="s">
        <v>86</v>
      </c>
    </row>
    <row r="67" spans="1:6" x14ac:dyDescent="0.25">
      <c r="A67">
        <v>65</v>
      </c>
      <c r="B67">
        <v>307</v>
      </c>
      <c r="C67" t="s">
        <v>1847</v>
      </c>
      <c r="D67">
        <v>6</v>
      </c>
      <c r="E67" t="s">
        <v>14</v>
      </c>
      <c r="F67" t="s">
        <v>86</v>
      </c>
    </row>
    <row r="68" spans="1:6" x14ac:dyDescent="0.25">
      <c r="A68">
        <v>66</v>
      </c>
      <c r="B68">
        <v>308</v>
      </c>
      <c r="C68" t="s">
        <v>1847</v>
      </c>
      <c r="D68">
        <v>12</v>
      </c>
      <c r="E68" t="s">
        <v>14</v>
      </c>
      <c r="F68" t="s">
        <v>86</v>
      </c>
    </row>
    <row r="69" spans="1:6" x14ac:dyDescent="0.25">
      <c r="A69">
        <v>67</v>
      </c>
      <c r="B69">
        <v>309</v>
      </c>
      <c r="C69" t="s">
        <v>1847</v>
      </c>
      <c r="D69">
        <v>2</v>
      </c>
      <c r="E69" t="s">
        <v>14</v>
      </c>
      <c r="F69" t="s">
        <v>80</v>
      </c>
    </row>
    <row r="70" spans="1:6" x14ac:dyDescent="0.25">
      <c r="A70">
        <v>68</v>
      </c>
      <c r="B70">
        <v>310</v>
      </c>
      <c r="C70" t="s">
        <v>1847</v>
      </c>
      <c r="D70">
        <v>7</v>
      </c>
      <c r="E70" t="s">
        <v>14</v>
      </c>
      <c r="F70" t="s">
        <v>80</v>
      </c>
    </row>
    <row r="71" spans="1:6" x14ac:dyDescent="0.25">
      <c r="A71">
        <v>69</v>
      </c>
      <c r="B71">
        <v>311</v>
      </c>
      <c r="C71" t="s">
        <v>1847</v>
      </c>
      <c r="D71">
        <v>13</v>
      </c>
      <c r="E71" t="s">
        <v>14</v>
      </c>
      <c r="F71" t="s">
        <v>80</v>
      </c>
    </row>
    <row r="72" spans="1:6" x14ac:dyDescent="0.25">
      <c r="A72">
        <v>70</v>
      </c>
      <c r="B72">
        <v>312</v>
      </c>
      <c r="C72" t="s">
        <v>1847</v>
      </c>
      <c r="D72">
        <v>3</v>
      </c>
      <c r="E72" t="s">
        <v>14</v>
      </c>
      <c r="F72" t="s">
        <v>80</v>
      </c>
    </row>
    <row r="73" spans="1:6" x14ac:dyDescent="0.25">
      <c r="A73">
        <v>71</v>
      </c>
      <c r="B73">
        <v>313</v>
      </c>
      <c r="C73" t="s">
        <v>1847</v>
      </c>
      <c r="D73">
        <v>2</v>
      </c>
      <c r="E73" t="s">
        <v>14</v>
      </c>
      <c r="F73" t="s">
        <v>80</v>
      </c>
    </row>
    <row r="74" spans="1:6" x14ac:dyDescent="0.25">
      <c r="A74">
        <v>72</v>
      </c>
      <c r="B74">
        <v>314</v>
      </c>
      <c r="C74" t="s">
        <v>1847</v>
      </c>
      <c r="D74">
        <v>1</v>
      </c>
      <c r="E74" t="s">
        <v>14</v>
      </c>
      <c r="F74" t="s">
        <v>80</v>
      </c>
    </row>
  </sheetData>
  <autoFilter ref="A2:F74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297</v>
      </c>
      <c r="B2" s="1">
        <f>M14</f>
        <v>1</v>
      </c>
      <c r="C2" s="1" t="str">
        <f>E16</f>
        <v>SOPOT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5402387</v>
      </c>
      <c r="B16" s="39" t="s">
        <v>1449</v>
      </c>
      <c r="C16" s="40" t="s">
        <v>1450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1451</v>
      </c>
      <c r="J16" s="41" t="s">
        <v>1452</v>
      </c>
      <c r="K16" s="42">
        <v>55</v>
      </c>
      <c r="L16" s="41">
        <v>471655</v>
      </c>
      <c r="M16" s="41">
        <v>731773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xcEehnH3Y62EpLbEuC3lPEx6DltGziKmRw1dFc9eQ9DIGy6q9j6KUKtdzkJgvXNqEQb4ZPxgp+zr1nSIFDDdYA==" saltValue="NVmkJWTFxU2FnTpe6Rhxk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296</v>
      </c>
      <c r="B2" s="1">
        <f>M14</f>
        <v>3</v>
      </c>
      <c r="C2" s="1" t="str">
        <f>E16</f>
        <v>SŁUPSKI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5213543</v>
      </c>
      <c r="B16" s="39" t="s">
        <v>317</v>
      </c>
      <c r="C16" s="40" t="s">
        <v>318</v>
      </c>
      <c r="D16" s="41" t="s">
        <v>14</v>
      </c>
      <c r="E16" s="41" t="s">
        <v>309</v>
      </c>
      <c r="F16" s="41" t="s">
        <v>319</v>
      </c>
      <c r="G16" s="41" t="s">
        <v>320</v>
      </c>
      <c r="H16" s="41" t="s">
        <v>88</v>
      </c>
      <c r="I16" s="41" t="s">
        <v>16</v>
      </c>
      <c r="J16" s="41" t="s">
        <v>17</v>
      </c>
      <c r="K16" s="42">
        <v>40</v>
      </c>
      <c r="L16" s="41">
        <v>395492</v>
      </c>
      <c r="M16" s="41">
        <v>724748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5220222</v>
      </c>
      <c r="B17" s="39" t="s">
        <v>326</v>
      </c>
      <c r="C17" s="40" t="s">
        <v>327</v>
      </c>
      <c r="D17" s="41" t="s">
        <v>14</v>
      </c>
      <c r="E17" s="41" t="s">
        <v>309</v>
      </c>
      <c r="F17" s="41" t="s">
        <v>325</v>
      </c>
      <c r="G17" s="41" t="s">
        <v>328</v>
      </c>
      <c r="H17" s="41" t="s">
        <v>329</v>
      </c>
      <c r="I17" s="41" t="s">
        <v>20</v>
      </c>
      <c r="J17" s="41" t="s">
        <v>21</v>
      </c>
      <c r="K17" s="42">
        <v>1</v>
      </c>
      <c r="L17" s="41">
        <v>367849</v>
      </c>
      <c r="M17" s="41">
        <v>726233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5226718</v>
      </c>
      <c r="B18" s="39" t="s">
        <v>353</v>
      </c>
      <c r="C18" s="40" t="s">
        <v>354</v>
      </c>
      <c r="D18" s="41" t="s">
        <v>14</v>
      </c>
      <c r="E18" s="41" t="s">
        <v>309</v>
      </c>
      <c r="F18" s="41" t="s">
        <v>352</v>
      </c>
      <c r="G18" s="41" t="s">
        <v>355</v>
      </c>
      <c r="H18" s="41" t="s">
        <v>356</v>
      </c>
      <c r="I18" s="41" t="s">
        <v>357</v>
      </c>
      <c r="J18" s="41" t="s">
        <v>358</v>
      </c>
      <c r="K18" s="42">
        <v>17</v>
      </c>
      <c r="L18" s="41">
        <v>370642</v>
      </c>
      <c r="M18" s="41">
        <v>739886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4UioHClTciK0YnbE9Xdujv24vFHMz8oHdcCB/PKMgLrWekLs7N5GWx//3+pbvDsBQ4at9Dtw2Xnovp6adwSCxQ==" saltValue="WI6Vpjw0q6BzzUBf0C4q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44"/>
  <sheetViews>
    <sheetView topLeftCell="A11" workbookViewId="0">
      <selection activeCell="T16" sqref="T16:U44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295</v>
      </c>
      <c r="B2" s="1">
        <f>M14</f>
        <v>29</v>
      </c>
      <c r="C2" s="1" t="str">
        <f>E16</f>
        <v>SŁUPSK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29</v>
      </c>
      <c r="N14" s="25">
        <f>SUM(N16:N400)</f>
        <v>29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5398860</v>
      </c>
      <c r="B16" s="39" t="s">
        <v>1630</v>
      </c>
      <c r="C16" s="40" t="s">
        <v>1631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1633</v>
      </c>
      <c r="J16" s="41" t="s">
        <v>1634</v>
      </c>
      <c r="K16" s="42" t="s">
        <v>1635</v>
      </c>
      <c r="L16" s="41">
        <v>373124</v>
      </c>
      <c r="M16" s="41">
        <v>734067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5400303</v>
      </c>
      <c r="B17" s="39" t="s">
        <v>1636</v>
      </c>
      <c r="C17" s="40" t="s">
        <v>1637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1638</v>
      </c>
      <c r="J17" s="41" t="s">
        <v>1639</v>
      </c>
      <c r="K17" s="42">
        <v>29</v>
      </c>
      <c r="L17" s="41">
        <v>372182</v>
      </c>
      <c r="M17" s="41">
        <v>736347</v>
      </c>
      <c r="N17" s="41">
        <v>1</v>
      </c>
      <c r="O17" s="43"/>
      <c r="P17" s="43"/>
      <c r="Q17" s="43"/>
      <c r="R17" s="17">
        <f t="shared" ref="R17:R44" si="1">ROUND(Q17*0.23,2)</f>
        <v>0</v>
      </c>
      <c r="S17" s="27">
        <f t="shared" ref="S17:S44" si="2">ROUND(Q17,2)+R17</f>
        <v>0</v>
      </c>
      <c r="T17" s="43"/>
      <c r="U17" s="43"/>
      <c r="V17" s="17">
        <f t="shared" ref="V17:V44" si="3">ROUND(U17*0.23,2)</f>
        <v>0</v>
      </c>
      <c r="W17" s="27">
        <f t="shared" ref="W17:W44" si="4">ROUND(U17,2)+V17</f>
        <v>0</v>
      </c>
    </row>
    <row r="18" spans="1:23" x14ac:dyDescent="0.25">
      <c r="A18" s="39">
        <v>5396257</v>
      </c>
      <c r="B18" s="39" t="s">
        <v>1644</v>
      </c>
      <c r="C18" s="40" t="s">
        <v>1645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1642</v>
      </c>
      <c r="J18" s="41" t="s">
        <v>1643</v>
      </c>
      <c r="K18" s="42">
        <v>17</v>
      </c>
      <c r="L18" s="41">
        <v>370525</v>
      </c>
      <c r="M18" s="41">
        <v>735833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5400326</v>
      </c>
      <c r="B19" s="39" t="s">
        <v>1646</v>
      </c>
      <c r="C19" s="40" t="s">
        <v>1647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1642</v>
      </c>
      <c r="J19" s="41" t="s">
        <v>1643</v>
      </c>
      <c r="K19" s="42">
        <v>5</v>
      </c>
      <c r="L19" s="41">
        <v>371040</v>
      </c>
      <c r="M19" s="41">
        <v>735700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5398186</v>
      </c>
      <c r="B20" s="39" t="s">
        <v>1648</v>
      </c>
      <c r="C20" s="40" t="s">
        <v>1649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1650</v>
      </c>
      <c r="J20" s="41" t="s">
        <v>1651</v>
      </c>
      <c r="K20" s="42" t="s">
        <v>65</v>
      </c>
      <c r="L20" s="41">
        <v>371883</v>
      </c>
      <c r="M20" s="41">
        <v>735112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5400593</v>
      </c>
      <c r="B21" s="39" t="s">
        <v>1659</v>
      </c>
      <c r="C21" s="40" t="s">
        <v>1660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1160</v>
      </c>
      <c r="J21" s="41" t="s">
        <v>1161</v>
      </c>
      <c r="K21" s="42" t="s">
        <v>1661</v>
      </c>
      <c r="L21" s="41">
        <v>370808</v>
      </c>
      <c r="M21" s="41">
        <v>734487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5397891</v>
      </c>
      <c r="B22" s="39" t="s">
        <v>1662</v>
      </c>
      <c r="C22" s="40" t="s">
        <v>1663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1160</v>
      </c>
      <c r="J22" s="41" t="s">
        <v>1161</v>
      </c>
      <c r="K22" s="42">
        <v>13</v>
      </c>
      <c r="L22" s="41">
        <v>370820</v>
      </c>
      <c r="M22" s="41">
        <v>734290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5400619</v>
      </c>
      <c r="B23" s="39" t="s">
        <v>1664</v>
      </c>
      <c r="C23" s="40" t="s">
        <v>1665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1666</v>
      </c>
      <c r="J23" s="41" t="s">
        <v>1667</v>
      </c>
      <c r="K23" s="42">
        <v>2</v>
      </c>
      <c r="L23" s="41">
        <v>372937</v>
      </c>
      <c r="M23" s="41">
        <v>735448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5400627</v>
      </c>
      <c r="B24" s="39" t="s">
        <v>1668</v>
      </c>
      <c r="C24" s="40" t="s">
        <v>1669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1670</v>
      </c>
      <c r="J24" s="41" t="s">
        <v>1671</v>
      </c>
      <c r="K24" s="42">
        <v>7</v>
      </c>
      <c r="L24" s="41">
        <v>374398</v>
      </c>
      <c r="M24" s="41">
        <v>734141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5400747</v>
      </c>
      <c r="B25" s="39" t="s">
        <v>1672</v>
      </c>
      <c r="C25" s="40" t="s">
        <v>1673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1674</v>
      </c>
      <c r="J25" s="41" t="s">
        <v>1675</v>
      </c>
      <c r="K25" s="42">
        <v>38</v>
      </c>
      <c r="L25" s="41">
        <v>372747</v>
      </c>
      <c r="M25" s="41">
        <v>735884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5400798</v>
      </c>
      <c r="B26" s="39" t="s">
        <v>1676</v>
      </c>
      <c r="C26" s="40" t="s">
        <v>1677</v>
      </c>
      <c r="D26" s="41" t="s">
        <v>14</v>
      </c>
      <c r="E26" s="41" t="s">
        <v>352</v>
      </c>
      <c r="F26" s="41" t="s">
        <v>352</v>
      </c>
      <c r="G26" s="41" t="s">
        <v>1632</v>
      </c>
      <c r="H26" s="41" t="s">
        <v>352</v>
      </c>
      <c r="I26" s="41" t="s">
        <v>1678</v>
      </c>
      <c r="J26" s="41" t="s">
        <v>1679</v>
      </c>
      <c r="K26" s="42" t="s">
        <v>784</v>
      </c>
      <c r="L26" s="41">
        <v>371536</v>
      </c>
      <c r="M26" s="41">
        <v>735633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5397440</v>
      </c>
      <c r="B27" s="39" t="s">
        <v>1680</v>
      </c>
      <c r="C27" s="40" t="s">
        <v>1681</v>
      </c>
      <c r="D27" s="41" t="s">
        <v>14</v>
      </c>
      <c r="E27" s="41" t="s">
        <v>352</v>
      </c>
      <c r="F27" s="41" t="s">
        <v>352</v>
      </c>
      <c r="G27" s="41" t="s">
        <v>1632</v>
      </c>
      <c r="H27" s="41" t="s">
        <v>352</v>
      </c>
      <c r="I27" s="41" t="s">
        <v>1193</v>
      </c>
      <c r="J27" s="41" t="s">
        <v>1194</v>
      </c>
      <c r="K27" s="42" t="s">
        <v>1682</v>
      </c>
      <c r="L27" s="41">
        <v>372240</v>
      </c>
      <c r="M27" s="41">
        <v>736052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5400898</v>
      </c>
      <c r="B28" s="39" t="s">
        <v>1691</v>
      </c>
      <c r="C28" s="40" t="s">
        <v>1692</v>
      </c>
      <c r="D28" s="41" t="s">
        <v>14</v>
      </c>
      <c r="E28" s="41" t="s">
        <v>352</v>
      </c>
      <c r="F28" s="41" t="s">
        <v>352</v>
      </c>
      <c r="G28" s="41" t="s">
        <v>1632</v>
      </c>
      <c r="H28" s="41" t="s">
        <v>352</v>
      </c>
      <c r="I28" s="41" t="s">
        <v>1693</v>
      </c>
      <c r="J28" s="41" t="s">
        <v>1694</v>
      </c>
      <c r="K28" s="42">
        <v>3</v>
      </c>
      <c r="L28" s="41">
        <v>371151</v>
      </c>
      <c r="M28" s="41">
        <v>736112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5400900</v>
      </c>
      <c r="B29" s="39" t="s">
        <v>1695</v>
      </c>
      <c r="C29" s="40" t="s">
        <v>1696</v>
      </c>
      <c r="D29" s="41" t="s">
        <v>14</v>
      </c>
      <c r="E29" s="41" t="s">
        <v>352</v>
      </c>
      <c r="F29" s="41" t="s">
        <v>352</v>
      </c>
      <c r="G29" s="41" t="s">
        <v>1632</v>
      </c>
      <c r="H29" s="41" t="s">
        <v>352</v>
      </c>
      <c r="I29" s="41" t="s">
        <v>1697</v>
      </c>
      <c r="J29" s="41" t="s">
        <v>1698</v>
      </c>
      <c r="K29" s="42" t="s">
        <v>906</v>
      </c>
      <c r="L29" s="41">
        <v>369598</v>
      </c>
      <c r="M29" s="41">
        <v>735055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5400917</v>
      </c>
      <c r="B30" s="39" t="s">
        <v>1699</v>
      </c>
      <c r="C30" s="40" t="s">
        <v>1700</v>
      </c>
      <c r="D30" s="41" t="s">
        <v>14</v>
      </c>
      <c r="E30" s="41" t="s">
        <v>352</v>
      </c>
      <c r="F30" s="41" t="s">
        <v>352</v>
      </c>
      <c r="G30" s="41" t="s">
        <v>1632</v>
      </c>
      <c r="H30" s="41" t="s">
        <v>352</v>
      </c>
      <c r="I30" s="41" t="s">
        <v>1701</v>
      </c>
      <c r="J30" s="41" t="s">
        <v>1702</v>
      </c>
      <c r="K30" s="42">
        <v>17</v>
      </c>
      <c r="L30" s="41">
        <v>370811</v>
      </c>
      <c r="M30" s="41">
        <v>736377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5398468</v>
      </c>
      <c r="B31" s="39" t="s">
        <v>1703</v>
      </c>
      <c r="C31" s="40" t="s">
        <v>1704</v>
      </c>
      <c r="D31" s="41" t="s">
        <v>14</v>
      </c>
      <c r="E31" s="41" t="s">
        <v>352</v>
      </c>
      <c r="F31" s="41" t="s">
        <v>352</v>
      </c>
      <c r="G31" s="41" t="s">
        <v>1632</v>
      </c>
      <c r="H31" s="41" t="s">
        <v>352</v>
      </c>
      <c r="I31" s="41" t="s">
        <v>1705</v>
      </c>
      <c r="J31" s="41" t="s">
        <v>1706</v>
      </c>
      <c r="K31" s="42">
        <v>3</v>
      </c>
      <c r="L31" s="41">
        <v>373401</v>
      </c>
      <c r="M31" s="41">
        <v>735311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5397393</v>
      </c>
      <c r="B32" s="39" t="s">
        <v>1707</v>
      </c>
      <c r="C32" s="40" t="s">
        <v>1708</v>
      </c>
      <c r="D32" s="41" t="s">
        <v>14</v>
      </c>
      <c r="E32" s="41" t="s">
        <v>352</v>
      </c>
      <c r="F32" s="41" t="s">
        <v>352</v>
      </c>
      <c r="G32" s="41" t="s">
        <v>1632</v>
      </c>
      <c r="H32" s="41" t="s">
        <v>352</v>
      </c>
      <c r="I32" s="41" t="s">
        <v>1709</v>
      </c>
      <c r="J32" s="41" t="s">
        <v>1710</v>
      </c>
      <c r="K32" s="42">
        <v>9</v>
      </c>
      <c r="L32" s="41">
        <v>371999</v>
      </c>
      <c r="M32" s="41">
        <v>736215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5401065</v>
      </c>
      <c r="B33" s="39" t="s">
        <v>1711</v>
      </c>
      <c r="C33" s="40" t="s">
        <v>1712</v>
      </c>
      <c r="D33" s="41" t="s">
        <v>14</v>
      </c>
      <c r="E33" s="41" t="s">
        <v>352</v>
      </c>
      <c r="F33" s="41" t="s">
        <v>352</v>
      </c>
      <c r="G33" s="41" t="s">
        <v>1632</v>
      </c>
      <c r="H33" s="41" t="s">
        <v>352</v>
      </c>
      <c r="I33" s="41" t="s">
        <v>1713</v>
      </c>
      <c r="J33" s="41" t="s">
        <v>1714</v>
      </c>
      <c r="K33" s="42">
        <v>2</v>
      </c>
      <c r="L33" s="41">
        <v>372107</v>
      </c>
      <c r="M33" s="41">
        <v>735576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5401267</v>
      </c>
      <c r="B34" s="39" t="s">
        <v>1721</v>
      </c>
      <c r="C34" s="40" t="s">
        <v>1722</v>
      </c>
      <c r="D34" s="41" t="s">
        <v>14</v>
      </c>
      <c r="E34" s="41" t="s">
        <v>352</v>
      </c>
      <c r="F34" s="41" t="s">
        <v>352</v>
      </c>
      <c r="G34" s="41" t="s">
        <v>1632</v>
      </c>
      <c r="H34" s="41" t="s">
        <v>352</v>
      </c>
      <c r="I34" s="41" t="s">
        <v>1723</v>
      </c>
      <c r="J34" s="41" t="s">
        <v>1724</v>
      </c>
      <c r="K34" s="42">
        <v>4</v>
      </c>
      <c r="L34" s="41">
        <v>372041</v>
      </c>
      <c r="M34" s="41">
        <v>736351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5396782</v>
      </c>
      <c r="B35" s="39" t="s">
        <v>1728</v>
      </c>
      <c r="C35" s="40" t="s">
        <v>1729</v>
      </c>
      <c r="D35" s="41" t="s">
        <v>14</v>
      </c>
      <c r="E35" s="41" t="s">
        <v>352</v>
      </c>
      <c r="F35" s="41" t="s">
        <v>352</v>
      </c>
      <c r="G35" s="41" t="s">
        <v>1632</v>
      </c>
      <c r="H35" s="41" t="s">
        <v>352</v>
      </c>
      <c r="I35" s="41" t="s">
        <v>940</v>
      </c>
      <c r="J35" s="41" t="s">
        <v>941</v>
      </c>
      <c r="K35" s="42">
        <v>3</v>
      </c>
      <c r="L35" s="41">
        <v>371112</v>
      </c>
      <c r="M35" s="41">
        <v>735279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5401502</v>
      </c>
      <c r="B36" s="39" t="s">
        <v>1734</v>
      </c>
      <c r="C36" s="40" t="s">
        <v>1735</v>
      </c>
      <c r="D36" s="41" t="s">
        <v>14</v>
      </c>
      <c r="E36" s="41" t="s">
        <v>352</v>
      </c>
      <c r="F36" s="41" t="s">
        <v>352</v>
      </c>
      <c r="G36" s="41" t="s">
        <v>1632</v>
      </c>
      <c r="H36" s="41" t="s">
        <v>352</v>
      </c>
      <c r="I36" s="41" t="s">
        <v>1736</v>
      </c>
      <c r="J36" s="41" t="s">
        <v>1737</v>
      </c>
      <c r="K36" s="42">
        <v>1</v>
      </c>
      <c r="L36" s="41">
        <v>372515</v>
      </c>
      <c r="M36" s="41">
        <v>735779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5401507</v>
      </c>
      <c r="B37" s="39" t="s">
        <v>1738</v>
      </c>
      <c r="C37" s="40" t="s">
        <v>1739</v>
      </c>
      <c r="D37" s="41" t="s">
        <v>14</v>
      </c>
      <c r="E37" s="41" t="s">
        <v>352</v>
      </c>
      <c r="F37" s="41" t="s">
        <v>352</v>
      </c>
      <c r="G37" s="41" t="s">
        <v>1632</v>
      </c>
      <c r="H37" s="41" t="s">
        <v>352</v>
      </c>
      <c r="I37" s="41" t="s">
        <v>1736</v>
      </c>
      <c r="J37" s="41" t="s">
        <v>1737</v>
      </c>
      <c r="K37" s="42">
        <v>15</v>
      </c>
      <c r="L37" s="41">
        <v>372618</v>
      </c>
      <c r="M37" s="41">
        <v>735550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5401547</v>
      </c>
      <c r="B38" s="39" t="s">
        <v>1746</v>
      </c>
      <c r="C38" s="40" t="s">
        <v>1747</v>
      </c>
      <c r="D38" s="41" t="s">
        <v>14</v>
      </c>
      <c r="E38" s="41" t="s">
        <v>352</v>
      </c>
      <c r="F38" s="41" t="s">
        <v>352</v>
      </c>
      <c r="G38" s="41" t="s">
        <v>1632</v>
      </c>
      <c r="H38" s="41" t="s">
        <v>352</v>
      </c>
      <c r="I38" s="41" t="s">
        <v>1742</v>
      </c>
      <c r="J38" s="41" t="s">
        <v>1743</v>
      </c>
      <c r="K38" s="42">
        <v>60</v>
      </c>
      <c r="L38" s="41">
        <v>370085</v>
      </c>
      <c r="M38" s="41">
        <v>734552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5401557</v>
      </c>
      <c r="B39" s="39" t="s">
        <v>1748</v>
      </c>
      <c r="C39" s="40" t="s">
        <v>1749</v>
      </c>
      <c r="D39" s="41" t="s">
        <v>14</v>
      </c>
      <c r="E39" s="41" t="s">
        <v>352</v>
      </c>
      <c r="F39" s="41" t="s">
        <v>352</v>
      </c>
      <c r="G39" s="41" t="s">
        <v>1632</v>
      </c>
      <c r="H39" s="41" t="s">
        <v>352</v>
      </c>
      <c r="I39" s="41" t="s">
        <v>1742</v>
      </c>
      <c r="J39" s="41" t="s">
        <v>1743</v>
      </c>
      <c r="K39" s="42">
        <v>94</v>
      </c>
      <c r="L39" s="41">
        <v>370715</v>
      </c>
      <c r="M39" s="41">
        <v>734869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5401568</v>
      </c>
      <c r="B40" s="39" t="s">
        <v>1750</v>
      </c>
      <c r="C40" s="40" t="s">
        <v>1751</v>
      </c>
      <c r="D40" s="41" t="s">
        <v>14</v>
      </c>
      <c r="E40" s="41" t="s">
        <v>352</v>
      </c>
      <c r="F40" s="41" t="s">
        <v>352</v>
      </c>
      <c r="G40" s="41" t="s">
        <v>1632</v>
      </c>
      <c r="H40" s="41" t="s">
        <v>352</v>
      </c>
      <c r="I40" s="41" t="s">
        <v>986</v>
      </c>
      <c r="J40" s="41" t="s">
        <v>987</v>
      </c>
      <c r="K40" s="42">
        <v>5</v>
      </c>
      <c r="L40" s="41">
        <v>372243</v>
      </c>
      <c r="M40" s="41">
        <v>734461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5401676</v>
      </c>
      <c r="B41" s="39" t="s">
        <v>1752</v>
      </c>
      <c r="C41" s="40" t="s">
        <v>1753</v>
      </c>
      <c r="D41" s="41" t="s">
        <v>14</v>
      </c>
      <c r="E41" s="41" t="s">
        <v>352</v>
      </c>
      <c r="F41" s="41" t="s">
        <v>352</v>
      </c>
      <c r="G41" s="41" t="s">
        <v>1632</v>
      </c>
      <c r="H41" s="41" t="s">
        <v>352</v>
      </c>
      <c r="I41" s="41" t="s">
        <v>1411</v>
      </c>
      <c r="J41" s="41" t="s">
        <v>1412</v>
      </c>
      <c r="K41" s="42">
        <v>29</v>
      </c>
      <c r="L41" s="41">
        <v>371627</v>
      </c>
      <c r="M41" s="41">
        <v>735508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5397246</v>
      </c>
      <c r="B42" s="39" t="s">
        <v>1754</v>
      </c>
      <c r="C42" s="40" t="s">
        <v>1755</v>
      </c>
      <c r="D42" s="41" t="s">
        <v>14</v>
      </c>
      <c r="E42" s="41" t="s">
        <v>352</v>
      </c>
      <c r="F42" s="41" t="s">
        <v>352</v>
      </c>
      <c r="G42" s="41" t="s">
        <v>1632</v>
      </c>
      <c r="H42" s="41" t="s">
        <v>352</v>
      </c>
      <c r="I42" s="41" t="s">
        <v>1411</v>
      </c>
      <c r="J42" s="41" t="s">
        <v>1412</v>
      </c>
      <c r="K42" s="42" t="s">
        <v>1756</v>
      </c>
      <c r="L42" s="41">
        <v>371971</v>
      </c>
      <c r="M42" s="41">
        <v>735436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5395945</v>
      </c>
      <c r="B43" s="39" t="s">
        <v>1757</v>
      </c>
      <c r="C43" s="40" t="s">
        <v>1758</v>
      </c>
      <c r="D43" s="41" t="s">
        <v>14</v>
      </c>
      <c r="E43" s="41" t="s">
        <v>352</v>
      </c>
      <c r="F43" s="41" t="s">
        <v>352</v>
      </c>
      <c r="G43" s="41" t="s">
        <v>1632</v>
      </c>
      <c r="H43" s="41" t="s">
        <v>352</v>
      </c>
      <c r="I43" s="41" t="s">
        <v>1759</v>
      </c>
      <c r="J43" s="41" t="s">
        <v>1760</v>
      </c>
      <c r="K43" s="42">
        <v>2</v>
      </c>
      <c r="L43" s="41">
        <v>369283</v>
      </c>
      <c r="M43" s="41">
        <v>734981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5401768</v>
      </c>
      <c r="B44" s="39" t="s">
        <v>1761</v>
      </c>
      <c r="C44" s="40" t="s">
        <v>1762</v>
      </c>
      <c r="D44" s="41" t="s">
        <v>14</v>
      </c>
      <c r="E44" s="41" t="s">
        <v>352</v>
      </c>
      <c r="F44" s="41" t="s">
        <v>352</v>
      </c>
      <c r="G44" s="41" t="s">
        <v>1632</v>
      </c>
      <c r="H44" s="41" t="s">
        <v>352</v>
      </c>
      <c r="I44" s="41" t="s">
        <v>1763</v>
      </c>
      <c r="J44" s="41" t="s">
        <v>1764</v>
      </c>
      <c r="K44" s="42">
        <v>8</v>
      </c>
      <c r="L44" s="41">
        <v>370971</v>
      </c>
      <c r="M44" s="41">
        <v>735420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</sheetData>
  <sheetProtection algorithmName="SHA-512" hashValue="J2rJCYg+G2mOXHtYOEUXmbO251Elwzn9oIYN0FGk4apGSxwuyx7SxKNzmNATdBNpBbTtFPqrOUpUf4grr1VuTQ==" saltValue="WVDQRgD3WqPb/ahjI0FRk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294</v>
      </c>
      <c r="B2" s="1">
        <f>M14</f>
        <v>1</v>
      </c>
      <c r="C2" s="1" t="str">
        <f>E16</f>
        <v>SŁUPSK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5396328</v>
      </c>
      <c r="B16" s="39" t="s">
        <v>1717</v>
      </c>
      <c r="C16" s="40" t="s">
        <v>1718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1719</v>
      </c>
      <c r="J16" s="41" t="s">
        <v>1720</v>
      </c>
      <c r="K16" s="42">
        <v>20</v>
      </c>
      <c r="L16" s="41">
        <v>370284</v>
      </c>
      <c r="M16" s="41">
        <v>735524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CYzx3p61b0QfOeloWT/MkQ7XaarR+xwIAv/yXk/uucX0mHaMRcDBDjpryKIWtu1+SvEinQdq/ku9PEGkEbnKaA==" saltValue="WHPCdNzjLhM2lIXzPk12w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25"/>
  <sheetViews>
    <sheetView topLeftCell="A10" workbookViewId="0">
      <selection activeCell="T16" sqref="T16:U25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293</v>
      </c>
      <c r="B2" s="1">
        <f>M14</f>
        <v>10</v>
      </c>
      <c r="C2" s="1" t="str">
        <f>E16</f>
        <v>SŁUPSK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10</v>
      </c>
      <c r="N14" s="25">
        <f>SUM(N16:N400)</f>
        <v>10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5400319</v>
      </c>
      <c r="B16" s="39" t="s">
        <v>1640</v>
      </c>
      <c r="C16" s="40" t="s">
        <v>1641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1642</v>
      </c>
      <c r="J16" s="41" t="s">
        <v>1643</v>
      </c>
      <c r="K16" s="42">
        <v>10</v>
      </c>
      <c r="L16" s="41">
        <v>370643</v>
      </c>
      <c r="M16" s="41">
        <v>735838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5400521</v>
      </c>
      <c r="B17" s="39" t="s">
        <v>1652</v>
      </c>
      <c r="C17" s="40" t="s">
        <v>1653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1654</v>
      </c>
      <c r="J17" s="41" t="s">
        <v>1655</v>
      </c>
      <c r="K17" s="42" t="s">
        <v>1656</v>
      </c>
      <c r="L17" s="41">
        <v>370176</v>
      </c>
      <c r="M17" s="41">
        <v>734417</v>
      </c>
      <c r="N17" s="41">
        <v>1</v>
      </c>
      <c r="O17" s="43"/>
      <c r="P17" s="43"/>
      <c r="Q17" s="43"/>
      <c r="R17" s="17">
        <f t="shared" ref="R17:R25" si="1">ROUND(Q17*0.23,2)</f>
        <v>0</v>
      </c>
      <c r="S17" s="27">
        <f t="shared" ref="S17:S25" si="2">ROUND(Q17,2)+R17</f>
        <v>0</v>
      </c>
      <c r="T17" s="43"/>
      <c r="U17" s="43"/>
      <c r="V17" s="17">
        <f t="shared" ref="V17:V25" si="3">ROUND(U17*0.23,2)</f>
        <v>0</v>
      </c>
      <c r="W17" s="27">
        <f t="shared" ref="W17:W25" si="4">ROUND(U17,2)+V17</f>
        <v>0</v>
      </c>
    </row>
    <row r="18" spans="1:23" x14ac:dyDescent="0.25">
      <c r="A18" s="39">
        <v>5400592</v>
      </c>
      <c r="B18" s="39" t="s">
        <v>1657</v>
      </c>
      <c r="C18" s="40" t="s">
        <v>1658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1160</v>
      </c>
      <c r="J18" s="41" t="s">
        <v>1161</v>
      </c>
      <c r="K18" s="42">
        <v>10</v>
      </c>
      <c r="L18" s="41">
        <v>370859</v>
      </c>
      <c r="M18" s="41">
        <v>734432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5400875</v>
      </c>
      <c r="B19" s="39" t="s">
        <v>1683</v>
      </c>
      <c r="C19" s="40" t="s">
        <v>1684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1685</v>
      </c>
      <c r="J19" s="41" t="s">
        <v>1686</v>
      </c>
      <c r="K19" s="42">
        <v>9</v>
      </c>
      <c r="L19" s="41">
        <v>370158</v>
      </c>
      <c r="M19" s="41">
        <v>734294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5400889</v>
      </c>
      <c r="B20" s="39" t="s">
        <v>1687</v>
      </c>
      <c r="C20" s="40" t="s">
        <v>1688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1689</v>
      </c>
      <c r="J20" s="41" t="s">
        <v>1690</v>
      </c>
      <c r="K20" s="42">
        <v>19</v>
      </c>
      <c r="L20" s="41">
        <v>372092</v>
      </c>
      <c r="M20" s="41">
        <v>735671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5401219</v>
      </c>
      <c r="B21" s="39" t="s">
        <v>1715</v>
      </c>
      <c r="C21" s="40" t="s">
        <v>1716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820</v>
      </c>
      <c r="J21" s="41" t="s">
        <v>821</v>
      </c>
      <c r="K21" s="42">
        <v>24</v>
      </c>
      <c r="L21" s="41">
        <v>372712</v>
      </c>
      <c r="M21" s="41">
        <v>735557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5401331</v>
      </c>
      <c r="B22" s="39" t="s">
        <v>1725</v>
      </c>
      <c r="C22" s="40" t="s">
        <v>1726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1386</v>
      </c>
      <c r="J22" s="41" t="s">
        <v>1727</v>
      </c>
      <c r="K22" s="42">
        <v>100</v>
      </c>
      <c r="L22" s="41">
        <v>371526</v>
      </c>
      <c r="M22" s="41">
        <v>734557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5397269</v>
      </c>
      <c r="B23" s="39" t="s">
        <v>1730</v>
      </c>
      <c r="C23" s="40" t="s">
        <v>1731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1732</v>
      </c>
      <c r="J23" s="41" t="s">
        <v>1733</v>
      </c>
      <c r="K23" s="42">
        <v>6</v>
      </c>
      <c r="L23" s="41">
        <v>371969</v>
      </c>
      <c r="M23" s="41">
        <v>735339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5401513</v>
      </c>
      <c r="B24" s="39" t="s">
        <v>1740</v>
      </c>
      <c r="C24" s="40" t="s">
        <v>1741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1742</v>
      </c>
      <c r="J24" s="41" t="s">
        <v>1743</v>
      </c>
      <c r="K24" s="42">
        <v>106</v>
      </c>
      <c r="L24" s="41">
        <v>370966</v>
      </c>
      <c r="M24" s="41">
        <v>734962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5401525</v>
      </c>
      <c r="B25" s="39" t="s">
        <v>1744</v>
      </c>
      <c r="C25" s="40" t="s">
        <v>1745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1742</v>
      </c>
      <c r="J25" s="41" t="s">
        <v>1743</v>
      </c>
      <c r="K25" s="42">
        <v>36</v>
      </c>
      <c r="L25" s="41">
        <v>370325</v>
      </c>
      <c r="M25" s="41">
        <v>734762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</sheetData>
  <sheetProtection algorithmName="SHA-512" hashValue="CrmpWa4pIWc5ENmP67kBLnnTji66ZUGr0R4fLrPDpx5hKycmjpoVx5bVtq3lAwDKixx6fw6JiON97jUviPwI6w==" saltValue="hQaEi2EFMcbc9GQlkJoji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292</v>
      </c>
      <c r="B2" s="1">
        <f>M14</f>
        <v>3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5196932</v>
      </c>
      <c r="B16" s="39" t="s">
        <v>119</v>
      </c>
      <c r="C16" s="40" t="s">
        <v>120</v>
      </c>
      <c r="D16" s="41" t="s">
        <v>14</v>
      </c>
      <c r="E16" s="41" t="s">
        <v>121</v>
      </c>
      <c r="F16" s="41" t="s">
        <v>122</v>
      </c>
      <c r="G16" s="41" t="s">
        <v>123</v>
      </c>
      <c r="H16" s="41" t="s">
        <v>124</v>
      </c>
      <c r="I16" s="41" t="s">
        <v>84</v>
      </c>
      <c r="J16" s="41" t="s">
        <v>85</v>
      </c>
      <c r="K16" s="42">
        <v>30</v>
      </c>
      <c r="L16" s="41">
        <v>464775</v>
      </c>
      <c r="M16" s="41">
        <v>747624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5197995</v>
      </c>
      <c r="B17" s="39" t="s">
        <v>125</v>
      </c>
      <c r="C17" s="40" t="s">
        <v>126</v>
      </c>
      <c r="D17" s="41" t="s">
        <v>14</v>
      </c>
      <c r="E17" s="41" t="s">
        <v>121</v>
      </c>
      <c r="F17" s="41" t="s">
        <v>122</v>
      </c>
      <c r="G17" s="41" t="s">
        <v>127</v>
      </c>
      <c r="H17" s="41" t="s">
        <v>122</v>
      </c>
      <c r="I17" s="41" t="s">
        <v>128</v>
      </c>
      <c r="J17" s="41" t="s">
        <v>129</v>
      </c>
      <c r="K17" s="42">
        <v>11</v>
      </c>
      <c r="L17" s="41">
        <v>467184</v>
      </c>
      <c r="M17" s="41">
        <v>746581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5199969</v>
      </c>
      <c r="B18" s="39" t="s">
        <v>130</v>
      </c>
      <c r="C18" s="40" t="s">
        <v>131</v>
      </c>
      <c r="D18" s="41" t="s">
        <v>14</v>
      </c>
      <c r="E18" s="41" t="s">
        <v>121</v>
      </c>
      <c r="F18" s="41" t="s">
        <v>122</v>
      </c>
      <c r="G18" s="41" t="s">
        <v>132</v>
      </c>
      <c r="H18" s="41" t="s">
        <v>133</v>
      </c>
      <c r="I18" s="41" t="s">
        <v>20</v>
      </c>
      <c r="J18" s="41" t="s">
        <v>21</v>
      </c>
      <c r="K18" s="42">
        <v>15</v>
      </c>
      <c r="L18" s="41">
        <v>466384</v>
      </c>
      <c r="M18" s="41">
        <v>744783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cNkHrBgwsGd/C2zCJ1tzqfUiAvo+aod7hRlapV9Q5V7YuMrQiq9LZ2vHoVeCVIeR/H5DClQoHkpnQTKzwWvGnA==" saltValue="d/HI02/cbHynxzY9+SQK+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291</v>
      </c>
      <c r="B2" s="1">
        <f>M14</f>
        <v>4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5203980</v>
      </c>
      <c r="B16" s="39" t="s">
        <v>217</v>
      </c>
      <c r="C16" s="40" t="s">
        <v>218</v>
      </c>
      <c r="D16" s="41" t="s">
        <v>14</v>
      </c>
      <c r="E16" s="41" t="s">
        <v>121</v>
      </c>
      <c r="F16" s="41" t="s">
        <v>219</v>
      </c>
      <c r="G16" s="41" t="s">
        <v>220</v>
      </c>
      <c r="H16" s="41" t="s">
        <v>221</v>
      </c>
      <c r="I16" s="41" t="s">
        <v>16</v>
      </c>
      <c r="J16" s="41" t="s">
        <v>17</v>
      </c>
      <c r="K16" s="42">
        <v>7</v>
      </c>
      <c r="L16" s="41">
        <v>459658</v>
      </c>
      <c r="M16" s="41">
        <v>758144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5205413</v>
      </c>
      <c r="B17" s="39" t="s">
        <v>230</v>
      </c>
      <c r="C17" s="40" t="s">
        <v>231</v>
      </c>
      <c r="D17" s="41" t="s">
        <v>14</v>
      </c>
      <c r="E17" s="41" t="s">
        <v>121</v>
      </c>
      <c r="F17" s="41" t="s">
        <v>219</v>
      </c>
      <c r="G17" s="41" t="s">
        <v>232</v>
      </c>
      <c r="H17" s="41" t="s">
        <v>233</v>
      </c>
      <c r="I17" s="41" t="s">
        <v>234</v>
      </c>
      <c r="J17" s="41" t="s">
        <v>235</v>
      </c>
      <c r="K17" s="42">
        <v>2</v>
      </c>
      <c r="L17" s="41">
        <v>451537</v>
      </c>
      <c r="M17" s="41">
        <v>759545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5209391</v>
      </c>
      <c r="B18" s="39" t="s">
        <v>240</v>
      </c>
      <c r="C18" s="40" t="s">
        <v>241</v>
      </c>
      <c r="D18" s="41" t="s">
        <v>14</v>
      </c>
      <c r="E18" s="41" t="s">
        <v>121</v>
      </c>
      <c r="F18" s="41" t="s">
        <v>219</v>
      </c>
      <c r="G18" s="41" t="s">
        <v>242</v>
      </c>
      <c r="H18" s="41" t="s">
        <v>243</v>
      </c>
      <c r="I18" s="41" t="s">
        <v>20</v>
      </c>
      <c r="J18" s="41" t="s">
        <v>21</v>
      </c>
      <c r="K18" s="42">
        <v>5</v>
      </c>
      <c r="L18" s="41">
        <v>456445</v>
      </c>
      <c r="M18" s="41">
        <v>768994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5209848</v>
      </c>
      <c r="B19" s="39" t="s">
        <v>244</v>
      </c>
      <c r="C19" s="40" t="s">
        <v>245</v>
      </c>
      <c r="D19" s="41" t="s">
        <v>14</v>
      </c>
      <c r="E19" s="41" t="s">
        <v>121</v>
      </c>
      <c r="F19" s="41" t="s">
        <v>219</v>
      </c>
      <c r="G19" s="41" t="s">
        <v>246</v>
      </c>
      <c r="H19" s="41" t="s">
        <v>247</v>
      </c>
      <c r="I19" s="41" t="s">
        <v>20</v>
      </c>
      <c r="J19" s="41" t="s">
        <v>21</v>
      </c>
      <c r="K19" s="42">
        <v>2</v>
      </c>
      <c r="L19" s="41">
        <v>455237</v>
      </c>
      <c r="M19" s="41">
        <v>765220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F1glyr5KLNXyXUMoQ3QCgvUnUSQgTjeGWxNR3iJfj1sqxQ0mooNvKvXcfyscmhAAIw/I6REeSz827QP3asrdlA==" saltValue="VX4iG5xWQb7ncF1nR0Gm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290</v>
      </c>
      <c r="B2" s="1">
        <f>M14</f>
        <v>2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5191213</v>
      </c>
      <c r="B16" s="39" t="s">
        <v>1413</v>
      </c>
      <c r="C16" s="40" t="s">
        <v>1414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1416</v>
      </c>
      <c r="J16" s="41" t="s">
        <v>1417</v>
      </c>
      <c r="K16" s="42" t="s">
        <v>30</v>
      </c>
      <c r="L16" s="41">
        <v>462076</v>
      </c>
      <c r="M16" s="41">
        <v>761729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5194474</v>
      </c>
      <c r="B17" s="39" t="s">
        <v>1628</v>
      </c>
      <c r="C17" s="40" t="s">
        <v>1629</v>
      </c>
      <c r="D17" s="41" t="s">
        <v>14</v>
      </c>
      <c r="E17" s="41" t="s">
        <v>121</v>
      </c>
      <c r="F17" s="41" t="s">
        <v>1626</v>
      </c>
      <c r="G17" s="41" t="s">
        <v>1627</v>
      </c>
      <c r="H17" s="41" t="s">
        <v>1626</v>
      </c>
      <c r="I17" s="41" t="s">
        <v>128</v>
      </c>
      <c r="J17" s="41" t="s">
        <v>129</v>
      </c>
      <c r="K17" s="42">
        <v>52</v>
      </c>
      <c r="L17" s="41">
        <v>460991</v>
      </c>
      <c r="M17" s="41">
        <v>770990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uUD+navGR/ceT4mpA95HpNjtBjLF47ET42hQ6B3n7oJSWR0X7432nmucnsuwgMmQDwaRUI5bXSTvpgSdIFKmYA==" saltValue="qpFMLe8CgjLTEHWZ5z2E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289</v>
      </c>
      <c r="B2" s="1">
        <f>M14</f>
        <v>1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5208871</v>
      </c>
      <c r="B16" s="39" t="s">
        <v>236</v>
      </c>
      <c r="C16" s="40" t="s">
        <v>237</v>
      </c>
      <c r="D16" s="41" t="s">
        <v>14</v>
      </c>
      <c r="E16" s="41" t="s">
        <v>121</v>
      </c>
      <c r="F16" s="41" t="s">
        <v>219</v>
      </c>
      <c r="G16" s="41" t="s">
        <v>238</v>
      </c>
      <c r="H16" s="41" t="s">
        <v>239</v>
      </c>
      <c r="I16" s="41" t="s">
        <v>142</v>
      </c>
      <c r="J16" s="41" t="s">
        <v>143</v>
      </c>
      <c r="K16" s="42">
        <v>22</v>
      </c>
      <c r="L16" s="41">
        <v>452298</v>
      </c>
      <c r="M16" s="41">
        <v>766042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NLwbz3QzXEmBc+u8JVlBbCbRY8RZzC9P3+plzm5Oe5VEFntrgdWS0lk+8xnvHytLmPb3cz5+fRMZCEIkq9sjgg==" saltValue="+HUU2xQbAm2M8YofQdSZt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6"/>
  <sheetViews>
    <sheetView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288</v>
      </c>
      <c r="B2" s="1">
        <f>M14</f>
        <v>1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5191992</v>
      </c>
      <c r="B16" s="39" t="s">
        <v>1424</v>
      </c>
      <c r="C16" s="40" t="s">
        <v>1425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1422</v>
      </c>
      <c r="J16" s="41" t="s">
        <v>1423</v>
      </c>
      <c r="K16" s="42">
        <v>27</v>
      </c>
      <c r="L16" s="41">
        <v>462677</v>
      </c>
      <c r="M16" s="41">
        <v>761487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jucaJeDWLcYa8bwZ6Us6TYV0HVOFG2aPb8oZAYtqOP2gusvmhzCqRGpYrMMFltrePiDkpoYZSZdFQMRUASkmHQ==" saltValue="hJgT13EV4RCaQVX0G1N6I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314</v>
      </c>
      <c r="B2" s="1">
        <f>M14</f>
        <v>1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5303592</v>
      </c>
      <c r="B16" s="39" t="s">
        <v>183</v>
      </c>
      <c r="C16" s="40" t="s">
        <v>184</v>
      </c>
      <c r="D16" s="41" t="s">
        <v>14</v>
      </c>
      <c r="E16" s="41" t="s">
        <v>80</v>
      </c>
      <c r="F16" s="41" t="s">
        <v>182</v>
      </c>
      <c r="G16" s="41" t="s">
        <v>185</v>
      </c>
      <c r="H16" s="41" t="s">
        <v>186</v>
      </c>
      <c r="I16" s="41" t="s">
        <v>16</v>
      </c>
      <c r="J16" s="41" t="s">
        <v>17</v>
      </c>
      <c r="K16" s="42">
        <v>43</v>
      </c>
      <c r="L16" s="41">
        <v>424691</v>
      </c>
      <c r="M16" s="41">
        <v>751647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Vb/9Bafve5zH3hLpjD95MqZmJtS5ry1EVENXue9mavFZdfi2bXw9xcD2DIOhmbUQtwrvJGayN34rUY1SaLwloA==" saltValue="69EwTVNy9CHwk3hcuTJe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287</v>
      </c>
      <c r="B2" s="1">
        <f>M14</f>
        <v>7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5201989</v>
      </c>
      <c r="B16" s="39" t="s">
        <v>139</v>
      </c>
      <c r="C16" s="40" t="s">
        <v>140</v>
      </c>
      <c r="D16" s="41" t="s">
        <v>14</v>
      </c>
      <c r="E16" s="41" t="s">
        <v>121</v>
      </c>
      <c r="F16" s="41" t="s">
        <v>138</v>
      </c>
      <c r="G16" s="41" t="s">
        <v>141</v>
      </c>
      <c r="H16" s="41" t="s">
        <v>138</v>
      </c>
      <c r="I16" s="41" t="s">
        <v>20</v>
      </c>
      <c r="J16" s="41" t="s">
        <v>21</v>
      </c>
      <c r="K16" s="42">
        <v>6</v>
      </c>
      <c r="L16" s="41">
        <v>445932</v>
      </c>
      <c r="M16" s="41">
        <v>768983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5202525</v>
      </c>
      <c r="B17" s="39" t="s">
        <v>144</v>
      </c>
      <c r="C17" s="40" t="s">
        <v>145</v>
      </c>
      <c r="D17" s="41" t="s">
        <v>14</v>
      </c>
      <c r="E17" s="41" t="s">
        <v>121</v>
      </c>
      <c r="F17" s="41" t="s">
        <v>138</v>
      </c>
      <c r="G17" s="41" t="s">
        <v>146</v>
      </c>
      <c r="H17" s="41" t="s">
        <v>147</v>
      </c>
      <c r="I17" s="41" t="s">
        <v>148</v>
      </c>
      <c r="J17" s="41" t="s">
        <v>149</v>
      </c>
      <c r="K17" s="42">
        <v>24</v>
      </c>
      <c r="L17" s="41">
        <v>448279</v>
      </c>
      <c r="M17" s="41">
        <v>769299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5203244</v>
      </c>
      <c r="B18" s="39" t="s">
        <v>150</v>
      </c>
      <c r="C18" s="40" t="s">
        <v>151</v>
      </c>
      <c r="D18" s="41" t="s">
        <v>14</v>
      </c>
      <c r="E18" s="41" t="s">
        <v>121</v>
      </c>
      <c r="F18" s="41" t="s">
        <v>138</v>
      </c>
      <c r="G18" s="41" t="s">
        <v>152</v>
      </c>
      <c r="H18" s="41" t="s">
        <v>153</v>
      </c>
      <c r="I18" s="41" t="s">
        <v>154</v>
      </c>
      <c r="J18" s="41" t="s">
        <v>155</v>
      </c>
      <c r="K18" s="42">
        <v>34</v>
      </c>
      <c r="L18" s="41">
        <v>435581</v>
      </c>
      <c r="M18" s="41">
        <v>769901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5203189</v>
      </c>
      <c r="B19" s="39" t="s">
        <v>156</v>
      </c>
      <c r="C19" s="40" t="s">
        <v>157</v>
      </c>
      <c r="D19" s="41" t="s">
        <v>14</v>
      </c>
      <c r="E19" s="41" t="s">
        <v>121</v>
      </c>
      <c r="F19" s="41" t="s">
        <v>138</v>
      </c>
      <c r="G19" s="41" t="s">
        <v>152</v>
      </c>
      <c r="H19" s="41" t="s">
        <v>153</v>
      </c>
      <c r="I19" s="41" t="s">
        <v>20</v>
      </c>
      <c r="J19" s="41" t="s">
        <v>21</v>
      </c>
      <c r="K19" s="42">
        <v>22</v>
      </c>
      <c r="L19" s="41">
        <v>435294</v>
      </c>
      <c r="M19" s="41">
        <v>769583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5203422</v>
      </c>
      <c r="B20" s="39" t="s">
        <v>158</v>
      </c>
      <c r="C20" s="40" t="s">
        <v>159</v>
      </c>
      <c r="D20" s="41" t="s">
        <v>14</v>
      </c>
      <c r="E20" s="41" t="s">
        <v>121</v>
      </c>
      <c r="F20" s="41" t="s">
        <v>138</v>
      </c>
      <c r="G20" s="41" t="s">
        <v>160</v>
      </c>
      <c r="H20" s="41" t="s">
        <v>161</v>
      </c>
      <c r="I20" s="41" t="s">
        <v>20</v>
      </c>
      <c r="J20" s="41" t="s">
        <v>21</v>
      </c>
      <c r="K20" s="42">
        <v>2</v>
      </c>
      <c r="L20" s="41">
        <v>441012</v>
      </c>
      <c r="M20" s="41">
        <v>769623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5204119</v>
      </c>
      <c r="B21" s="39" t="s">
        <v>222</v>
      </c>
      <c r="C21" s="40" t="s">
        <v>223</v>
      </c>
      <c r="D21" s="41" t="s">
        <v>14</v>
      </c>
      <c r="E21" s="41" t="s">
        <v>121</v>
      </c>
      <c r="F21" s="41" t="s">
        <v>219</v>
      </c>
      <c r="G21" s="41" t="s">
        <v>224</v>
      </c>
      <c r="H21" s="41" t="s">
        <v>225</v>
      </c>
      <c r="I21" s="41" t="s">
        <v>226</v>
      </c>
      <c r="J21" s="41" t="s">
        <v>227</v>
      </c>
      <c r="K21" s="42">
        <v>74</v>
      </c>
      <c r="L21" s="41">
        <v>456291</v>
      </c>
      <c r="M21" s="41">
        <v>760104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5191387</v>
      </c>
      <c r="B22" s="39" t="s">
        <v>1418</v>
      </c>
      <c r="C22" s="40" t="s">
        <v>1419</v>
      </c>
      <c r="D22" s="41" t="s">
        <v>14</v>
      </c>
      <c r="E22" s="41" t="s">
        <v>121</v>
      </c>
      <c r="F22" s="41" t="s">
        <v>219</v>
      </c>
      <c r="G22" s="41" t="s">
        <v>1415</v>
      </c>
      <c r="H22" s="41" t="s">
        <v>219</v>
      </c>
      <c r="I22" s="41" t="s">
        <v>1420</v>
      </c>
      <c r="J22" s="41" t="s">
        <v>1421</v>
      </c>
      <c r="K22" s="42">
        <v>7</v>
      </c>
      <c r="L22" s="41">
        <v>461900</v>
      </c>
      <c r="M22" s="41">
        <v>761034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R2rhv36d+rwOxvzPal/YMmDdjrfSaEvRyvY6xovyNcrKwlMdhZNTXmUTuXXNRGhun3ahWmGc4dzox4qR8a9H3g==" saltValue="z2ehjQ4PFZyW/WU5LV7gV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286</v>
      </c>
      <c r="B2" s="1">
        <f>M14</f>
        <v>1</v>
      </c>
      <c r="C2" s="1" t="str">
        <f>E16</f>
        <v>PUCKI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9633091</v>
      </c>
      <c r="B16" s="39" t="s">
        <v>1426</v>
      </c>
      <c r="C16" s="40" t="s">
        <v>1427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274</v>
      </c>
      <c r="J16" s="41" t="s">
        <v>275</v>
      </c>
      <c r="K16" s="42">
        <v>5</v>
      </c>
      <c r="L16" s="41">
        <v>461985</v>
      </c>
      <c r="M16" s="41">
        <v>762119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Lep05eN9oZPkV102C/tIipDsG8uESOCMirUeT0Ya5pP/6UWOeUxyUt974mFmM99MuKIWhzkuLuAATMdFSYwnXg==" saltValue="xmqKy2LEm7C+lPkuY+q3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285</v>
      </c>
      <c r="B2" s="1">
        <f>M14</f>
        <v>6</v>
      </c>
      <c r="C2" s="1" t="str">
        <f>E16</f>
        <v>MALBORSKI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9633095</v>
      </c>
      <c r="B16" s="39" t="s">
        <v>57</v>
      </c>
      <c r="C16" s="40" t="s">
        <v>58</v>
      </c>
      <c r="D16" s="41" t="s">
        <v>14</v>
      </c>
      <c r="E16" s="41" t="s">
        <v>53</v>
      </c>
      <c r="F16" s="41" t="s">
        <v>55</v>
      </c>
      <c r="G16" s="41" t="s">
        <v>56</v>
      </c>
      <c r="H16" s="41" t="s">
        <v>55</v>
      </c>
      <c r="I16" s="41" t="s">
        <v>59</v>
      </c>
      <c r="J16" s="41" t="s">
        <v>60</v>
      </c>
      <c r="K16" s="42">
        <v>1</v>
      </c>
      <c r="L16" s="41">
        <v>494679</v>
      </c>
      <c r="M16" s="41">
        <v>683334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5175712</v>
      </c>
      <c r="B17" s="39" t="s">
        <v>484</v>
      </c>
      <c r="C17" s="40" t="s">
        <v>485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486</v>
      </c>
      <c r="J17" s="41" t="s">
        <v>487</v>
      </c>
      <c r="K17" s="42">
        <v>24</v>
      </c>
      <c r="L17" s="41">
        <v>502392</v>
      </c>
      <c r="M17" s="41">
        <v>685330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5175830</v>
      </c>
      <c r="B18" s="39" t="s">
        <v>502</v>
      </c>
      <c r="C18" s="40" t="s">
        <v>503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498</v>
      </c>
      <c r="J18" s="41" t="s">
        <v>499</v>
      </c>
      <c r="K18" s="42">
        <v>499</v>
      </c>
      <c r="L18" s="41">
        <v>503697</v>
      </c>
      <c r="M18" s="41">
        <v>685733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5175833</v>
      </c>
      <c r="B19" s="39" t="s">
        <v>504</v>
      </c>
      <c r="C19" s="40" t="s">
        <v>505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498</v>
      </c>
      <c r="J19" s="41" t="s">
        <v>499</v>
      </c>
      <c r="K19" s="42">
        <v>502</v>
      </c>
      <c r="L19" s="41">
        <v>503476</v>
      </c>
      <c r="M19" s="41">
        <v>685737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5175850</v>
      </c>
      <c r="B20" s="39" t="s">
        <v>506</v>
      </c>
      <c r="C20" s="40" t="s">
        <v>507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272</v>
      </c>
      <c r="J20" s="41" t="s">
        <v>273</v>
      </c>
      <c r="K20" s="42">
        <v>32</v>
      </c>
      <c r="L20" s="41">
        <v>502757</v>
      </c>
      <c r="M20" s="41">
        <v>684633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9297439</v>
      </c>
      <c r="B21" s="39" t="s">
        <v>510</v>
      </c>
      <c r="C21" s="40" t="s">
        <v>511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512</v>
      </c>
      <c r="J21" s="41" t="s">
        <v>513</v>
      </c>
      <c r="K21" s="42">
        <v>18</v>
      </c>
      <c r="L21" s="41">
        <v>501844</v>
      </c>
      <c r="M21" s="41">
        <v>683724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tCPslBIyOvFFXtoPySsWG/730qU9B+JYa/P5SLiOIj5E/Ky3SnAakNxihsF9bnlzAYcQWZ+9ehHD2roNYkTfeg==" saltValue="zMrk0lK+L0WBh4/shYds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284</v>
      </c>
      <c r="B2" s="1">
        <f>M14</f>
        <v>2</v>
      </c>
      <c r="C2" s="1" t="str">
        <f>E16</f>
        <v>MALBORSKI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5172900</v>
      </c>
      <c r="B16" s="39" t="s">
        <v>488</v>
      </c>
      <c r="C16" s="40" t="s">
        <v>489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490</v>
      </c>
      <c r="J16" s="41" t="s">
        <v>491</v>
      </c>
      <c r="K16" s="42">
        <v>18</v>
      </c>
      <c r="L16" s="41">
        <v>501677</v>
      </c>
      <c r="M16" s="41">
        <v>685592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5172205</v>
      </c>
      <c r="B17" s="39" t="s">
        <v>500</v>
      </c>
      <c r="C17" s="40" t="s">
        <v>501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498</v>
      </c>
      <c r="J17" s="41" t="s">
        <v>499</v>
      </c>
      <c r="K17" s="42">
        <v>493</v>
      </c>
      <c r="L17" s="41">
        <v>503469</v>
      </c>
      <c r="M17" s="41">
        <v>685809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3toUiWx6Tzmda9Ygl1M789e/N2jthCDQJ3lc8Ce1dAsTswsCkZmAtaCWpiBxq658rb5f5ptK1AQZ5KdfOOspEA==" saltValue="OBn8FeMqGUa3JhDL1ddF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283</v>
      </c>
      <c r="B2" s="1">
        <f>M14</f>
        <v>1</v>
      </c>
      <c r="C2" s="1" t="str">
        <f>E16</f>
        <v>MALBORSKI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5172746</v>
      </c>
      <c r="B16" s="39" t="s">
        <v>478</v>
      </c>
      <c r="C16" s="40" t="s">
        <v>479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480</v>
      </c>
      <c r="J16" s="41" t="s">
        <v>481</v>
      </c>
      <c r="K16" s="42">
        <v>14</v>
      </c>
      <c r="L16" s="41">
        <v>502147</v>
      </c>
      <c r="M16" s="41">
        <v>686126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UJ/XWtEfef0Yjsh514A88L0k772FGpolI1QNLiIkForBQFUxj0h7mHcKZpdiFHuRXqW2h6rNmxlGhh5b++ADgQ==" saltValue="2010avytT3Iyz3DouPKUC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282</v>
      </c>
      <c r="B2" s="1">
        <f>M14</f>
        <v>6</v>
      </c>
      <c r="C2" s="1" t="str">
        <f>E16</f>
        <v>MALBORSKI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5173147</v>
      </c>
      <c r="B16" s="39" t="s">
        <v>460</v>
      </c>
      <c r="C16" s="40" t="s">
        <v>461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463</v>
      </c>
      <c r="J16" s="41" t="s">
        <v>464</v>
      </c>
      <c r="K16" s="42">
        <v>91</v>
      </c>
      <c r="L16" s="41">
        <v>502910</v>
      </c>
      <c r="M16" s="41">
        <v>684942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5174035</v>
      </c>
      <c r="B17" s="39" t="s">
        <v>467</v>
      </c>
      <c r="C17" s="40" t="s">
        <v>468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469</v>
      </c>
      <c r="J17" s="41" t="s">
        <v>470</v>
      </c>
      <c r="K17" s="42" t="s">
        <v>471</v>
      </c>
      <c r="L17" s="41">
        <v>501745</v>
      </c>
      <c r="M17" s="41">
        <v>684767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5174037</v>
      </c>
      <c r="B18" s="39" t="s">
        <v>472</v>
      </c>
      <c r="C18" s="40" t="s">
        <v>473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469</v>
      </c>
      <c r="J18" s="41" t="s">
        <v>470</v>
      </c>
      <c r="K18" s="42">
        <v>94</v>
      </c>
      <c r="L18" s="41">
        <v>501896</v>
      </c>
      <c r="M18" s="41">
        <v>685000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5175676</v>
      </c>
      <c r="B19" s="39" t="s">
        <v>482</v>
      </c>
      <c r="C19" s="40" t="s">
        <v>483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480</v>
      </c>
      <c r="J19" s="41" t="s">
        <v>481</v>
      </c>
      <c r="K19" s="42">
        <v>15</v>
      </c>
      <c r="L19" s="41">
        <v>502259</v>
      </c>
      <c r="M19" s="41">
        <v>686068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5175791</v>
      </c>
      <c r="B20" s="39" t="s">
        <v>492</v>
      </c>
      <c r="C20" s="40" t="s">
        <v>493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494</v>
      </c>
      <c r="J20" s="41" t="s">
        <v>495</v>
      </c>
      <c r="K20" s="42">
        <v>13</v>
      </c>
      <c r="L20" s="41">
        <v>501154</v>
      </c>
      <c r="M20" s="41">
        <v>686446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5175823</v>
      </c>
      <c r="B21" s="39" t="s">
        <v>496</v>
      </c>
      <c r="C21" s="40" t="s">
        <v>497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498</v>
      </c>
      <c r="J21" s="41" t="s">
        <v>499</v>
      </c>
      <c r="K21" s="42">
        <v>479</v>
      </c>
      <c r="L21" s="41">
        <v>503934</v>
      </c>
      <c r="M21" s="41">
        <v>685815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aza3ll8TK9wFWlngbdRy1K5K34ZMmws5NDk5c5KI5hMsbYBPpYZ8T8lo2RhXdbaPMNsqVajxENhFAZngKoiD7g==" saltValue="We0lt+YxFqlxe3OtPErg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281</v>
      </c>
      <c r="B2" s="1">
        <f>M14</f>
        <v>3</v>
      </c>
      <c r="C2" s="1" t="str">
        <f>E16</f>
        <v>MALBORSKI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9446602</v>
      </c>
      <c r="B16" s="39" t="s">
        <v>465</v>
      </c>
      <c r="C16" s="40" t="s">
        <v>466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18</v>
      </c>
      <c r="J16" s="41" t="s">
        <v>19</v>
      </c>
      <c r="K16" s="42">
        <v>5</v>
      </c>
      <c r="L16" s="41">
        <v>501451</v>
      </c>
      <c r="M16" s="41">
        <v>686572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5175632</v>
      </c>
      <c r="B17" s="39" t="s">
        <v>474</v>
      </c>
      <c r="C17" s="40" t="s">
        <v>475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476</v>
      </c>
      <c r="J17" s="41" t="s">
        <v>477</v>
      </c>
      <c r="K17" s="42">
        <v>6</v>
      </c>
      <c r="L17" s="41">
        <v>501807</v>
      </c>
      <c r="M17" s="41">
        <v>685519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5175871</v>
      </c>
      <c r="B18" s="39" t="s">
        <v>508</v>
      </c>
      <c r="C18" s="40" t="s">
        <v>509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276</v>
      </c>
      <c r="J18" s="41" t="s">
        <v>277</v>
      </c>
      <c r="K18" s="42">
        <v>45</v>
      </c>
      <c r="L18" s="41">
        <v>501749</v>
      </c>
      <c r="M18" s="41">
        <v>685472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O/qkU9dEiXd9Z85f3Di1vKGtM0rZt96XPyak9niUeITM4JuWA349gcr+WmNdCLheNjzEFJx0nmSneszb1VsO9Q==" saltValue="R+jvFD3oCEIApoNQC/rf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280</v>
      </c>
      <c r="B2" s="1">
        <f>M14</f>
        <v>3</v>
      </c>
      <c r="C2" s="1" t="str">
        <f>E16</f>
        <v>LĘBORSKI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7861392</v>
      </c>
      <c r="B16" s="39" t="s">
        <v>313</v>
      </c>
      <c r="C16" s="40" t="s">
        <v>314</v>
      </c>
      <c r="D16" s="41" t="s">
        <v>14</v>
      </c>
      <c r="E16" s="41" t="s">
        <v>311</v>
      </c>
      <c r="F16" s="41" t="s">
        <v>312</v>
      </c>
      <c r="G16" s="41" t="s">
        <v>315</v>
      </c>
      <c r="H16" s="41" t="s">
        <v>316</v>
      </c>
      <c r="I16" s="41" t="s">
        <v>40</v>
      </c>
      <c r="J16" s="41" t="s">
        <v>41</v>
      </c>
      <c r="K16" s="42">
        <v>7</v>
      </c>
      <c r="L16" s="41">
        <v>423263</v>
      </c>
      <c r="M16" s="41">
        <v>732376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5160794</v>
      </c>
      <c r="B17" s="39" t="s">
        <v>1783</v>
      </c>
      <c r="C17" s="40" t="s">
        <v>1784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1785</v>
      </c>
      <c r="J17" s="41" t="s">
        <v>1786</v>
      </c>
      <c r="K17" s="42">
        <v>5</v>
      </c>
      <c r="L17" s="41">
        <v>419146</v>
      </c>
      <c r="M17" s="41">
        <v>743067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5160792</v>
      </c>
      <c r="B18" s="39" t="s">
        <v>1827</v>
      </c>
      <c r="C18" s="40" t="s">
        <v>1828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22</v>
      </c>
      <c r="J18" s="41" t="s">
        <v>23</v>
      </c>
      <c r="K18" s="42">
        <v>5</v>
      </c>
      <c r="L18" s="41">
        <v>419120</v>
      </c>
      <c r="M18" s="41">
        <v>743066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suLDg/XvX9PvspbZ2dlU0vw3Nt7DU4tzDcNqkrc6FjeNwn2yx+oaKDgCLHNf1KQsNE922a4kq/aQKvDasuBhFA==" saltValue="DBeV8OJZMf2wooCZh/ry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29"/>
  <sheetViews>
    <sheetView topLeftCell="A13" workbookViewId="0">
      <selection activeCell="T16" sqref="T16:U2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279</v>
      </c>
      <c r="B2" s="1">
        <f>M14</f>
        <v>14</v>
      </c>
      <c r="C2" s="1" t="str">
        <f>E16</f>
        <v>LĘBORSKI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5167476</v>
      </c>
      <c r="B16" s="39" t="s">
        <v>336</v>
      </c>
      <c r="C16" s="40" t="s">
        <v>337</v>
      </c>
      <c r="D16" s="41" t="s">
        <v>14</v>
      </c>
      <c r="E16" s="41" t="s">
        <v>311</v>
      </c>
      <c r="F16" s="41" t="s">
        <v>335</v>
      </c>
      <c r="G16" s="41" t="s">
        <v>338</v>
      </c>
      <c r="H16" s="41" t="s">
        <v>339</v>
      </c>
      <c r="I16" s="41" t="s">
        <v>16</v>
      </c>
      <c r="J16" s="41" t="s">
        <v>17</v>
      </c>
      <c r="K16" s="42" t="s">
        <v>340</v>
      </c>
      <c r="L16" s="41">
        <v>414126</v>
      </c>
      <c r="M16" s="41">
        <v>739441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5163547</v>
      </c>
      <c r="B17" s="39" t="s">
        <v>1779</v>
      </c>
      <c r="C17" s="40" t="s">
        <v>1780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1416</v>
      </c>
      <c r="J17" s="41" t="s">
        <v>1417</v>
      </c>
      <c r="K17" s="42">
        <v>10</v>
      </c>
      <c r="L17" s="41">
        <v>418817</v>
      </c>
      <c r="M17" s="41">
        <v>741941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39">
        <v>5163671</v>
      </c>
      <c r="B18" s="39" t="s">
        <v>1787</v>
      </c>
      <c r="C18" s="40" t="s">
        <v>1788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1789</v>
      </c>
      <c r="J18" s="41" t="s">
        <v>1790</v>
      </c>
      <c r="K18" s="42">
        <v>14</v>
      </c>
      <c r="L18" s="41">
        <v>419355</v>
      </c>
      <c r="M18" s="41">
        <v>742204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5163790</v>
      </c>
      <c r="B19" s="39" t="s">
        <v>1791</v>
      </c>
      <c r="C19" s="40" t="s">
        <v>1792</v>
      </c>
      <c r="D19" s="41" t="s">
        <v>14</v>
      </c>
      <c r="E19" s="41" t="s">
        <v>311</v>
      </c>
      <c r="F19" s="41" t="s">
        <v>1781</v>
      </c>
      <c r="G19" s="41" t="s">
        <v>1782</v>
      </c>
      <c r="H19" s="41" t="s">
        <v>1781</v>
      </c>
      <c r="I19" s="41" t="s">
        <v>1793</v>
      </c>
      <c r="J19" s="41" t="s">
        <v>1794</v>
      </c>
      <c r="K19" s="42">
        <v>103</v>
      </c>
      <c r="L19" s="41">
        <v>419269</v>
      </c>
      <c r="M19" s="41">
        <v>743171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5163810</v>
      </c>
      <c r="B20" s="39" t="s">
        <v>1795</v>
      </c>
      <c r="C20" s="40" t="s">
        <v>1796</v>
      </c>
      <c r="D20" s="41" t="s">
        <v>14</v>
      </c>
      <c r="E20" s="41" t="s">
        <v>311</v>
      </c>
      <c r="F20" s="41" t="s">
        <v>1781</v>
      </c>
      <c r="G20" s="41" t="s">
        <v>1782</v>
      </c>
      <c r="H20" s="41" t="s">
        <v>1781</v>
      </c>
      <c r="I20" s="41" t="s">
        <v>283</v>
      </c>
      <c r="J20" s="41" t="s">
        <v>284</v>
      </c>
      <c r="K20" s="42">
        <v>14</v>
      </c>
      <c r="L20" s="41">
        <v>419439</v>
      </c>
      <c r="M20" s="41">
        <v>741364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5160620</v>
      </c>
      <c r="B21" s="39" t="s">
        <v>1797</v>
      </c>
      <c r="C21" s="40" t="s">
        <v>1798</v>
      </c>
      <c r="D21" s="41" t="s">
        <v>14</v>
      </c>
      <c r="E21" s="41" t="s">
        <v>311</v>
      </c>
      <c r="F21" s="41" t="s">
        <v>1781</v>
      </c>
      <c r="G21" s="41" t="s">
        <v>1782</v>
      </c>
      <c r="H21" s="41" t="s">
        <v>1781</v>
      </c>
      <c r="I21" s="41" t="s">
        <v>745</v>
      </c>
      <c r="J21" s="41" t="s">
        <v>746</v>
      </c>
      <c r="K21" s="42">
        <v>34</v>
      </c>
      <c r="L21" s="41">
        <v>419024</v>
      </c>
      <c r="M21" s="41">
        <v>743183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5163910</v>
      </c>
      <c r="B22" s="39" t="s">
        <v>1799</v>
      </c>
      <c r="C22" s="40" t="s">
        <v>1800</v>
      </c>
      <c r="D22" s="41" t="s">
        <v>14</v>
      </c>
      <c r="E22" s="41" t="s">
        <v>311</v>
      </c>
      <c r="F22" s="41" t="s">
        <v>1781</v>
      </c>
      <c r="G22" s="41" t="s">
        <v>1782</v>
      </c>
      <c r="H22" s="41" t="s">
        <v>1781</v>
      </c>
      <c r="I22" s="41" t="s">
        <v>1801</v>
      </c>
      <c r="J22" s="41" t="s">
        <v>1802</v>
      </c>
      <c r="K22" s="42">
        <v>1</v>
      </c>
      <c r="L22" s="41">
        <v>419375</v>
      </c>
      <c r="M22" s="41">
        <v>742593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5163936</v>
      </c>
      <c r="B23" s="39" t="s">
        <v>1803</v>
      </c>
      <c r="C23" s="40" t="s">
        <v>1804</v>
      </c>
      <c r="D23" s="41" t="s">
        <v>14</v>
      </c>
      <c r="E23" s="41" t="s">
        <v>311</v>
      </c>
      <c r="F23" s="41" t="s">
        <v>1781</v>
      </c>
      <c r="G23" s="41" t="s">
        <v>1782</v>
      </c>
      <c r="H23" s="41" t="s">
        <v>1781</v>
      </c>
      <c r="I23" s="41" t="s">
        <v>1805</v>
      </c>
      <c r="J23" s="41" t="s">
        <v>1806</v>
      </c>
      <c r="K23" s="42">
        <v>10</v>
      </c>
      <c r="L23" s="41">
        <v>418443</v>
      </c>
      <c r="M23" s="41">
        <v>742402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5163959</v>
      </c>
      <c r="B24" s="39" t="s">
        <v>1807</v>
      </c>
      <c r="C24" s="40" t="s">
        <v>1808</v>
      </c>
      <c r="D24" s="41" t="s">
        <v>14</v>
      </c>
      <c r="E24" s="41" t="s">
        <v>311</v>
      </c>
      <c r="F24" s="41" t="s">
        <v>1781</v>
      </c>
      <c r="G24" s="41" t="s">
        <v>1782</v>
      </c>
      <c r="H24" s="41" t="s">
        <v>1781</v>
      </c>
      <c r="I24" s="41" t="s">
        <v>1809</v>
      </c>
      <c r="J24" s="41" t="s">
        <v>1810</v>
      </c>
      <c r="K24" s="42">
        <v>8</v>
      </c>
      <c r="L24" s="41">
        <v>418644</v>
      </c>
      <c r="M24" s="41">
        <v>742265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5160412</v>
      </c>
      <c r="B25" s="39" t="s">
        <v>1811</v>
      </c>
      <c r="C25" s="40" t="s">
        <v>1812</v>
      </c>
      <c r="D25" s="41" t="s">
        <v>14</v>
      </c>
      <c r="E25" s="41" t="s">
        <v>311</v>
      </c>
      <c r="F25" s="41" t="s">
        <v>1781</v>
      </c>
      <c r="G25" s="41" t="s">
        <v>1782</v>
      </c>
      <c r="H25" s="41" t="s">
        <v>1781</v>
      </c>
      <c r="I25" s="41" t="s">
        <v>1813</v>
      </c>
      <c r="J25" s="41" t="s">
        <v>1814</v>
      </c>
      <c r="K25" s="42">
        <v>16</v>
      </c>
      <c r="L25" s="41">
        <v>417449</v>
      </c>
      <c r="M25" s="41">
        <v>743205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5164060</v>
      </c>
      <c r="B26" s="39" t="s">
        <v>1815</v>
      </c>
      <c r="C26" s="40" t="s">
        <v>1816</v>
      </c>
      <c r="D26" s="41" t="s">
        <v>14</v>
      </c>
      <c r="E26" s="41" t="s">
        <v>311</v>
      </c>
      <c r="F26" s="41" t="s">
        <v>1781</v>
      </c>
      <c r="G26" s="41" t="s">
        <v>1782</v>
      </c>
      <c r="H26" s="41" t="s">
        <v>1781</v>
      </c>
      <c r="I26" s="41" t="s">
        <v>896</v>
      </c>
      <c r="J26" s="41" t="s">
        <v>897</v>
      </c>
      <c r="K26" s="42">
        <v>18</v>
      </c>
      <c r="L26" s="41">
        <v>419025</v>
      </c>
      <c r="M26" s="41">
        <v>742933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5164073</v>
      </c>
      <c r="B27" s="39" t="s">
        <v>1817</v>
      </c>
      <c r="C27" s="40" t="s">
        <v>1818</v>
      </c>
      <c r="D27" s="41" t="s">
        <v>14</v>
      </c>
      <c r="E27" s="41" t="s">
        <v>311</v>
      </c>
      <c r="F27" s="41" t="s">
        <v>1781</v>
      </c>
      <c r="G27" s="41" t="s">
        <v>1782</v>
      </c>
      <c r="H27" s="41" t="s">
        <v>1781</v>
      </c>
      <c r="I27" s="41" t="s">
        <v>1819</v>
      </c>
      <c r="J27" s="41" t="s">
        <v>1820</v>
      </c>
      <c r="K27" s="42">
        <v>52</v>
      </c>
      <c r="L27" s="41">
        <v>419548</v>
      </c>
      <c r="M27" s="41">
        <v>742142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5162545</v>
      </c>
      <c r="B28" s="39" t="s">
        <v>1821</v>
      </c>
      <c r="C28" s="40" t="s">
        <v>1822</v>
      </c>
      <c r="D28" s="41" t="s">
        <v>14</v>
      </c>
      <c r="E28" s="41" t="s">
        <v>311</v>
      </c>
      <c r="F28" s="41" t="s">
        <v>1781</v>
      </c>
      <c r="G28" s="41" t="s">
        <v>1782</v>
      </c>
      <c r="H28" s="41" t="s">
        <v>1781</v>
      </c>
      <c r="I28" s="41" t="s">
        <v>458</v>
      </c>
      <c r="J28" s="41" t="s">
        <v>459</v>
      </c>
      <c r="K28" s="42">
        <v>17</v>
      </c>
      <c r="L28" s="41">
        <v>418899</v>
      </c>
      <c r="M28" s="41">
        <v>742014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5164243</v>
      </c>
      <c r="B29" s="39" t="s">
        <v>1825</v>
      </c>
      <c r="C29" s="40" t="s">
        <v>1826</v>
      </c>
      <c r="D29" s="41" t="s">
        <v>14</v>
      </c>
      <c r="E29" s="41" t="s">
        <v>311</v>
      </c>
      <c r="F29" s="41" t="s">
        <v>1781</v>
      </c>
      <c r="G29" s="41" t="s">
        <v>1782</v>
      </c>
      <c r="H29" s="41" t="s">
        <v>1781</v>
      </c>
      <c r="I29" s="41" t="s">
        <v>1823</v>
      </c>
      <c r="J29" s="41" t="s">
        <v>1824</v>
      </c>
      <c r="K29" s="42">
        <v>31</v>
      </c>
      <c r="L29" s="41">
        <v>418969</v>
      </c>
      <c r="M29" s="41">
        <v>742987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8zEvW8b/4TXEbxzN16qNJuCc5K31MkmSlrzXsyaz6sHGpCZgUYnXqNfJkePpRIBg4582DfG4C4LWGbF8px8uwA==" saltValue="PQrwFjzj7AtlNB7CwcsN7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27"/>
  <sheetViews>
    <sheetView topLeftCell="A10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278</v>
      </c>
      <c r="B2" s="1">
        <f>M14</f>
        <v>12</v>
      </c>
      <c r="C2" s="1" t="str">
        <f>E16</f>
        <v>KWIDZYŃSKI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5153572</v>
      </c>
      <c r="B16" s="39" t="s">
        <v>42</v>
      </c>
      <c r="C16" s="40" t="s">
        <v>43</v>
      </c>
      <c r="D16" s="41" t="s">
        <v>14</v>
      </c>
      <c r="E16" s="41" t="s">
        <v>39</v>
      </c>
      <c r="F16" s="41" t="s">
        <v>44</v>
      </c>
      <c r="G16" s="41" t="s">
        <v>45</v>
      </c>
      <c r="H16" s="41" t="s">
        <v>46</v>
      </c>
      <c r="I16" s="41" t="s">
        <v>16</v>
      </c>
      <c r="J16" s="41" t="s">
        <v>17</v>
      </c>
      <c r="K16" s="42">
        <v>42</v>
      </c>
      <c r="L16" s="41">
        <v>490560</v>
      </c>
      <c r="M16" s="41">
        <v>661489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5153699</v>
      </c>
      <c r="B17" s="39" t="s">
        <v>47</v>
      </c>
      <c r="C17" s="40" t="s">
        <v>48</v>
      </c>
      <c r="D17" s="41" t="s">
        <v>14</v>
      </c>
      <c r="E17" s="41" t="s">
        <v>39</v>
      </c>
      <c r="F17" s="41" t="s">
        <v>44</v>
      </c>
      <c r="G17" s="41" t="s">
        <v>49</v>
      </c>
      <c r="H17" s="41" t="s">
        <v>50</v>
      </c>
      <c r="I17" s="41" t="s">
        <v>51</v>
      </c>
      <c r="J17" s="41" t="s">
        <v>52</v>
      </c>
      <c r="K17" s="42">
        <v>20</v>
      </c>
      <c r="L17" s="41">
        <v>491127</v>
      </c>
      <c r="M17" s="41">
        <v>654005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5149237</v>
      </c>
      <c r="B18" s="39" t="s">
        <v>403</v>
      </c>
      <c r="C18" s="40" t="s">
        <v>404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405</v>
      </c>
      <c r="J18" s="41" t="s">
        <v>406</v>
      </c>
      <c r="K18" s="42">
        <v>2</v>
      </c>
      <c r="L18" s="41">
        <v>495010</v>
      </c>
      <c r="M18" s="41">
        <v>652030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5150442</v>
      </c>
      <c r="B19" s="39" t="s">
        <v>409</v>
      </c>
      <c r="C19" s="40" t="s">
        <v>410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63</v>
      </c>
      <c r="J19" s="41" t="s">
        <v>64</v>
      </c>
      <c r="K19" s="42">
        <v>54</v>
      </c>
      <c r="L19" s="41">
        <v>495531</v>
      </c>
      <c r="M19" s="41">
        <v>651040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5151030</v>
      </c>
      <c r="B20" s="39" t="s">
        <v>411</v>
      </c>
      <c r="C20" s="40" t="s">
        <v>412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413</v>
      </c>
      <c r="J20" s="41" t="s">
        <v>414</v>
      </c>
      <c r="K20" s="42">
        <v>4</v>
      </c>
      <c r="L20" s="41">
        <v>494933</v>
      </c>
      <c r="M20" s="41">
        <v>651881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5150071</v>
      </c>
      <c r="B21" s="39" t="s">
        <v>417</v>
      </c>
      <c r="C21" s="40" t="s">
        <v>418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419</v>
      </c>
      <c r="J21" s="41" t="s">
        <v>420</v>
      </c>
      <c r="K21" s="42">
        <v>18</v>
      </c>
      <c r="L21" s="41">
        <v>494889</v>
      </c>
      <c r="M21" s="41">
        <v>651164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5151053</v>
      </c>
      <c r="B22" s="39" t="s">
        <v>421</v>
      </c>
      <c r="C22" s="40" t="s">
        <v>422</v>
      </c>
      <c r="D22" s="41" t="s">
        <v>14</v>
      </c>
      <c r="E22" s="41" t="s">
        <v>39</v>
      </c>
      <c r="F22" s="41" t="s">
        <v>44</v>
      </c>
      <c r="G22" s="41" t="s">
        <v>400</v>
      </c>
      <c r="H22" s="41" t="s">
        <v>44</v>
      </c>
      <c r="I22" s="41" t="s">
        <v>423</v>
      </c>
      <c r="J22" s="41" t="s">
        <v>424</v>
      </c>
      <c r="K22" s="42">
        <v>5</v>
      </c>
      <c r="L22" s="41">
        <v>494868</v>
      </c>
      <c r="M22" s="41">
        <v>652468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5150010</v>
      </c>
      <c r="B23" s="39" t="s">
        <v>429</v>
      </c>
      <c r="C23" s="40" t="s">
        <v>430</v>
      </c>
      <c r="D23" s="41" t="s">
        <v>14</v>
      </c>
      <c r="E23" s="41" t="s">
        <v>39</v>
      </c>
      <c r="F23" s="41" t="s">
        <v>44</v>
      </c>
      <c r="G23" s="41" t="s">
        <v>400</v>
      </c>
      <c r="H23" s="41" t="s">
        <v>44</v>
      </c>
      <c r="I23" s="41" t="s">
        <v>431</v>
      </c>
      <c r="J23" s="41" t="s">
        <v>432</v>
      </c>
      <c r="K23" s="42">
        <v>13</v>
      </c>
      <c r="L23" s="41">
        <v>495096</v>
      </c>
      <c r="M23" s="41">
        <v>651503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5151180</v>
      </c>
      <c r="B24" s="39" t="s">
        <v>433</v>
      </c>
      <c r="C24" s="40" t="s">
        <v>434</v>
      </c>
      <c r="D24" s="41" t="s">
        <v>14</v>
      </c>
      <c r="E24" s="41" t="s">
        <v>39</v>
      </c>
      <c r="F24" s="41" t="s">
        <v>44</v>
      </c>
      <c r="G24" s="41" t="s">
        <v>400</v>
      </c>
      <c r="H24" s="41" t="s">
        <v>44</v>
      </c>
      <c r="I24" s="41" t="s">
        <v>99</v>
      </c>
      <c r="J24" s="41" t="s">
        <v>100</v>
      </c>
      <c r="K24" s="42" t="s">
        <v>435</v>
      </c>
      <c r="L24" s="41">
        <v>496232</v>
      </c>
      <c r="M24" s="41">
        <v>651772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5151207</v>
      </c>
      <c r="B25" s="39" t="s">
        <v>440</v>
      </c>
      <c r="C25" s="40" t="s">
        <v>441</v>
      </c>
      <c r="D25" s="41" t="s">
        <v>14</v>
      </c>
      <c r="E25" s="41" t="s">
        <v>39</v>
      </c>
      <c r="F25" s="41" t="s">
        <v>44</v>
      </c>
      <c r="G25" s="41" t="s">
        <v>400</v>
      </c>
      <c r="H25" s="41" t="s">
        <v>44</v>
      </c>
      <c r="I25" s="41" t="s">
        <v>361</v>
      </c>
      <c r="J25" s="41" t="s">
        <v>362</v>
      </c>
      <c r="K25" s="42">
        <v>2</v>
      </c>
      <c r="L25" s="41">
        <v>494862</v>
      </c>
      <c r="M25" s="41">
        <v>652005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5151317</v>
      </c>
      <c r="B26" s="39" t="s">
        <v>454</v>
      </c>
      <c r="C26" s="40" t="s">
        <v>455</v>
      </c>
      <c r="D26" s="41" t="s">
        <v>14</v>
      </c>
      <c r="E26" s="41" t="s">
        <v>39</v>
      </c>
      <c r="F26" s="41" t="s">
        <v>44</v>
      </c>
      <c r="G26" s="41" t="s">
        <v>400</v>
      </c>
      <c r="H26" s="41" t="s">
        <v>44</v>
      </c>
      <c r="I26" s="41" t="s">
        <v>452</v>
      </c>
      <c r="J26" s="41" t="s">
        <v>453</v>
      </c>
      <c r="K26" s="42">
        <v>25</v>
      </c>
      <c r="L26" s="41">
        <v>496206</v>
      </c>
      <c r="M26" s="41">
        <v>652118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8386986</v>
      </c>
      <c r="B27" s="39" t="s">
        <v>456</v>
      </c>
      <c r="C27" s="40" t="s">
        <v>457</v>
      </c>
      <c r="D27" s="41" t="s">
        <v>14</v>
      </c>
      <c r="E27" s="41" t="s">
        <v>39</v>
      </c>
      <c r="F27" s="41" t="s">
        <v>44</v>
      </c>
      <c r="G27" s="41" t="s">
        <v>400</v>
      </c>
      <c r="H27" s="41" t="s">
        <v>44</v>
      </c>
      <c r="I27" s="41" t="s">
        <v>458</v>
      </c>
      <c r="J27" s="41" t="s">
        <v>459</v>
      </c>
      <c r="K27" s="42">
        <v>13</v>
      </c>
      <c r="L27" s="41">
        <v>495529</v>
      </c>
      <c r="M27" s="41">
        <v>652520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Az9l0VCWSLMHvO64G3+jqMp0nH41kwLM1x997/hC5djWPVQdwAZgITNGcmMwMCbfE2taXA/RDpNDlL4AtpzyGw==" saltValue="FMrw3uXfoJH88GbJqCIA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313</v>
      </c>
      <c r="B2" s="1">
        <f>M14</f>
        <v>2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5291166</v>
      </c>
      <c r="B16" s="39" t="s">
        <v>1586</v>
      </c>
      <c r="C16" s="40" t="s">
        <v>1587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1588</v>
      </c>
      <c r="J16" s="41" t="s">
        <v>1589</v>
      </c>
      <c r="K16" s="42">
        <v>1</v>
      </c>
      <c r="L16" s="41">
        <v>450060</v>
      </c>
      <c r="M16" s="41">
        <v>748937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5291220</v>
      </c>
      <c r="B17" s="39" t="s">
        <v>1620</v>
      </c>
      <c r="C17" s="40" t="s">
        <v>1621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1395</v>
      </c>
      <c r="J17" s="41" t="s">
        <v>1387</v>
      </c>
      <c r="K17" s="42">
        <v>9</v>
      </c>
      <c r="L17" s="41">
        <v>450254</v>
      </c>
      <c r="M17" s="41">
        <v>748731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CQ0pZtqZ4zwMf58O/cN3TTJURJ9/o6G41IIH4QYCndM76aERm8XSPC9zB8bNowl0GZi6KCn+dW7g46DVm/I/VA==" saltValue="94kl3JgQpD2PAmbYeCXy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277</v>
      </c>
      <c r="B2" s="1">
        <f>M14</f>
        <v>2</v>
      </c>
      <c r="C2" s="1" t="str">
        <f>E16</f>
        <v>KWIDZYŃSKI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5148968</v>
      </c>
      <c r="B16" s="39" t="s">
        <v>398</v>
      </c>
      <c r="C16" s="40" t="s">
        <v>399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401</v>
      </c>
      <c r="J16" s="41" t="s">
        <v>402</v>
      </c>
      <c r="K16" s="42">
        <v>59</v>
      </c>
      <c r="L16" s="41">
        <v>495230</v>
      </c>
      <c r="M16" s="41">
        <v>652428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5150460</v>
      </c>
      <c r="B17" s="39" t="s">
        <v>436</v>
      </c>
      <c r="C17" s="40" t="s">
        <v>437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438</v>
      </c>
      <c r="J17" s="41" t="s">
        <v>439</v>
      </c>
      <c r="K17" s="42">
        <v>5</v>
      </c>
      <c r="L17" s="41">
        <v>495659</v>
      </c>
      <c r="M17" s="41">
        <v>651065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4jUmEBAxodmGbLCDGmubXh+cP4F/d2WISHLOXbM2MzNScPG/d1XnAjHtOvUxkKQ/WfXZX9BZ1K/rrWswcuAsbg==" saltValue="U6Ptba0e3mifxN+7wZBio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276</v>
      </c>
      <c r="B2" s="1">
        <f>M14</f>
        <v>6</v>
      </c>
      <c r="C2" s="1" t="str">
        <f>E16</f>
        <v>KWIDZYŃSKI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5150985</v>
      </c>
      <c r="B16" s="39" t="s">
        <v>407</v>
      </c>
      <c r="C16" s="40" t="s">
        <v>408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405</v>
      </c>
      <c r="J16" s="41" t="s">
        <v>406</v>
      </c>
      <c r="K16" s="42">
        <v>4</v>
      </c>
      <c r="L16" s="41">
        <v>495086</v>
      </c>
      <c r="M16" s="41">
        <v>652032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5149287</v>
      </c>
      <c r="B17" s="39" t="s">
        <v>415</v>
      </c>
      <c r="C17" s="40" t="s">
        <v>416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413</v>
      </c>
      <c r="J17" s="41" t="s">
        <v>414</v>
      </c>
      <c r="K17" s="42">
        <v>5</v>
      </c>
      <c r="L17" s="41">
        <v>495022</v>
      </c>
      <c r="M17" s="41">
        <v>651820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5149378</v>
      </c>
      <c r="B18" s="39" t="s">
        <v>425</v>
      </c>
      <c r="C18" s="40" t="s">
        <v>426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427</v>
      </c>
      <c r="J18" s="41" t="s">
        <v>428</v>
      </c>
      <c r="K18" s="42">
        <v>12</v>
      </c>
      <c r="L18" s="41">
        <v>496019</v>
      </c>
      <c r="M18" s="41">
        <v>652419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5151275</v>
      </c>
      <c r="B19" s="39" t="s">
        <v>442</v>
      </c>
      <c r="C19" s="40" t="s">
        <v>443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444</v>
      </c>
      <c r="J19" s="41" t="s">
        <v>445</v>
      </c>
      <c r="K19" s="42">
        <v>2</v>
      </c>
      <c r="L19" s="41">
        <v>496088</v>
      </c>
      <c r="M19" s="41">
        <v>650661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5151296</v>
      </c>
      <c r="B20" s="39" t="s">
        <v>446</v>
      </c>
      <c r="C20" s="40" t="s">
        <v>447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448</v>
      </c>
      <c r="J20" s="41" t="s">
        <v>449</v>
      </c>
      <c r="K20" s="42">
        <v>17</v>
      </c>
      <c r="L20" s="41">
        <v>495143</v>
      </c>
      <c r="M20" s="41">
        <v>652094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5151313</v>
      </c>
      <c r="B21" s="39" t="s">
        <v>450</v>
      </c>
      <c r="C21" s="40" t="s">
        <v>451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452</v>
      </c>
      <c r="J21" s="41" t="s">
        <v>453</v>
      </c>
      <c r="K21" s="42">
        <v>16</v>
      </c>
      <c r="L21" s="41">
        <v>496018</v>
      </c>
      <c r="M21" s="41">
        <v>652177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x1I8pU+TWsiyHsbu2td4QJeDXBHMODJHLB+++UBLUrLG3Ut1WKwzV9bc1g6D1owNZgtJm3n5sRGQ2BWKq6G7bg==" saltValue="DzKrEo0ubfa/mp+GDmT7h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275</v>
      </c>
      <c r="B2" s="1">
        <f>M14</f>
        <v>5</v>
      </c>
      <c r="C2" s="1" t="str">
        <f>E16</f>
        <v>KOŚCIERSKI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5132131</v>
      </c>
      <c r="B16" s="39" t="s">
        <v>1377</v>
      </c>
      <c r="C16" s="40" t="s">
        <v>1378</v>
      </c>
      <c r="D16" s="41" t="s">
        <v>14</v>
      </c>
      <c r="E16" s="41" t="s">
        <v>81</v>
      </c>
      <c r="F16" s="41" t="s">
        <v>134</v>
      </c>
      <c r="G16" s="41" t="s">
        <v>1379</v>
      </c>
      <c r="H16" s="41" t="s">
        <v>134</v>
      </c>
      <c r="I16" s="41" t="s">
        <v>172</v>
      </c>
      <c r="J16" s="41" t="s">
        <v>173</v>
      </c>
      <c r="K16" s="42">
        <v>12</v>
      </c>
      <c r="L16" s="41">
        <v>433807</v>
      </c>
      <c r="M16" s="41">
        <v>695841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5132872</v>
      </c>
      <c r="B17" s="39" t="s">
        <v>1380</v>
      </c>
      <c r="C17" s="40" t="s">
        <v>1381</v>
      </c>
      <c r="D17" s="41" t="s">
        <v>14</v>
      </c>
      <c r="E17" s="41" t="s">
        <v>81</v>
      </c>
      <c r="F17" s="41" t="s">
        <v>134</v>
      </c>
      <c r="G17" s="41" t="s">
        <v>1379</v>
      </c>
      <c r="H17" s="41" t="s">
        <v>134</v>
      </c>
      <c r="I17" s="41" t="s">
        <v>1382</v>
      </c>
      <c r="J17" s="41" t="s">
        <v>1383</v>
      </c>
      <c r="K17" s="42">
        <v>1</v>
      </c>
      <c r="L17" s="41">
        <v>432985</v>
      </c>
      <c r="M17" s="41">
        <v>695544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5133735</v>
      </c>
      <c r="B18" s="39" t="s">
        <v>1384</v>
      </c>
      <c r="C18" s="40" t="s">
        <v>1385</v>
      </c>
      <c r="D18" s="41" t="s">
        <v>14</v>
      </c>
      <c r="E18" s="41" t="s">
        <v>81</v>
      </c>
      <c r="F18" s="41" t="s">
        <v>134</v>
      </c>
      <c r="G18" s="41" t="s">
        <v>1379</v>
      </c>
      <c r="H18" s="41" t="s">
        <v>134</v>
      </c>
      <c r="I18" s="41" t="s">
        <v>1386</v>
      </c>
      <c r="J18" s="41" t="s">
        <v>1387</v>
      </c>
      <c r="K18" s="42" t="s">
        <v>1388</v>
      </c>
      <c r="L18" s="41">
        <v>434391</v>
      </c>
      <c r="M18" s="41">
        <v>695900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5133803</v>
      </c>
      <c r="B19" s="39" t="s">
        <v>1389</v>
      </c>
      <c r="C19" s="40" t="s">
        <v>1390</v>
      </c>
      <c r="D19" s="41" t="s">
        <v>14</v>
      </c>
      <c r="E19" s="41" t="s">
        <v>81</v>
      </c>
      <c r="F19" s="41" t="s">
        <v>134</v>
      </c>
      <c r="G19" s="41" t="s">
        <v>1379</v>
      </c>
      <c r="H19" s="41" t="s">
        <v>134</v>
      </c>
      <c r="I19" s="41" t="s">
        <v>1391</v>
      </c>
      <c r="J19" s="41" t="s">
        <v>1392</v>
      </c>
      <c r="K19" s="42">
        <v>1</v>
      </c>
      <c r="L19" s="41">
        <v>433000</v>
      </c>
      <c r="M19" s="41">
        <v>695833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5130801</v>
      </c>
      <c r="B20" s="39" t="s">
        <v>1393</v>
      </c>
      <c r="C20" s="40" t="s">
        <v>1394</v>
      </c>
      <c r="D20" s="41" t="s">
        <v>14</v>
      </c>
      <c r="E20" s="41" t="s">
        <v>81</v>
      </c>
      <c r="F20" s="41" t="s">
        <v>134</v>
      </c>
      <c r="G20" s="41" t="s">
        <v>1379</v>
      </c>
      <c r="H20" s="41" t="s">
        <v>134</v>
      </c>
      <c r="I20" s="41" t="s">
        <v>444</v>
      </c>
      <c r="J20" s="41" t="s">
        <v>445</v>
      </c>
      <c r="K20" s="42">
        <v>1</v>
      </c>
      <c r="L20" s="41">
        <v>433493</v>
      </c>
      <c r="M20" s="41">
        <v>696910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6ftB18fMDL+QNznMnhf0XrfsU0thEmkqaUhnRuG33TQFikJSkbShKF2Kspg6Uekd9TZ4hc5l5zX9Ed63QAcd2Q==" saltValue="HVCiZcgsLfSuCg42Ms4yS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274</v>
      </c>
      <c r="B2" s="1">
        <f>M14</f>
        <v>6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5379582</v>
      </c>
      <c r="B16" s="39" t="s">
        <v>1205</v>
      </c>
      <c r="C16" s="40" t="s">
        <v>1206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1207</v>
      </c>
      <c r="J16" s="41" t="s">
        <v>1208</v>
      </c>
      <c r="K16" s="42">
        <v>5</v>
      </c>
      <c r="L16" s="41">
        <v>468462</v>
      </c>
      <c r="M16" s="41">
        <v>736911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5392026</v>
      </c>
      <c r="B17" s="39" t="s">
        <v>1213</v>
      </c>
      <c r="C17" s="40" t="s">
        <v>1214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1215</v>
      </c>
      <c r="J17" s="41" t="s">
        <v>1216</v>
      </c>
      <c r="K17" s="42" t="s">
        <v>1217</v>
      </c>
      <c r="L17" s="41">
        <v>469900</v>
      </c>
      <c r="M17" s="41">
        <v>736802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5375742</v>
      </c>
      <c r="B18" s="39" t="s">
        <v>1264</v>
      </c>
      <c r="C18" s="40" t="s">
        <v>1265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281</v>
      </c>
      <c r="J18" s="41" t="s">
        <v>282</v>
      </c>
      <c r="K18" s="42">
        <v>48</v>
      </c>
      <c r="L18" s="41">
        <v>467082</v>
      </c>
      <c r="M18" s="41">
        <v>740427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5374319</v>
      </c>
      <c r="B19" s="39" t="s">
        <v>1307</v>
      </c>
      <c r="C19" s="40" t="s">
        <v>1308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278</v>
      </c>
      <c r="J19" s="41" t="s">
        <v>279</v>
      </c>
      <c r="K19" s="42">
        <v>19</v>
      </c>
      <c r="L19" s="41">
        <v>465922</v>
      </c>
      <c r="M19" s="41">
        <v>742007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5387959</v>
      </c>
      <c r="B20" s="39" t="s">
        <v>1315</v>
      </c>
      <c r="C20" s="40" t="s">
        <v>1316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1313</v>
      </c>
      <c r="J20" s="41" t="s">
        <v>1314</v>
      </c>
      <c r="K20" s="42">
        <v>93</v>
      </c>
      <c r="L20" s="41">
        <v>462558</v>
      </c>
      <c r="M20" s="41">
        <v>736659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5394195</v>
      </c>
      <c r="B21" s="39" t="s">
        <v>1352</v>
      </c>
      <c r="C21" s="40" t="s">
        <v>1353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1354</v>
      </c>
      <c r="J21" s="41" t="s">
        <v>1355</v>
      </c>
      <c r="K21" s="42">
        <v>15</v>
      </c>
      <c r="L21" s="41">
        <v>470037</v>
      </c>
      <c r="M21" s="41">
        <v>739084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U55yvEWPvDav+cEPAXL9Ddu7KmtuGiD+f4vHFzFdXG9h/XrQ7ULVaHaEAkI5t0dosgxyRGH+RfqifTTCoYyRsQ==" saltValue="W3ZyT/nemwqaJNbDv2ed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273</v>
      </c>
      <c r="B2" s="1">
        <f>M14</f>
        <v>3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5372189</v>
      </c>
      <c r="B16" s="39" t="s">
        <v>1132</v>
      </c>
      <c r="C16" s="40" t="s">
        <v>1133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1134</v>
      </c>
      <c r="J16" s="41" t="s">
        <v>1135</v>
      </c>
      <c r="K16" s="42">
        <v>14</v>
      </c>
      <c r="L16" s="41">
        <v>470782</v>
      </c>
      <c r="M16" s="41">
        <v>743026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5372406</v>
      </c>
      <c r="B17" s="39" t="s">
        <v>1146</v>
      </c>
      <c r="C17" s="40" t="s">
        <v>1147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1148</v>
      </c>
      <c r="J17" s="41" t="s">
        <v>1149</v>
      </c>
      <c r="K17" s="42">
        <v>8</v>
      </c>
      <c r="L17" s="41">
        <v>470127</v>
      </c>
      <c r="M17" s="41">
        <v>743102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5371907</v>
      </c>
      <c r="B18" s="39" t="s">
        <v>1340</v>
      </c>
      <c r="C18" s="40" t="s">
        <v>1341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1342</v>
      </c>
      <c r="J18" s="41" t="s">
        <v>1343</v>
      </c>
      <c r="K18" s="42">
        <v>53</v>
      </c>
      <c r="L18" s="41">
        <v>470127</v>
      </c>
      <c r="M18" s="41">
        <v>746098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Z0SO0bxc3Yrxi+MpAYtu0Ow2L3/pqU8Ggnvr77t2UjdVUSgfb/qu/Id+S1aMbbMLSj3cFP5f6TiugaleIZrFDQ==" saltValue="1ladiu9rxsHqYyA2/ara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6"/>
  <sheetViews>
    <sheetView topLeftCell="A10" workbookViewId="0">
      <selection activeCell="T16" sqref="T16:U2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272</v>
      </c>
      <c r="B2" s="1">
        <f>M14</f>
        <v>11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5390204</v>
      </c>
      <c r="B16" s="39" t="s">
        <v>1099</v>
      </c>
      <c r="C16" s="40" t="s">
        <v>1100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>
        <v>30</v>
      </c>
      <c r="L16" s="41">
        <v>470302</v>
      </c>
      <c r="M16" s="41">
        <v>739392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5374050</v>
      </c>
      <c r="B17" s="39" t="s">
        <v>1113</v>
      </c>
      <c r="C17" s="40" t="s">
        <v>1114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1115</v>
      </c>
      <c r="J17" s="41" t="s">
        <v>1116</v>
      </c>
      <c r="K17" s="42" t="s">
        <v>1117</v>
      </c>
      <c r="L17" s="41">
        <v>465291</v>
      </c>
      <c r="M17" s="41">
        <v>742485</v>
      </c>
      <c r="N17" s="41">
        <v>1</v>
      </c>
      <c r="O17" s="43"/>
      <c r="P17" s="43"/>
      <c r="Q17" s="43"/>
      <c r="R17" s="17">
        <f t="shared" ref="R17:R26" si="1">ROUND(Q17*0.23,2)</f>
        <v>0</v>
      </c>
      <c r="S17" s="27">
        <f t="shared" ref="S17:S26" si="2">ROUND(Q17,2)+R17</f>
        <v>0</v>
      </c>
      <c r="T17" s="43"/>
      <c r="U17" s="43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25">
      <c r="A18" s="39">
        <v>5373422</v>
      </c>
      <c r="B18" s="39" t="s">
        <v>1118</v>
      </c>
      <c r="C18" s="40" t="s">
        <v>1119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227</v>
      </c>
      <c r="L18" s="41">
        <v>464207</v>
      </c>
      <c r="M18" s="41">
        <v>742852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5379974</v>
      </c>
      <c r="B19" s="39" t="s">
        <v>1171</v>
      </c>
      <c r="C19" s="40" t="s">
        <v>1172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1173</v>
      </c>
      <c r="J19" s="41" t="s">
        <v>1174</v>
      </c>
      <c r="K19" s="42">
        <v>8</v>
      </c>
      <c r="L19" s="41">
        <v>469612</v>
      </c>
      <c r="M19" s="41">
        <v>736180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5377815</v>
      </c>
      <c r="B20" s="39" t="s">
        <v>1195</v>
      </c>
      <c r="C20" s="40" t="s">
        <v>1196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720</v>
      </c>
      <c r="J20" s="41" t="s">
        <v>721</v>
      </c>
      <c r="K20" s="42">
        <v>28</v>
      </c>
      <c r="L20" s="41">
        <v>470556</v>
      </c>
      <c r="M20" s="41">
        <v>738537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5380219</v>
      </c>
      <c r="B21" s="39" t="s">
        <v>1209</v>
      </c>
      <c r="C21" s="40" t="s">
        <v>1210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1211</v>
      </c>
      <c r="J21" s="41" t="s">
        <v>1212</v>
      </c>
      <c r="K21" s="42">
        <v>41</v>
      </c>
      <c r="L21" s="41">
        <v>469358</v>
      </c>
      <c r="M21" s="41">
        <v>735693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5376157</v>
      </c>
      <c r="B22" s="39" t="s">
        <v>1228</v>
      </c>
      <c r="C22" s="40" t="s">
        <v>1229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1220</v>
      </c>
      <c r="J22" s="41" t="s">
        <v>1221</v>
      </c>
      <c r="K22" s="42">
        <v>79</v>
      </c>
      <c r="L22" s="41">
        <v>468554</v>
      </c>
      <c r="M22" s="41">
        <v>740236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5377740</v>
      </c>
      <c r="B23" s="39" t="s">
        <v>1266</v>
      </c>
      <c r="C23" s="40" t="s">
        <v>1267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925</v>
      </c>
      <c r="J23" s="41" t="s">
        <v>926</v>
      </c>
      <c r="K23" s="42">
        <v>53</v>
      </c>
      <c r="L23" s="41">
        <v>470384</v>
      </c>
      <c r="M23" s="41">
        <v>738784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5376933</v>
      </c>
      <c r="B24" s="39" t="s">
        <v>1291</v>
      </c>
      <c r="C24" s="40" t="s">
        <v>1292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1293</v>
      </c>
      <c r="J24" s="41" t="s">
        <v>1294</v>
      </c>
      <c r="K24" s="42">
        <v>35</v>
      </c>
      <c r="L24" s="41">
        <v>469288</v>
      </c>
      <c r="M24" s="41">
        <v>739155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5376938</v>
      </c>
      <c r="B25" s="39" t="s">
        <v>1295</v>
      </c>
      <c r="C25" s="40" t="s">
        <v>1296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1293</v>
      </c>
      <c r="J25" s="41" t="s">
        <v>1294</v>
      </c>
      <c r="K25" s="42">
        <v>40</v>
      </c>
      <c r="L25" s="41">
        <v>469126</v>
      </c>
      <c r="M25" s="41">
        <v>739053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5382286</v>
      </c>
      <c r="B26" s="39" t="s">
        <v>1336</v>
      </c>
      <c r="C26" s="40" t="s">
        <v>1337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1338</v>
      </c>
      <c r="J26" s="41" t="s">
        <v>1339</v>
      </c>
      <c r="K26" s="42">
        <v>52</v>
      </c>
      <c r="L26" s="41">
        <v>469980</v>
      </c>
      <c r="M26" s="41">
        <v>735508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</sheetData>
  <sheetProtection algorithmName="SHA-512" hashValue="UErSUS+gEqrHs/fcklmty0+PJgQygS8lmk/fzgd70tpPJ8+kvbNH+u0f4UFazKdkXJekE0j0jfPsCSQMyNI2oA==" saltValue="wez4zksIWFsnxPiM7U6o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35"/>
  <sheetViews>
    <sheetView topLeftCell="A13" workbookViewId="0">
      <selection activeCell="T16" sqref="T16:U35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271</v>
      </c>
      <c r="B2" s="1">
        <f>M14</f>
        <v>20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20</v>
      </c>
      <c r="N14" s="25">
        <f>SUM(N16:N400)</f>
        <v>20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5374003</v>
      </c>
      <c r="B16" s="39" t="s">
        <v>1105</v>
      </c>
      <c r="C16" s="40" t="s">
        <v>1106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1107</v>
      </c>
      <c r="J16" s="41" t="s">
        <v>1108</v>
      </c>
      <c r="K16" s="42">
        <v>43</v>
      </c>
      <c r="L16" s="41">
        <v>464120</v>
      </c>
      <c r="M16" s="41">
        <v>741254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5390565</v>
      </c>
      <c r="B17" s="39" t="s">
        <v>1109</v>
      </c>
      <c r="C17" s="40" t="s">
        <v>1110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1111</v>
      </c>
      <c r="J17" s="41" t="s">
        <v>1112</v>
      </c>
      <c r="K17" s="42">
        <v>26</v>
      </c>
      <c r="L17" s="41">
        <v>466827</v>
      </c>
      <c r="M17" s="41">
        <v>734360</v>
      </c>
      <c r="N17" s="41">
        <v>1</v>
      </c>
      <c r="O17" s="43"/>
      <c r="P17" s="43"/>
      <c r="Q17" s="43"/>
      <c r="R17" s="17">
        <f t="shared" ref="R17:R35" si="1">ROUND(Q17*0.23,2)</f>
        <v>0</v>
      </c>
      <c r="S17" s="27">
        <f t="shared" ref="S17:S35" si="2">ROUND(Q17,2)+R17</f>
        <v>0</v>
      </c>
      <c r="T17" s="43"/>
      <c r="U17" s="43"/>
      <c r="V17" s="17">
        <f t="shared" ref="V17:V35" si="3">ROUND(U17*0.23,2)</f>
        <v>0</v>
      </c>
      <c r="W17" s="27">
        <f t="shared" ref="W17:W35" si="4">ROUND(U17,2)+V17</f>
        <v>0</v>
      </c>
    </row>
    <row r="18" spans="1:23" x14ac:dyDescent="0.25">
      <c r="A18" s="39">
        <v>5373534</v>
      </c>
      <c r="B18" s="39" t="s">
        <v>1120</v>
      </c>
      <c r="C18" s="40" t="s">
        <v>1121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237</v>
      </c>
      <c r="L18" s="41">
        <v>464064</v>
      </c>
      <c r="M18" s="41">
        <v>742760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5390759</v>
      </c>
      <c r="B19" s="39" t="s">
        <v>1126</v>
      </c>
      <c r="C19" s="40" t="s">
        <v>1127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1128</v>
      </c>
      <c r="J19" s="41" t="s">
        <v>1129</v>
      </c>
      <c r="K19" s="42">
        <v>207</v>
      </c>
      <c r="L19" s="41">
        <v>468922</v>
      </c>
      <c r="M19" s="41">
        <v>743699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5370786</v>
      </c>
      <c r="B20" s="39" t="s">
        <v>1130</v>
      </c>
      <c r="C20" s="40" t="s">
        <v>1131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1128</v>
      </c>
      <c r="J20" s="41" t="s">
        <v>1129</v>
      </c>
      <c r="K20" s="42">
        <v>277</v>
      </c>
      <c r="L20" s="41">
        <v>468410</v>
      </c>
      <c r="M20" s="41">
        <v>744023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5373140</v>
      </c>
      <c r="B21" s="39" t="s">
        <v>1140</v>
      </c>
      <c r="C21" s="40" t="s">
        <v>1141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1142</v>
      </c>
      <c r="J21" s="41" t="s">
        <v>1143</v>
      </c>
      <c r="K21" s="42">
        <v>13</v>
      </c>
      <c r="L21" s="41">
        <v>467850</v>
      </c>
      <c r="M21" s="41">
        <v>741925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5373141</v>
      </c>
      <c r="B22" s="39" t="s">
        <v>1144</v>
      </c>
      <c r="C22" s="40" t="s">
        <v>1145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1142</v>
      </c>
      <c r="J22" s="41" t="s">
        <v>1143</v>
      </c>
      <c r="K22" s="42" t="s">
        <v>341</v>
      </c>
      <c r="L22" s="41">
        <v>467828</v>
      </c>
      <c r="M22" s="41">
        <v>741955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5391054</v>
      </c>
      <c r="B23" s="39" t="s">
        <v>1150</v>
      </c>
      <c r="C23" s="40" t="s">
        <v>1151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1152</v>
      </c>
      <c r="J23" s="41" t="s">
        <v>1153</v>
      </c>
      <c r="K23" s="42">
        <v>1</v>
      </c>
      <c r="L23" s="41">
        <v>464972</v>
      </c>
      <c r="M23" s="41">
        <v>742435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5391464</v>
      </c>
      <c r="B24" s="39" t="s">
        <v>1183</v>
      </c>
      <c r="C24" s="40" t="s">
        <v>1184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1185</v>
      </c>
      <c r="J24" s="41" t="s">
        <v>1186</v>
      </c>
      <c r="K24" s="42">
        <v>60</v>
      </c>
      <c r="L24" s="41">
        <v>464573</v>
      </c>
      <c r="M24" s="41">
        <v>737656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5392469</v>
      </c>
      <c r="B25" s="39" t="s">
        <v>1246</v>
      </c>
      <c r="C25" s="40" t="s">
        <v>1247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808</v>
      </c>
      <c r="J25" s="41" t="s">
        <v>809</v>
      </c>
      <c r="K25" s="42" t="s">
        <v>1248</v>
      </c>
      <c r="L25" s="41">
        <v>471444</v>
      </c>
      <c r="M25" s="41">
        <v>735176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5383982</v>
      </c>
      <c r="B26" s="39" t="s">
        <v>1249</v>
      </c>
      <c r="C26" s="40" t="s">
        <v>1250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808</v>
      </c>
      <c r="J26" s="41" t="s">
        <v>809</v>
      </c>
      <c r="K26" s="42">
        <v>39</v>
      </c>
      <c r="L26" s="41">
        <v>471303</v>
      </c>
      <c r="M26" s="41">
        <v>735186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5392475</v>
      </c>
      <c r="B27" s="39" t="s">
        <v>1251</v>
      </c>
      <c r="C27" s="40" t="s">
        <v>1252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808</v>
      </c>
      <c r="J27" s="41" t="s">
        <v>809</v>
      </c>
      <c r="K27" s="42" t="s">
        <v>1253</v>
      </c>
      <c r="L27" s="41">
        <v>470907</v>
      </c>
      <c r="M27" s="41">
        <v>735041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5384008</v>
      </c>
      <c r="B28" s="39" t="s">
        <v>1256</v>
      </c>
      <c r="C28" s="40" t="s">
        <v>1257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1258</v>
      </c>
      <c r="J28" s="41" t="s">
        <v>1259</v>
      </c>
      <c r="K28" s="42">
        <v>24</v>
      </c>
      <c r="L28" s="41">
        <v>471090</v>
      </c>
      <c r="M28" s="41">
        <v>735077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5392955</v>
      </c>
      <c r="B29" s="39" t="s">
        <v>1260</v>
      </c>
      <c r="C29" s="40" t="s">
        <v>1261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1262</v>
      </c>
      <c r="J29" s="41" t="s">
        <v>1263</v>
      </c>
      <c r="K29" s="42">
        <v>33</v>
      </c>
      <c r="L29" s="41">
        <v>465357</v>
      </c>
      <c r="M29" s="41">
        <v>741872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5370567</v>
      </c>
      <c r="B30" s="39" t="s">
        <v>1283</v>
      </c>
      <c r="C30" s="40" t="s">
        <v>1284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1285</v>
      </c>
      <c r="J30" s="41" t="s">
        <v>1286</v>
      </c>
      <c r="K30" s="42">
        <v>10</v>
      </c>
      <c r="L30" s="41">
        <v>468036</v>
      </c>
      <c r="M30" s="41">
        <v>743932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5375198</v>
      </c>
      <c r="B31" s="39" t="s">
        <v>1287</v>
      </c>
      <c r="C31" s="40" t="s">
        <v>1288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1289</v>
      </c>
      <c r="J31" s="41" t="s">
        <v>1290</v>
      </c>
      <c r="K31" s="42">
        <v>8</v>
      </c>
      <c r="L31" s="41">
        <v>466630</v>
      </c>
      <c r="M31" s="41">
        <v>740989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5374244</v>
      </c>
      <c r="B32" s="39" t="s">
        <v>1309</v>
      </c>
      <c r="C32" s="40" t="s">
        <v>1310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278</v>
      </c>
      <c r="J32" s="41" t="s">
        <v>279</v>
      </c>
      <c r="K32" s="42">
        <v>55</v>
      </c>
      <c r="L32" s="41">
        <v>465526</v>
      </c>
      <c r="M32" s="41">
        <v>742175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8009504</v>
      </c>
      <c r="B33" s="39" t="s">
        <v>1356</v>
      </c>
      <c r="C33" s="40" t="s">
        <v>1357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1358</v>
      </c>
      <c r="J33" s="41" t="s">
        <v>1359</v>
      </c>
      <c r="K33" s="42">
        <v>2</v>
      </c>
      <c r="L33" s="41">
        <v>468262</v>
      </c>
      <c r="M33" s="41">
        <v>743325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5394432</v>
      </c>
      <c r="B34" s="39" t="s">
        <v>1360</v>
      </c>
      <c r="C34" s="40" t="s">
        <v>1361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1362</v>
      </c>
      <c r="J34" s="41" t="s">
        <v>1363</v>
      </c>
      <c r="K34" s="42">
        <v>21</v>
      </c>
      <c r="L34" s="41">
        <v>467157</v>
      </c>
      <c r="M34" s="41">
        <v>744215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5370639</v>
      </c>
      <c r="B35" s="39" t="s">
        <v>1364</v>
      </c>
      <c r="C35" s="40" t="s">
        <v>1365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1366</v>
      </c>
      <c r="J35" s="41" t="s">
        <v>1367</v>
      </c>
      <c r="K35" s="42">
        <v>88</v>
      </c>
      <c r="L35" s="41">
        <v>467849</v>
      </c>
      <c r="M35" s="41">
        <v>743374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</sheetData>
  <sheetProtection algorithmName="SHA-512" hashValue="aA2zdFT1jR1Yw8ptUGqWemzQGTMQ6+l0ljNPBWfoVHOrNKFg8KujGf7MjNo6WwHhPpISdo9XZOJQ4OPs6xl3XQ==" saltValue="6qNtqwYH8GCJGsrzXsVK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52"/>
  <sheetViews>
    <sheetView topLeftCell="A16" workbookViewId="0">
      <selection activeCell="T16" sqref="T16:U5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270</v>
      </c>
      <c r="B2" s="1">
        <f>M14</f>
        <v>37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37</v>
      </c>
      <c r="N14" s="25">
        <f>SUM(N16:N400)</f>
        <v>37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5376801</v>
      </c>
      <c r="B16" s="39" t="s">
        <v>1092</v>
      </c>
      <c r="C16" s="40" t="s">
        <v>1093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 t="s">
        <v>1098</v>
      </c>
      <c r="L16" s="41">
        <v>470401</v>
      </c>
      <c r="M16" s="41">
        <v>739374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5390405</v>
      </c>
      <c r="B17" s="39" t="s">
        <v>1101</v>
      </c>
      <c r="C17" s="40" t="s">
        <v>1102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1103</v>
      </c>
      <c r="J17" s="41" t="s">
        <v>1104</v>
      </c>
      <c r="K17" s="42">
        <v>22</v>
      </c>
      <c r="L17" s="41">
        <v>468648</v>
      </c>
      <c r="M17" s="41">
        <v>743331</v>
      </c>
      <c r="N17" s="41">
        <v>1</v>
      </c>
      <c r="O17" s="43"/>
      <c r="P17" s="43"/>
      <c r="Q17" s="43"/>
      <c r="R17" s="17">
        <f t="shared" ref="R17:R52" si="1">ROUND(Q17*0.23,2)</f>
        <v>0</v>
      </c>
      <c r="S17" s="27">
        <f t="shared" ref="S17:S52" si="2">ROUND(Q17,2)+R17</f>
        <v>0</v>
      </c>
      <c r="T17" s="43"/>
      <c r="U17" s="43"/>
      <c r="V17" s="17">
        <f t="shared" ref="V17:V52" si="3">ROUND(U17*0.23,2)</f>
        <v>0</v>
      </c>
      <c r="W17" s="27">
        <f t="shared" ref="W17:W52" si="4">ROUND(U17,2)+V17</f>
        <v>0</v>
      </c>
    </row>
    <row r="18" spans="1:23" x14ac:dyDescent="0.25">
      <c r="A18" s="39">
        <v>5390687</v>
      </c>
      <c r="B18" s="39" t="s">
        <v>1122</v>
      </c>
      <c r="C18" s="40" t="s">
        <v>1123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1124</v>
      </c>
      <c r="J18" s="41" t="s">
        <v>1125</v>
      </c>
      <c r="K18" s="42">
        <v>5</v>
      </c>
      <c r="L18" s="41">
        <v>471020</v>
      </c>
      <c r="M18" s="41">
        <v>736703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5390919</v>
      </c>
      <c r="B19" s="39" t="s">
        <v>1136</v>
      </c>
      <c r="C19" s="40" t="s">
        <v>1137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1138</v>
      </c>
      <c r="J19" s="41" t="s">
        <v>1139</v>
      </c>
      <c r="K19" s="42" t="s">
        <v>341</v>
      </c>
      <c r="L19" s="41">
        <v>470095</v>
      </c>
      <c r="M19" s="41">
        <v>737993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5376056</v>
      </c>
      <c r="B20" s="39" t="s">
        <v>1154</v>
      </c>
      <c r="C20" s="40" t="s">
        <v>1155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1156</v>
      </c>
      <c r="J20" s="41" t="s">
        <v>1157</v>
      </c>
      <c r="K20" s="42">
        <v>12</v>
      </c>
      <c r="L20" s="41">
        <v>468097</v>
      </c>
      <c r="M20" s="41">
        <v>740110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5378514</v>
      </c>
      <c r="B21" s="39" t="s">
        <v>1158</v>
      </c>
      <c r="C21" s="40" t="s">
        <v>1159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1160</v>
      </c>
      <c r="J21" s="41" t="s">
        <v>1161</v>
      </c>
      <c r="K21" s="42">
        <v>19</v>
      </c>
      <c r="L21" s="41">
        <v>470553</v>
      </c>
      <c r="M21" s="41">
        <v>737837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5391125</v>
      </c>
      <c r="B22" s="39" t="s">
        <v>1162</v>
      </c>
      <c r="C22" s="40" t="s">
        <v>1163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1164</v>
      </c>
      <c r="J22" s="41" t="s">
        <v>1165</v>
      </c>
      <c r="K22" s="42">
        <v>2</v>
      </c>
      <c r="L22" s="41">
        <v>470432</v>
      </c>
      <c r="M22" s="41">
        <v>739347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9431810</v>
      </c>
      <c r="B23" s="39" t="s">
        <v>1166</v>
      </c>
      <c r="C23" s="40" t="s">
        <v>1167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1168</v>
      </c>
      <c r="J23" s="41" t="s">
        <v>1169</v>
      </c>
      <c r="K23" s="42" t="s">
        <v>1170</v>
      </c>
      <c r="L23" s="41">
        <v>467157</v>
      </c>
      <c r="M23" s="41">
        <v>741335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5378781</v>
      </c>
      <c r="B24" s="39" t="s">
        <v>1175</v>
      </c>
      <c r="C24" s="40" t="s">
        <v>1176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1177</v>
      </c>
      <c r="J24" s="41" t="s">
        <v>1178</v>
      </c>
      <c r="K24" s="42">
        <v>9</v>
      </c>
      <c r="L24" s="41">
        <v>470652</v>
      </c>
      <c r="M24" s="41">
        <v>737283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5376507</v>
      </c>
      <c r="B25" s="39" t="s">
        <v>1179</v>
      </c>
      <c r="C25" s="40" t="s">
        <v>1180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1181</v>
      </c>
      <c r="J25" s="41" t="s">
        <v>1182</v>
      </c>
      <c r="K25" s="42">
        <v>5</v>
      </c>
      <c r="L25" s="41">
        <v>470316</v>
      </c>
      <c r="M25" s="41">
        <v>740015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5391520</v>
      </c>
      <c r="B26" s="39" t="s">
        <v>1187</v>
      </c>
      <c r="C26" s="40" t="s">
        <v>1188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1189</v>
      </c>
      <c r="J26" s="41" t="s">
        <v>1190</v>
      </c>
      <c r="K26" s="42">
        <v>37</v>
      </c>
      <c r="L26" s="41">
        <v>468423</v>
      </c>
      <c r="M26" s="41">
        <v>740196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5391675</v>
      </c>
      <c r="B27" s="39" t="s">
        <v>1191</v>
      </c>
      <c r="C27" s="40" t="s">
        <v>1192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1193</v>
      </c>
      <c r="J27" s="41" t="s">
        <v>1194</v>
      </c>
      <c r="K27" s="42">
        <v>34</v>
      </c>
      <c r="L27" s="41">
        <v>470285</v>
      </c>
      <c r="M27" s="41">
        <v>737781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5391818</v>
      </c>
      <c r="B28" s="39" t="s">
        <v>1197</v>
      </c>
      <c r="C28" s="40" t="s">
        <v>1198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1199</v>
      </c>
      <c r="J28" s="41" t="s">
        <v>1200</v>
      </c>
      <c r="K28" s="42">
        <v>27</v>
      </c>
      <c r="L28" s="41">
        <v>470528</v>
      </c>
      <c r="M28" s="41">
        <v>738239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5391941</v>
      </c>
      <c r="B29" s="39" t="s">
        <v>1201</v>
      </c>
      <c r="C29" s="40" t="s">
        <v>1202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1203</v>
      </c>
      <c r="J29" s="41" t="s">
        <v>1204</v>
      </c>
      <c r="K29" s="42">
        <v>26</v>
      </c>
      <c r="L29" s="41">
        <v>469861</v>
      </c>
      <c r="M29" s="41">
        <v>739673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5392195</v>
      </c>
      <c r="B30" s="39" t="s">
        <v>1218</v>
      </c>
      <c r="C30" s="40" t="s">
        <v>1219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1220</v>
      </c>
      <c r="J30" s="41" t="s">
        <v>1221</v>
      </c>
      <c r="K30" s="42">
        <v>186</v>
      </c>
      <c r="L30" s="41">
        <v>466553</v>
      </c>
      <c r="M30" s="41">
        <v>741356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5392197</v>
      </c>
      <c r="B31" s="39" t="s">
        <v>1222</v>
      </c>
      <c r="C31" s="40" t="s">
        <v>1223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1220</v>
      </c>
      <c r="J31" s="41" t="s">
        <v>1221</v>
      </c>
      <c r="K31" s="42">
        <v>192</v>
      </c>
      <c r="L31" s="41">
        <v>466057</v>
      </c>
      <c r="M31" s="41">
        <v>741637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5376156</v>
      </c>
      <c r="B32" s="39" t="s">
        <v>1226</v>
      </c>
      <c r="C32" s="40" t="s">
        <v>1227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1220</v>
      </c>
      <c r="J32" s="41" t="s">
        <v>1221</v>
      </c>
      <c r="K32" s="42">
        <v>77</v>
      </c>
      <c r="L32" s="41">
        <v>468682</v>
      </c>
      <c r="M32" s="41">
        <v>740229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5392306</v>
      </c>
      <c r="B33" s="39" t="s">
        <v>1230</v>
      </c>
      <c r="C33" s="40" t="s">
        <v>1231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1232</v>
      </c>
      <c r="J33" s="41" t="s">
        <v>1233</v>
      </c>
      <c r="K33" s="42">
        <v>73</v>
      </c>
      <c r="L33" s="41">
        <v>465038</v>
      </c>
      <c r="M33" s="41">
        <v>734298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5392328</v>
      </c>
      <c r="B34" s="39" t="s">
        <v>1234</v>
      </c>
      <c r="C34" s="40" t="s">
        <v>1235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1236</v>
      </c>
      <c r="J34" s="41" t="s">
        <v>1237</v>
      </c>
      <c r="K34" s="42">
        <v>6</v>
      </c>
      <c r="L34" s="41">
        <v>468693</v>
      </c>
      <c r="M34" s="41">
        <v>737313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5392336</v>
      </c>
      <c r="B35" s="39" t="s">
        <v>1238</v>
      </c>
      <c r="C35" s="40" t="s">
        <v>1239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1240</v>
      </c>
      <c r="J35" s="41" t="s">
        <v>1241</v>
      </c>
      <c r="K35" s="42">
        <v>6</v>
      </c>
      <c r="L35" s="41">
        <v>468013</v>
      </c>
      <c r="M35" s="41">
        <v>737466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5392387</v>
      </c>
      <c r="B36" s="39" t="s">
        <v>1242</v>
      </c>
      <c r="C36" s="40" t="s">
        <v>1243</v>
      </c>
      <c r="D36" s="41" t="s">
        <v>14</v>
      </c>
      <c r="E36" s="41" t="s">
        <v>1094</v>
      </c>
      <c r="F36" s="41" t="s">
        <v>1094</v>
      </c>
      <c r="G36" s="41" t="s">
        <v>1095</v>
      </c>
      <c r="H36" s="41" t="s">
        <v>1094</v>
      </c>
      <c r="I36" s="41" t="s">
        <v>1244</v>
      </c>
      <c r="J36" s="41" t="s">
        <v>1245</v>
      </c>
      <c r="K36" s="42">
        <v>6</v>
      </c>
      <c r="L36" s="41">
        <v>467803</v>
      </c>
      <c r="M36" s="41">
        <v>740823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5392684</v>
      </c>
      <c r="B37" s="39" t="s">
        <v>1254</v>
      </c>
      <c r="C37" s="40" t="s">
        <v>1255</v>
      </c>
      <c r="D37" s="41" t="s">
        <v>14</v>
      </c>
      <c r="E37" s="41" t="s">
        <v>1094</v>
      </c>
      <c r="F37" s="41" t="s">
        <v>1094</v>
      </c>
      <c r="G37" s="41" t="s">
        <v>1095</v>
      </c>
      <c r="H37" s="41" t="s">
        <v>1094</v>
      </c>
      <c r="I37" s="41" t="s">
        <v>84</v>
      </c>
      <c r="J37" s="41" t="s">
        <v>85</v>
      </c>
      <c r="K37" s="42">
        <v>39</v>
      </c>
      <c r="L37" s="41">
        <v>469626</v>
      </c>
      <c r="M37" s="41">
        <v>739014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5393183</v>
      </c>
      <c r="B38" s="39" t="s">
        <v>1268</v>
      </c>
      <c r="C38" s="40" t="s">
        <v>1269</v>
      </c>
      <c r="D38" s="41" t="s">
        <v>14</v>
      </c>
      <c r="E38" s="41" t="s">
        <v>1094</v>
      </c>
      <c r="F38" s="41" t="s">
        <v>1094</v>
      </c>
      <c r="G38" s="41" t="s">
        <v>1095</v>
      </c>
      <c r="H38" s="41" t="s">
        <v>1094</v>
      </c>
      <c r="I38" s="41" t="s">
        <v>1270</v>
      </c>
      <c r="J38" s="41" t="s">
        <v>1271</v>
      </c>
      <c r="K38" s="42">
        <v>10</v>
      </c>
      <c r="L38" s="41">
        <v>467420</v>
      </c>
      <c r="M38" s="41">
        <v>734416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5393212</v>
      </c>
      <c r="B39" s="39" t="s">
        <v>1272</v>
      </c>
      <c r="C39" s="40" t="s">
        <v>1273</v>
      </c>
      <c r="D39" s="41" t="s">
        <v>14</v>
      </c>
      <c r="E39" s="41" t="s">
        <v>1094</v>
      </c>
      <c r="F39" s="41" t="s">
        <v>1094</v>
      </c>
      <c r="G39" s="41" t="s">
        <v>1095</v>
      </c>
      <c r="H39" s="41" t="s">
        <v>1094</v>
      </c>
      <c r="I39" s="41" t="s">
        <v>1274</v>
      </c>
      <c r="J39" s="41" t="s">
        <v>1275</v>
      </c>
      <c r="K39" s="42">
        <v>36</v>
      </c>
      <c r="L39" s="41">
        <v>467338</v>
      </c>
      <c r="M39" s="41">
        <v>733523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5379680</v>
      </c>
      <c r="B40" s="39" t="s">
        <v>1276</v>
      </c>
      <c r="C40" s="40" t="s">
        <v>1277</v>
      </c>
      <c r="D40" s="41" t="s">
        <v>14</v>
      </c>
      <c r="E40" s="41" t="s">
        <v>1094</v>
      </c>
      <c r="F40" s="41" t="s">
        <v>1094</v>
      </c>
      <c r="G40" s="41" t="s">
        <v>1095</v>
      </c>
      <c r="H40" s="41" t="s">
        <v>1094</v>
      </c>
      <c r="I40" s="41" t="s">
        <v>1278</v>
      </c>
      <c r="J40" s="41" t="s">
        <v>1279</v>
      </c>
      <c r="K40" s="42">
        <v>4</v>
      </c>
      <c r="L40" s="41">
        <v>468251</v>
      </c>
      <c r="M40" s="41">
        <v>736857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7940335</v>
      </c>
      <c r="B41" s="39" t="s">
        <v>1280</v>
      </c>
      <c r="C41" s="40" t="s">
        <v>1281</v>
      </c>
      <c r="D41" s="41" t="s">
        <v>14</v>
      </c>
      <c r="E41" s="41" t="s">
        <v>1094</v>
      </c>
      <c r="F41" s="41" t="s">
        <v>1094</v>
      </c>
      <c r="G41" s="41" t="s">
        <v>1095</v>
      </c>
      <c r="H41" s="41" t="s">
        <v>1094</v>
      </c>
      <c r="I41" s="41" t="s">
        <v>1282</v>
      </c>
      <c r="J41" s="41" t="s">
        <v>307</v>
      </c>
      <c r="K41" s="42">
        <v>15</v>
      </c>
      <c r="L41" s="41">
        <v>468257</v>
      </c>
      <c r="M41" s="41">
        <v>737441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5393499</v>
      </c>
      <c r="B42" s="39" t="s">
        <v>1301</v>
      </c>
      <c r="C42" s="40" t="s">
        <v>1302</v>
      </c>
      <c r="D42" s="41" t="s">
        <v>14</v>
      </c>
      <c r="E42" s="41" t="s">
        <v>1094</v>
      </c>
      <c r="F42" s="41" t="s">
        <v>1094</v>
      </c>
      <c r="G42" s="41" t="s">
        <v>1095</v>
      </c>
      <c r="H42" s="41" t="s">
        <v>1094</v>
      </c>
      <c r="I42" s="41" t="s">
        <v>1303</v>
      </c>
      <c r="J42" s="41" t="s">
        <v>1304</v>
      </c>
      <c r="K42" s="42">
        <v>1</v>
      </c>
      <c r="L42" s="41">
        <v>467911</v>
      </c>
      <c r="M42" s="41">
        <v>737407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5379113</v>
      </c>
      <c r="B43" s="39" t="s">
        <v>1305</v>
      </c>
      <c r="C43" s="40" t="s">
        <v>1306</v>
      </c>
      <c r="D43" s="41" t="s">
        <v>14</v>
      </c>
      <c r="E43" s="41" t="s">
        <v>1094</v>
      </c>
      <c r="F43" s="41" t="s">
        <v>1094</v>
      </c>
      <c r="G43" s="41" t="s">
        <v>1095</v>
      </c>
      <c r="H43" s="41" t="s">
        <v>1094</v>
      </c>
      <c r="I43" s="41" t="s">
        <v>1303</v>
      </c>
      <c r="J43" s="41" t="s">
        <v>1304</v>
      </c>
      <c r="K43" s="42">
        <v>2</v>
      </c>
      <c r="L43" s="41">
        <v>467882</v>
      </c>
      <c r="M43" s="41">
        <v>737416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5393622</v>
      </c>
      <c r="B44" s="39" t="s">
        <v>1311</v>
      </c>
      <c r="C44" s="40" t="s">
        <v>1312</v>
      </c>
      <c r="D44" s="41" t="s">
        <v>14</v>
      </c>
      <c r="E44" s="41" t="s">
        <v>1094</v>
      </c>
      <c r="F44" s="41" t="s">
        <v>1094</v>
      </c>
      <c r="G44" s="41" t="s">
        <v>1095</v>
      </c>
      <c r="H44" s="41" t="s">
        <v>1094</v>
      </c>
      <c r="I44" s="41" t="s">
        <v>1313</v>
      </c>
      <c r="J44" s="41" t="s">
        <v>1314</v>
      </c>
      <c r="K44" s="42">
        <v>33</v>
      </c>
      <c r="L44" s="41">
        <v>465567</v>
      </c>
      <c r="M44" s="41">
        <v>734490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25">
      <c r="A45" s="39">
        <v>5393741</v>
      </c>
      <c r="B45" s="39" t="s">
        <v>1317</v>
      </c>
      <c r="C45" s="40" t="s">
        <v>1318</v>
      </c>
      <c r="D45" s="41" t="s">
        <v>14</v>
      </c>
      <c r="E45" s="41" t="s">
        <v>1094</v>
      </c>
      <c r="F45" s="41" t="s">
        <v>1094</v>
      </c>
      <c r="G45" s="41" t="s">
        <v>1095</v>
      </c>
      <c r="H45" s="41" t="s">
        <v>1094</v>
      </c>
      <c r="I45" s="41" t="s">
        <v>1319</v>
      </c>
      <c r="J45" s="41" t="s">
        <v>1320</v>
      </c>
      <c r="K45" s="42" t="s">
        <v>135</v>
      </c>
      <c r="L45" s="41">
        <v>469417</v>
      </c>
      <c r="M45" s="41">
        <v>738608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25">
      <c r="A46" s="39">
        <v>5377562</v>
      </c>
      <c r="B46" s="39" t="s">
        <v>1321</v>
      </c>
      <c r="C46" s="40" t="s">
        <v>1322</v>
      </c>
      <c r="D46" s="41" t="s">
        <v>14</v>
      </c>
      <c r="E46" s="41" t="s">
        <v>1094</v>
      </c>
      <c r="F46" s="41" t="s">
        <v>1094</v>
      </c>
      <c r="G46" s="41" t="s">
        <v>1095</v>
      </c>
      <c r="H46" s="41" t="s">
        <v>1094</v>
      </c>
      <c r="I46" s="41" t="s">
        <v>1323</v>
      </c>
      <c r="J46" s="41" t="s">
        <v>1324</v>
      </c>
      <c r="K46" s="42">
        <v>54</v>
      </c>
      <c r="L46" s="41">
        <v>470048</v>
      </c>
      <c r="M46" s="41">
        <v>738872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25">
      <c r="A47" s="39">
        <v>5377563</v>
      </c>
      <c r="B47" s="39" t="s">
        <v>1325</v>
      </c>
      <c r="C47" s="40" t="s">
        <v>1326</v>
      </c>
      <c r="D47" s="41" t="s">
        <v>14</v>
      </c>
      <c r="E47" s="41" t="s">
        <v>1094</v>
      </c>
      <c r="F47" s="41" t="s">
        <v>1094</v>
      </c>
      <c r="G47" s="41" t="s">
        <v>1095</v>
      </c>
      <c r="H47" s="41" t="s">
        <v>1094</v>
      </c>
      <c r="I47" s="41" t="s">
        <v>1323</v>
      </c>
      <c r="J47" s="41" t="s">
        <v>1324</v>
      </c>
      <c r="K47" s="42">
        <v>58</v>
      </c>
      <c r="L47" s="41">
        <v>470027</v>
      </c>
      <c r="M47" s="41">
        <v>738670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25">
      <c r="A48" s="39">
        <v>5376359</v>
      </c>
      <c r="B48" s="39" t="s">
        <v>1327</v>
      </c>
      <c r="C48" s="40" t="s">
        <v>1328</v>
      </c>
      <c r="D48" s="41" t="s">
        <v>14</v>
      </c>
      <c r="E48" s="41" t="s">
        <v>1094</v>
      </c>
      <c r="F48" s="41" t="s">
        <v>1094</v>
      </c>
      <c r="G48" s="41" t="s">
        <v>1095</v>
      </c>
      <c r="H48" s="41" t="s">
        <v>1094</v>
      </c>
      <c r="I48" s="41" t="s">
        <v>254</v>
      </c>
      <c r="J48" s="41" t="s">
        <v>255</v>
      </c>
      <c r="K48" s="42" t="s">
        <v>1329</v>
      </c>
      <c r="L48" s="41">
        <v>468922</v>
      </c>
      <c r="M48" s="41">
        <v>739572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25">
      <c r="A49" s="39">
        <v>5376382</v>
      </c>
      <c r="B49" s="39" t="s">
        <v>1330</v>
      </c>
      <c r="C49" s="40" t="s">
        <v>1331</v>
      </c>
      <c r="D49" s="41" t="s">
        <v>14</v>
      </c>
      <c r="E49" s="41" t="s">
        <v>1094</v>
      </c>
      <c r="F49" s="41" t="s">
        <v>1094</v>
      </c>
      <c r="G49" s="41" t="s">
        <v>1095</v>
      </c>
      <c r="H49" s="41" t="s">
        <v>1094</v>
      </c>
      <c r="I49" s="41" t="s">
        <v>254</v>
      </c>
      <c r="J49" s="41" t="s">
        <v>255</v>
      </c>
      <c r="K49" s="42">
        <v>25</v>
      </c>
      <c r="L49" s="41">
        <v>469088</v>
      </c>
      <c r="M49" s="41">
        <v>739554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25">
      <c r="A50" s="39">
        <v>5376613</v>
      </c>
      <c r="B50" s="39" t="s">
        <v>1332</v>
      </c>
      <c r="C50" s="40" t="s">
        <v>1333</v>
      </c>
      <c r="D50" s="41" t="s">
        <v>14</v>
      </c>
      <c r="E50" s="41" t="s">
        <v>1094</v>
      </c>
      <c r="F50" s="41" t="s">
        <v>1094</v>
      </c>
      <c r="G50" s="41" t="s">
        <v>1095</v>
      </c>
      <c r="H50" s="41" t="s">
        <v>1094</v>
      </c>
      <c r="I50" s="41" t="s">
        <v>1334</v>
      </c>
      <c r="J50" s="41" t="s">
        <v>1335</v>
      </c>
      <c r="K50" s="42">
        <v>1</v>
      </c>
      <c r="L50" s="41">
        <v>470402</v>
      </c>
      <c r="M50" s="41">
        <v>739923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25">
      <c r="A51" s="39">
        <v>5393993</v>
      </c>
      <c r="B51" s="39" t="s">
        <v>1344</v>
      </c>
      <c r="C51" s="40" t="s">
        <v>1345</v>
      </c>
      <c r="D51" s="41" t="s">
        <v>14</v>
      </c>
      <c r="E51" s="41" t="s">
        <v>1094</v>
      </c>
      <c r="F51" s="41" t="s">
        <v>1094</v>
      </c>
      <c r="G51" s="41" t="s">
        <v>1095</v>
      </c>
      <c r="H51" s="41" t="s">
        <v>1094</v>
      </c>
      <c r="I51" s="41" t="s">
        <v>1346</v>
      </c>
      <c r="J51" s="41" t="s">
        <v>1347</v>
      </c>
      <c r="K51" s="42">
        <v>194</v>
      </c>
      <c r="L51" s="41">
        <v>470815</v>
      </c>
      <c r="M51" s="41">
        <v>735487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25">
      <c r="A52" s="39">
        <v>5394161</v>
      </c>
      <c r="B52" s="39" t="s">
        <v>1350</v>
      </c>
      <c r="C52" s="40" t="s">
        <v>1351</v>
      </c>
      <c r="D52" s="41" t="s">
        <v>14</v>
      </c>
      <c r="E52" s="41" t="s">
        <v>1094</v>
      </c>
      <c r="F52" s="41" t="s">
        <v>1094</v>
      </c>
      <c r="G52" s="41" t="s">
        <v>1095</v>
      </c>
      <c r="H52" s="41" t="s">
        <v>1094</v>
      </c>
      <c r="I52" s="41" t="s">
        <v>276</v>
      </c>
      <c r="J52" s="41" t="s">
        <v>809</v>
      </c>
      <c r="K52" s="42" t="s">
        <v>1253</v>
      </c>
      <c r="L52" s="41">
        <v>470554</v>
      </c>
      <c r="M52" s="41">
        <v>739921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</sheetData>
  <sheetProtection algorithmName="SHA-512" hashValue="Z/CURFa4ucieSiQUz9AuPAbEXI2off2plK7+hRd5sm4eSW/pQaUr6olsClmABdq5bA3W+XoWHELbkMngugrQ2w==" saltValue="IS6uuS/pWPcGD0fx3Npb+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269</v>
      </c>
      <c r="B2" s="1">
        <f>M14</f>
        <v>3</v>
      </c>
      <c r="C2" s="1" t="str">
        <f>E16</f>
        <v>GDYNIA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5392275</v>
      </c>
      <c r="B16" s="39" t="s">
        <v>1224</v>
      </c>
      <c r="C16" s="40" t="s">
        <v>1225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1220</v>
      </c>
      <c r="J16" s="41" t="s">
        <v>1221</v>
      </c>
      <c r="K16" s="42">
        <v>75</v>
      </c>
      <c r="L16" s="41">
        <v>468702</v>
      </c>
      <c r="M16" s="41">
        <v>740203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5378428</v>
      </c>
      <c r="B17" s="39" t="s">
        <v>1297</v>
      </c>
      <c r="C17" s="40" t="s">
        <v>1298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1299</v>
      </c>
      <c r="J17" s="41" t="s">
        <v>1300</v>
      </c>
      <c r="K17" s="42">
        <v>65</v>
      </c>
      <c r="L17" s="41">
        <v>470813</v>
      </c>
      <c r="M17" s="41">
        <v>737503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7830116</v>
      </c>
      <c r="B18" s="39" t="s">
        <v>1348</v>
      </c>
      <c r="C18" s="40" t="s">
        <v>1349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276</v>
      </c>
      <c r="J18" s="41" t="s">
        <v>277</v>
      </c>
      <c r="K18" s="42">
        <v>26</v>
      </c>
      <c r="L18" s="41">
        <v>470524</v>
      </c>
      <c r="M18" s="41">
        <v>739910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hqQC2qBiXQgj+KPgws+pijY6SUuSB/vcOtPny5MQp/NHvnconKGpdxgtR2xZ5MiTYuSf72+41HvoaPiUNuLL6w==" saltValue="9C6eQQlu8tzVSWM+wknjW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7"/>
  <sheetViews>
    <sheetView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268</v>
      </c>
      <c r="B2" s="1">
        <f>M14</f>
        <v>2</v>
      </c>
      <c r="C2" s="1" t="str">
        <f>E16</f>
        <v>GDAŃSKI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5076161</v>
      </c>
      <c r="B16" s="39" t="s">
        <v>108</v>
      </c>
      <c r="C16" s="40" t="s">
        <v>109</v>
      </c>
      <c r="D16" s="41" t="s">
        <v>14</v>
      </c>
      <c r="E16" s="41" t="s">
        <v>79</v>
      </c>
      <c r="F16" s="41" t="s">
        <v>105</v>
      </c>
      <c r="G16" s="41" t="s">
        <v>110</v>
      </c>
      <c r="H16" s="41" t="s">
        <v>111</v>
      </c>
      <c r="I16" s="41" t="s">
        <v>112</v>
      </c>
      <c r="J16" s="41" t="s">
        <v>113</v>
      </c>
      <c r="K16" s="42">
        <v>14</v>
      </c>
      <c r="L16" s="41">
        <v>471436</v>
      </c>
      <c r="M16" s="41">
        <v>716561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5076194</v>
      </c>
      <c r="B17" s="39" t="s">
        <v>114</v>
      </c>
      <c r="C17" s="40" t="s">
        <v>115</v>
      </c>
      <c r="D17" s="41" t="s">
        <v>14</v>
      </c>
      <c r="E17" s="41" t="s">
        <v>79</v>
      </c>
      <c r="F17" s="41" t="s">
        <v>105</v>
      </c>
      <c r="G17" s="41" t="s">
        <v>110</v>
      </c>
      <c r="H17" s="41" t="s">
        <v>111</v>
      </c>
      <c r="I17" s="41" t="s">
        <v>116</v>
      </c>
      <c r="J17" s="41" t="s">
        <v>117</v>
      </c>
      <c r="K17" s="42">
        <v>21</v>
      </c>
      <c r="L17" s="41">
        <v>471623</v>
      </c>
      <c r="M17" s="41">
        <v>716696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cGteSB6/a2CYuk75qnQ+hm7E1wr4WN/Uw5gs9nomMdBM6bX0JdDvq3a6MX7LLFHpyFS262ImEqlVWjh0tuJcpw==" saltValue="a5TmZhBuEzqYLe4xdvFOw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312</v>
      </c>
      <c r="B2" s="1">
        <f>M14</f>
        <v>3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5298066</v>
      </c>
      <c r="B16" s="39" t="s">
        <v>163</v>
      </c>
      <c r="C16" s="40" t="s">
        <v>164</v>
      </c>
      <c r="D16" s="41" t="s">
        <v>14</v>
      </c>
      <c r="E16" s="41" t="s">
        <v>80</v>
      </c>
      <c r="F16" s="41" t="s">
        <v>162</v>
      </c>
      <c r="G16" s="41" t="s">
        <v>165</v>
      </c>
      <c r="H16" s="41" t="s">
        <v>162</v>
      </c>
      <c r="I16" s="41" t="s">
        <v>20</v>
      </c>
      <c r="J16" s="41" t="s">
        <v>21</v>
      </c>
      <c r="K16" s="42">
        <v>1</v>
      </c>
      <c r="L16" s="41">
        <v>430844</v>
      </c>
      <c r="M16" s="41">
        <v>732722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5298491</v>
      </c>
      <c r="B17" s="39" t="s">
        <v>166</v>
      </c>
      <c r="C17" s="40" t="s">
        <v>167</v>
      </c>
      <c r="D17" s="41" t="s">
        <v>14</v>
      </c>
      <c r="E17" s="41" t="s">
        <v>80</v>
      </c>
      <c r="F17" s="41" t="s">
        <v>162</v>
      </c>
      <c r="G17" s="41" t="s">
        <v>168</v>
      </c>
      <c r="H17" s="41" t="s">
        <v>169</v>
      </c>
      <c r="I17" s="41" t="s">
        <v>16</v>
      </c>
      <c r="J17" s="41" t="s">
        <v>17</v>
      </c>
      <c r="K17" s="42">
        <v>7</v>
      </c>
      <c r="L17" s="41">
        <v>440085</v>
      </c>
      <c r="M17" s="41">
        <v>734184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5292764</v>
      </c>
      <c r="B18" s="39" t="s">
        <v>1600</v>
      </c>
      <c r="C18" s="40" t="s">
        <v>1601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1602</v>
      </c>
      <c r="J18" s="41" t="s">
        <v>1603</v>
      </c>
      <c r="K18" s="42">
        <v>27</v>
      </c>
      <c r="L18" s="41">
        <v>452094</v>
      </c>
      <c r="M18" s="41">
        <v>749367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ek6WpF4z3K6jT/NKbfdJWJUjeAMED41C2/+CkN0d9+DvYbLwtVgczh+r9pPrQQLfe+IG4RW4lSTqavN4c1bCJQ==" saltValue="57CJaNLXDEiru9jyWoxf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267</v>
      </c>
      <c r="B2" s="1">
        <f>M14</f>
        <v>2</v>
      </c>
      <c r="C2" s="1" t="str">
        <f>E16</f>
        <v>GDAŃSKI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5083052</v>
      </c>
      <c r="B16" s="39" t="s">
        <v>203</v>
      </c>
      <c r="C16" s="40" t="s">
        <v>204</v>
      </c>
      <c r="D16" s="41" t="s">
        <v>14</v>
      </c>
      <c r="E16" s="41" t="s">
        <v>79</v>
      </c>
      <c r="F16" s="41" t="s">
        <v>200</v>
      </c>
      <c r="G16" s="41" t="s">
        <v>205</v>
      </c>
      <c r="H16" s="41" t="s">
        <v>206</v>
      </c>
      <c r="I16" s="41" t="s">
        <v>207</v>
      </c>
      <c r="J16" s="41" t="s">
        <v>208</v>
      </c>
      <c r="K16" s="42">
        <v>48</v>
      </c>
      <c r="L16" s="41">
        <v>472793</v>
      </c>
      <c r="M16" s="41">
        <v>712199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5071830</v>
      </c>
      <c r="B17" s="39" t="s">
        <v>1401</v>
      </c>
      <c r="C17" s="40" t="s">
        <v>1402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305</v>
      </c>
      <c r="J17" s="41" t="s">
        <v>306</v>
      </c>
      <c r="K17" s="42">
        <v>7</v>
      </c>
      <c r="L17" s="41">
        <v>476371</v>
      </c>
      <c r="M17" s="41">
        <v>710409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4yOjk51PnMnqxvXlPV0/wknVc0vA/37MfXUpWghwvqmpTaaTvAWoWbiu5dlQmMjnI3RaW3J1g0bHvRdWmszSFg==" saltValue="uegLMcifDep3JCP4jH9T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266</v>
      </c>
      <c r="B2" s="1">
        <f>M14</f>
        <v>2</v>
      </c>
      <c r="C2" s="1" t="str">
        <f>E16</f>
        <v>GDAŃSKI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5083847</v>
      </c>
      <c r="B16" s="39" t="s">
        <v>209</v>
      </c>
      <c r="C16" s="40" t="s">
        <v>210</v>
      </c>
      <c r="D16" s="41" t="s">
        <v>14</v>
      </c>
      <c r="E16" s="41" t="s">
        <v>79</v>
      </c>
      <c r="F16" s="41" t="s">
        <v>200</v>
      </c>
      <c r="G16" s="41" t="s">
        <v>211</v>
      </c>
      <c r="H16" s="41" t="s">
        <v>212</v>
      </c>
      <c r="I16" s="41" t="s">
        <v>213</v>
      </c>
      <c r="J16" s="41" t="s">
        <v>214</v>
      </c>
      <c r="K16" s="42">
        <v>37</v>
      </c>
      <c r="L16" s="41">
        <v>474568</v>
      </c>
      <c r="M16" s="41">
        <v>711749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5069759</v>
      </c>
      <c r="B17" s="39" t="s">
        <v>1407</v>
      </c>
      <c r="C17" s="40" t="s">
        <v>1408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257</v>
      </c>
      <c r="J17" s="41" t="s">
        <v>258</v>
      </c>
      <c r="K17" s="42">
        <v>5</v>
      </c>
      <c r="L17" s="41">
        <v>475806</v>
      </c>
      <c r="M17" s="41">
        <v>710790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PrRigec896JCYoKCHl2x/EXvXDAjZrbfFa+p7DpSYXOwmYVbOZMsk6tN5TEK/7ksXQHqvHOVlxGZfSMp7XfmBw==" saltValue="zfXq1asiBV2WMsd+O8BD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265</v>
      </c>
      <c r="B2" s="1">
        <f>M14</f>
        <v>2</v>
      </c>
      <c r="C2" s="1" t="str">
        <f>E16</f>
        <v>GDAŃSKI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5070780</v>
      </c>
      <c r="B16" s="39" t="s">
        <v>1403</v>
      </c>
      <c r="C16" s="40" t="s">
        <v>1404</v>
      </c>
      <c r="D16" s="41" t="s">
        <v>14</v>
      </c>
      <c r="E16" s="41" t="s">
        <v>79</v>
      </c>
      <c r="F16" s="41" t="s">
        <v>200</v>
      </c>
      <c r="G16" s="41" t="s">
        <v>1400</v>
      </c>
      <c r="H16" s="41" t="s">
        <v>200</v>
      </c>
      <c r="I16" s="41" t="s">
        <v>1405</v>
      </c>
      <c r="J16" s="41" t="s">
        <v>1406</v>
      </c>
      <c r="K16" s="42">
        <v>1</v>
      </c>
      <c r="L16" s="41">
        <v>477245</v>
      </c>
      <c r="M16" s="41">
        <v>710900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5070105</v>
      </c>
      <c r="B17" s="39" t="s">
        <v>1409</v>
      </c>
      <c r="C17" s="40" t="s">
        <v>1410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1411</v>
      </c>
      <c r="J17" s="41" t="s">
        <v>1412</v>
      </c>
      <c r="K17" s="42">
        <v>4</v>
      </c>
      <c r="L17" s="41">
        <v>476185</v>
      </c>
      <c r="M17" s="41">
        <v>711128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0+s+0RE06pVHFzefaxYyojDKCUMGsa5GlmxguuekkBVcw1gTWCa8u5fwXZGs4VDcIplY3EpRjDjBN5wZenS26A==" saltValue="4wn4LbQyQWDDdmFeye1E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264</v>
      </c>
      <c r="B2" s="1">
        <f>M14</f>
        <v>5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5364898</v>
      </c>
      <c r="B16" s="39" t="s">
        <v>557</v>
      </c>
      <c r="C16" s="40" t="s">
        <v>558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559</v>
      </c>
      <c r="J16" s="41" t="s">
        <v>560</v>
      </c>
      <c r="K16" s="42">
        <v>44</v>
      </c>
      <c r="L16" s="41">
        <v>494079</v>
      </c>
      <c r="M16" s="41">
        <v>719189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5366286</v>
      </c>
      <c r="B17" s="39" t="s">
        <v>701</v>
      </c>
      <c r="C17" s="40" t="s">
        <v>702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703</v>
      </c>
      <c r="J17" s="41" t="s">
        <v>704</v>
      </c>
      <c r="K17" s="42">
        <v>3</v>
      </c>
      <c r="L17" s="41">
        <v>481825</v>
      </c>
      <c r="M17" s="41">
        <v>721894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9633036</v>
      </c>
      <c r="B18" s="39" t="s">
        <v>802</v>
      </c>
      <c r="C18" s="40" t="s">
        <v>803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804</v>
      </c>
      <c r="J18" s="41" t="s">
        <v>805</v>
      </c>
      <c r="K18" s="42">
        <v>1</v>
      </c>
      <c r="L18" s="41">
        <v>464563</v>
      </c>
      <c r="M18" s="41">
        <v>728300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5368226</v>
      </c>
      <c r="B19" s="39" t="s">
        <v>919</v>
      </c>
      <c r="C19" s="40" t="s">
        <v>920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921</v>
      </c>
      <c r="J19" s="41" t="s">
        <v>922</v>
      </c>
      <c r="K19" s="42">
        <v>2</v>
      </c>
      <c r="L19" s="41">
        <v>477477</v>
      </c>
      <c r="M19" s="41">
        <v>720960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5368298</v>
      </c>
      <c r="B20" s="39" t="s">
        <v>931</v>
      </c>
      <c r="C20" s="40" t="s">
        <v>932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929</v>
      </c>
      <c r="J20" s="41" t="s">
        <v>930</v>
      </c>
      <c r="K20" s="42" t="s">
        <v>933</v>
      </c>
      <c r="L20" s="41">
        <v>476324</v>
      </c>
      <c r="M20" s="41">
        <v>717383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qsQLD3F4F+3c/WCM6WwVmNpfMBGujIotJXqP0QT2HwB9FicwuBi83ZMTqlyXFhEe/7oZL4ZEROXru8uOQ5RMug==" saltValue="MN8ZZmv95ciCMT4ylv3U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263</v>
      </c>
      <c r="B2" s="1">
        <f>M14</f>
        <v>4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5358457</v>
      </c>
      <c r="B16" s="39" t="s">
        <v>529</v>
      </c>
      <c r="C16" s="40" t="s">
        <v>530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154</v>
      </c>
      <c r="J16" s="41" t="s">
        <v>155</v>
      </c>
      <c r="K16" s="42">
        <v>18</v>
      </c>
      <c r="L16" s="41">
        <v>472184</v>
      </c>
      <c r="M16" s="41">
        <v>725269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5364773</v>
      </c>
      <c r="B17" s="39" t="s">
        <v>545</v>
      </c>
      <c r="C17" s="40" t="s">
        <v>546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547</v>
      </c>
      <c r="J17" s="41" t="s">
        <v>548</v>
      </c>
      <c r="K17" s="42">
        <v>1</v>
      </c>
      <c r="L17" s="41">
        <v>478133</v>
      </c>
      <c r="M17" s="41">
        <v>720523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5365187</v>
      </c>
      <c r="B18" s="39" t="s">
        <v>589</v>
      </c>
      <c r="C18" s="40" t="s">
        <v>590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591</v>
      </c>
      <c r="J18" s="41" t="s">
        <v>592</v>
      </c>
      <c r="K18" s="42">
        <v>6</v>
      </c>
      <c r="L18" s="41">
        <v>472897</v>
      </c>
      <c r="M18" s="41">
        <v>717948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5368623</v>
      </c>
      <c r="B19" s="39" t="s">
        <v>984</v>
      </c>
      <c r="C19" s="40" t="s">
        <v>985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986</v>
      </c>
      <c r="J19" s="41" t="s">
        <v>987</v>
      </c>
      <c r="K19" s="42">
        <v>2</v>
      </c>
      <c r="L19" s="41">
        <v>473535</v>
      </c>
      <c r="M19" s="41">
        <v>724702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+HzY0jobrO+ORaDvfUP4zn3VuRJsg7Svq0cxfKBY1mfi1y/x2uOOhRbq1dEkEvBlJWLXMXFYDw3A582EuSTHAQ==" saltValue="sxGT2rwIoIUn4jz0YsDg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262</v>
      </c>
      <c r="B2" s="1">
        <f>M14</f>
        <v>2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5340015</v>
      </c>
      <c r="B16" s="39" t="s">
        <v>696</v>
      </c>
      <c r="C16" s="40" t="s">
        <v>697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215</v>
      </c>
      <c r="J16" s="41" t="s">
        <v>216</v>
      </c>
      <c r="K16" s="42">
        <v>245</v>
      </c>
      <c r="L16" s="41">
        <v>473837</v>
      </c>
      <c r="M16" s="41">
        <v>720324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5367767</v>
      </c>
      <c r="B17" s="39" t="s">
        <v>866</v>
      </c>
      <c r="C17" s="40" t="s">
        <v>867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868</v>
      </c>
      <c r="J17" s="41" t="s">
        <v>869</v>
      </c>
      <c r="K17" s="42">
        <v>10</v>
      </c>
      <c r="L17" s="41">
        <v>477335</v>
      </c>
      <c r="M17" s="41">
        <v>721102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tZtas07Tp5onanYJnX8/sHCUDM+civftQ0oKc61KnmgAW95n+Q1pv2iI3D2LiEVStrhsP/SUtNb7GBD/vuQSCg==" saltValue="wyekOBEC4pX9OUlrdTJFv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261</v>
      </c>
      <c r="B2" s="1">
        <f>M14</f>
        <v>2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5362752</v>
      </c>
      <c r="B16" s="39" t="s">
        <v>843</v>
      </c>
      <c r="C16" s="40" t="s">
        <v>844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841</v>
      </c>
      <c r="J16" s="41" t="s">
        <v>842</v>
      </c>
      <c r="K16" s="42">
        <v>33</v>
      </c>
      <c r="L16" s="41">
        <v>472818</v>
      </c>
      <c r="M16" s="41">
        <v>721757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5367744</v>
      </c>
      <c r="B17" s="39" t="s">
        <v>862</v>
      </c>
      <c r="C17" s="40" t="s">
        <v>863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864</v>
      </c>
      <c r="J17" s="41" t="s">
        <v>865</v>
      </c>
      <c r="K17" s="42">
        <v>4</v>
      </c>
      <c r="L17" s="41">
        <v>473680</v>
      </c>
      <c r="M17" s="41">
        <v>718261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pcA44Oz8Xk1WHmOHoSrPLRmfAnW3fsLc8DCRm8T5JLa9eECs0SLcex44rpv2BAFAv1HSuwbpNLsVKrTd7vnrXA==" saltValue="e820/TxcKD+rzHSsM6EOY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260</v>
      </c>
      <c r="B2" s="1">
        <f>M14</f>
        <v>5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8705374</v>
      </c>
      <c r="B16" s="39" t="s">
        <v>561</v>
      </c>
      <c r="C16" s="40" t="s">
        <v>562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563</v>
      </c>
      <c r="J16" s="41" t="s">
        <v>564</v>
      </c>
      <c r="K16" s="42">
        <v>10</v>
      </c>
      <c r="L16" s="41">
        <v>474583</v>
      </c>
      <c r="M16" s="41">
        <v>725811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5365324</v>
      </c>
      <c r="B17" s="39" t="s">
        <v>615</v>
      </c>
      <c r="C17" s="40" t="s">
        <v>616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617</v>
      </c>
      <c r="J17" s="41" t="s">
        <v>618</v>
      </c>
      <c r="K17" s="42">
        <v>2</v>
      </c>
      <c r="L17" s="41">
        <v>474564</v>
      </c>
      <c r="M17" s="41">
        <v>719510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5338969</v>
      </c>
      <c r="B18" s="39" t="s">
        <v>938</v>
      </c>
      <c r="C18" s="40" t="s">
        <v>939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940</v>
      </c>
      <c r="J18" s="41" t="s">
        <v>941</v>
      </c>
      <c r="K18" s="42">
        <v>90</v>
      </c>
      <c r="L18" s="41">
        <v>474732</v>
      </c>
      <c r="M18" s="41">
        <v>721946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5368481</v>
      </c>
      <c r="B19" s="39" t="s">
        <v>964</v>
      </c>
      <c r="C19" s="40" t="s">
        <v>965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966</v>
      </c>
      <c r="J19" s="41" t="s">
        <v>967</v>
      </c>
      <c r="K19" s="42">
        <v>28</v>
      </c>
      <c r="L19" s="41">
        <v>481308</v>
      </c>
      <c r="M19" s="41">
        <v>721964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5343089</v>
      </c>
      <c r="B20" s="39" t="s">
        <v>992</v>
      </c>
      <c r="C20" s="40" t="s">
        <v>993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994</v>
      </c>
      <c r="J20" s="41" t="s">
        <v>995</v>
      </c>
      <c r="K20" s="42">
        <v>3</v>
      </c>
      <c r="L20" s="41">
        <v>477717</v>
      </c>
      <c r="M20" s="41">
        <v>719730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gG5VeIS4ILdVv9KLf5qLjjYJcjd+HoJYInpQykCgvBnwGTEwQoPOkRC5fqVP1edhs7je4WsGAUL+pJhABqa9RQ==" saltValue="UfEJY/TdzfKtR1bhNlOb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259</v>
      </c>
      <c r="B2" s="1">
        <f>M14</f>
        <v>3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5355109</v>
      </c>
      <c r="B16" s="39" t="s">
        <v>685</v>
      </c>
      <c r="C16" s="40" t="s">
        <v>686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469</v>
      </c>
      <c r="J16" s="41" t="s">
        <v>470</v>
      </c>
      <c r="K16" s="42">
        <v>5</v>
      </c>
      <c r="L16" s="41">
        <v>473305</v>
      </c>
      <c r="M16" s="41">
        <v>727768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5368230</v>
      </c>
      <c r="B17" s="39" t="s">
        <v>923</v>
      </c>
      <c r="C17" s="40" t="s">
        <v>924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925</v>
      </c>
      <c r="J17" s="41" t="s">
        <v>926</v>
      </c>
      <c r="K17" s="42">
        <v>101</v>
      </c>
      <c r="L17" s="41">
        <v>471822</v>
      </c>
      <c r="M17" s="41">
        <v>723374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5369223</v>
      </c>
      <c r="B18" s="39" t="s">
        <v>1064</v>
      </c>
      <c r="C18" s="40" t="s">
        <v>1065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1066</v>
      </c>
      <c r="J18" s="41" t="s">
        <v>1067</v>
      </c>
      <c r="K18" s="42" t="s">
        <v>1068</v>
      </c>
      <c r="L18" s="41">
        <v>475632</v>
      </c>
      <c r="M18" s="41">
        <v>720762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M/qs+oUaedyTMp80fjmPjaeJrLoks5ZR8waTUJmDGikG0qbWzxs5dn/VV99P5DJMvtdgn2uVT7lX1oRltOj9sg==" saltValue="CkDt32g+ut+iyMXLBMSW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61"/>
  <sheetViews>
    <sheetView topLeftCell="A9" workbookViewId="0">
      <selection activeCell="T16" sqref="T16:U6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258</v>
      </c>
      <c r="B2" s="1">
        <f>M14</f>
        <v>46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46</v>
      </c>
      <c r="N14" s="25">
        <f>SUM(N16:N400)</f>
        <v>46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8285696</v>
      </c>
      <c r="B16" s="39" t="s">
        <v>541</v>
      </c>
      <c r="C16" s="40" t="s">
        <v>542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543</v>
      </c>
      <c r="J16" s="41" t="s">
        <v>544</v>
      </c>
      <c r="K16" s="42">
        <v>18</v>
      </c>
      <c r="L16" s="41">
        <v>468275</v>
      </c>
      <c r="M16" s="41">
        <v>720983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5365267</v>
      </c>
      <c r="B17" s="39" t="s">
        <v>604</v>
      </c>
      <c r="C17" s="40" t="s">
        <v>605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606</v>
      </c>
      <c r="J17" s="41" t="s">
        <v>607</v>
      </c>
      <c r="K17" s="42" t="s">
        <v>608</v>
      </c>
      <c r="L17" s="41">
        <v>474482</v>
      </c>
      <c r="M17" s="41">
        <v>723940</v>
      </c>
      <c r="N17" s="41">
        <v>1</v>
      </c>
      <c r="O17" s="43"/>
      <c r="P17" s="43"/>
      <c r="Q17" s="43"/>
      <c r="R17" s="17">
        <f t="shared" ref="R17:R61" si="1">ROUND(Q17*0.23,2)</f>
        <v>0</v>
      </c>
      <c r="S17" s="27">
        <f t="shared" ref="S17:S61" si="2">ROUND(Q17,2)+R17</f>
        <v>0</v>
      </c>
      <c r="T17" s="43"/>
      <c r="U17" s="43"/>
      <c r="V17" s="17">
        <f t="shared" ref="V17:V61" si="3">ROUND(U17*0.23,2)</f>
        <v>0</v>
      </c>
      <c r="W17" s="27">
        <f t="shared" ref="W17:W61" si="4">ROUND(U17,2)+V17</f>
        <v>0</v>
      </c>
    </row>
    <row r="18" spans="1:23" x14ac:dyDescent="0.25">
      <c r="A18" s="39">
        <v>5365268</v>
      </c>
      <c r="B18" s="39" t="s">
        <v>609</v>
      </c>
      <c r="C18" s="40" t="s">
        <v>610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606</v>
      </c>
      <c r="J18" s="41" t="s">
        <v>607</v>
      </c>
      <c r="K18" s="42" t="s">
        <v>248</v>
      </c>
      <c r="L18" s="41">
        <v>474424</v>
      </c>
      <c r="M18" s="41">
        <v>723971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5333391</v>
      </c>
      <c r="B19" s="39" t="s">
        <v>627</v>
      </c>
      <c r="C19" s="40" t="s">
        <v>628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629</v>
      </c>
      <c r="J19" s="41" t="s">
        <v>630</v>
      </c>
      <c r="K19" s="42">
        <v>11</v>
      </c>
      <c r="L19" s="41">
        <v>476934</v>
      </c>
      <c r="M19" s="41">
        <v>721897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5343477</v>
      </c>
      <c r="B20" s="39" t="s">
        <v>631</v>
      </c>
      <c r="C20" s="40" t="s">
        <v>632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633</v>
      </c>
      <c r="J20" s="41" t="s">
        <v>634</v>
      </c>
      <c r="K20" s="42">
        <v>11</v>
      </c>
      <c r="L20" s="41">
        <v>478806</v>
      </c>
      <c r="M20" s="41">
        <v>720975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5365590</v>
      </c>
      <c r="B21" s="39" t="s">
        <v>643</v>
      </c>
      <c r="C21" s="40" t="s">
        <v>644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645</v>
      </c>
      <c r="J21" s="41" t="s">
        <v>646</v>
      </c>
      <c r="K21" s="42">
        <v>17</v>
      </c>
      <c r="L21" s="41">
        <v>476180</v>
      </c>
      <c r="M21" s="41">
        <v>717764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5365593</v>
      </c>
      <c r="B22" s="39" t="s">
        <v>647</v>
      </c>
      <c r="C22" s="40" t="s">
        <v>648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645</v>
      </c>
      <c r="J22" s="41" t="s">
        <v>646</v>
      </c>
      <c r="K22" s="42">
        <v>4</v>
      </c>
      <c r="L22" s="41">
        <v>476042</v>
      </c>
      <c r="M22" s="41">
        <v>717610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5332977</v>
      </c>
      <c r="B23" s="39" t="s">
        <v>649</v>
      </c>
      <c r="C23" s="40" t="s">
        <v>650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651</v>
      </c>
      <c r="J23" s="41" t="s">
        <v>652</v>
      </c>
      <c r="K23" s="42">
        <v>16</v>
      </c>
      <c r="L23" s="41">
        <v>478646</v>
      </c>
      <c r="M23" s="41">
        <v>726316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5365609</v>
      </c>
      <c r="B24" s="39" t="s">
        <v>653</v>
      </c>
      <c r="C24" s="40" t="s">
        <v>654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655</v>
      </c>
      <c r="J24" s="41" t="s">
        <v>656</v>
      </c>
      <c r="K24" s="42">
        <v>8</v>
      </c>
      <c r="L24" s="41">
        <v>477583</v>
      </c>
      <c r="M24" s="41">
        <v>721022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5355147</v>
      </c>
      <c r="B25" s="39" t="s">
        <v>678</v>
      </c>
      <c r="C25" s="40" t="s">
        <v>679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469</v>
      </c>
      <c r="J25" s="41" t="s">
        <v>470</v>
      </c>
      <c r="K25" s="42">
        <v>14</v>
      </c>
      <c r="L25" s="41">
        <v>473644</v>
      </c>
      <c r="M25" s="41">
        <v>727594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5355210</v>
      </c>
      <c r="B26" s="39" t="s">
        <v>680</v>
      </c>
      <c r="C26" s="40" t="s">
        <v>681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469</v>
      </c>
      <c r="J26" s="41" t="s">
        <v>470</v>
      </c>
      <c r="K26" s="42">
        <v>24</v>
      </c>
      <c r="L26" s="41">
        <v>473931</v>
      </c>
      <c r="M26" s="41">
        <v>727503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5342514</v>
      </c>
      <c r="B27" s="39" t="s">
        <v>687</v>
      </c>
      <c r="C27" s="40" t="s">
        <v>688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689</v>
      </c>
      <c r="J27" s="41" t="s">
        <v>690</v>
      </c>
      <c r="K27" s="42">
        <v>1</v>
      </c>
      <c r="L27" s="41">
        <v>477852</v>
      </c>
      <c r="M27" s="41">
        <v>721310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5366579</v>
      </c>
      <c r="B28" s="39" t="s">
        <v>715</v>
      </c>
      <c r="C28" s="40" t="s">
        <v>716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283</v>
      </c>
      <c r="J28" s="41" t="s">
        <v>284</v>
      </c>
      <c r="K28" s="42" t="s">
        <v>717</v>
      </c>
      <c r="L28" s="41">
        <v>474301</v>
      </c>
      <c r="M28" s="41">
        <v>724793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5366750</v>
      </c>
      <c r="B29" s="39" t="s">
        <v>732</v>
      </c>
      <c r="C29" s="40" t="s">
        <v>733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106</v>
      </c>
      <c r="J29" s="41" t="s">
        <v>107</v>
      </c>
      <c r="K29" s="42">
        <v>2</v>
      </c>
      <c r="L29" s="41">
        <v>471550</v>
      </c>
      <c r="M29" s="41">
        <v>723634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5366980</v>
      </c>
      <c r="B30" s="39" t="s">
        <v>749</v>
      </c>
      <c r="C30" s="40" t="s">
        <v>750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751</v>
      </c>
      <c r="J30" s="41" t="s">
        <v>752</v>
      </c>
      <c r="K30" s="42">
        <v>58</v>
      </c>
      <c r="L30" s="41">
        <v>475962</v>
      </c>
      <c r="M30" s="41">
        <v>718486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5344633</v>
      </c>
      <c r="B31" s="39" t="s">
        <v>753</v>
      </c>
      <c r="C31" s="40" t="s">
        <v>754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751</v>
      </c>
      <c r="J31" s="41" t="s">
        <v>752</v>
      </c>
      <c r="K31" s="42" t="s">
        <v>755</v>
      </c>
      <c r="L31" s="41">
        <v>475854</v>
      </c>
      <c r="M31" s="41">
        <v>718569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5362079</v>
      </c>
      <c r="B32" s="39" t="s">
        <v>760</v>
      </c>
      <c r="C32" s="40" t="s">
        <v>761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762</v>
      </c>
      <c r="J32" s="41" t="s">
        <v>763</v>
      </c>
      <c r="K32" s="42" t="s">
        <v>303</v>
      </c>
      <c r="L32" s="41">
        <v>474172</v>
      </c>
      <c r="M32" s="41">
        <v>723785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5343515</v>
      </c>
      <c r="B33" s="39" t="s">
        <v>768</v>
      </c>
      <c r="C33" s="40" t="s">
        <v>769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770</v>
      </c>
      <c r="J33" s="41" t="s">
        <v>771</v>
      </c>
      <c r="K33" s="42">
        <v>74</v>
      </c>
      <c r="L33" s="41">
        <v>480257</v>
      </c>
      <c r="M33" s="41">
        <v>720503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5343521</v>
      </c>
      <c r="B34" s="39" t="s">
        <v>772</v>
      </c>
      <c r="C34" s="40" t="s">
        <v>773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774</v>
      </c>
      <c r="J34" s="41" t="s">
        <v>775</v>
      </c>
      <c r="K34" s="42">
        <v>2</v>
      </c>
      <c r="L34" s="41">
        <v>478480</v>
      </c>
      <c r="M34" s="41">
        <v>719699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5367457</v>
      </c>
      <c r="B35" s="39" t="s">
        <v>790</v>
      </c>
      <c r="C35" s="40" t="s">
        <v>791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792</v>
      </c>
      <c r="J35" s="41" t="s">
        <v>793</v>
      </c>
      <c r="K35" s="42">
        <v>1</v>
      </c>
      <c r="L35" s="41">
        <v>473642</v>
      </c>
      <c r="M35" s="41">
        <v>724162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5367583</v>
      </c>
      <c r="B36" s="39" t="s">
        <v>814</v>
      </c>
      <c r="C36" s="40" t="s">
        <v>815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816</v>
      </c>
      <c r="J36" s="41" t="s">
        <v>817</v>
      </c>
      <c r="K36" s="42">
        <v>72</v>
      </c>
      <c r="L36" s="41">
        <v>468106</v>
      </c>
      <c r="M36" s="41">
        <v>719629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5367618</v>
      </c>
      <c r="B37" s="39" t="s">
        <v>818</v>
      </c>
      <c r="C37" s="40" t="s">
        <v>819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820</v>
      </c>
      <c r="J37" s="41" t="s">
        <v>821</v>
      </c>
      <c r="K37" s="42" t="s">
        <v>822</v>
      </c>
      <c r="L37" s="41">
        <v>474195</v>
      </c>
      <c r="M37" s="41">
        <v>723915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5367980</v>
      </c>
      <c r="B38" s="39" t="s">
        <v>886</v>
      </c>
      <c r="C38" s="40" t="s">
        <v>887</v>
      </c>
      <c r="D38" s="41" t="s">
        <v>14</v>
      </c>
      <c r="E38" s="41" t="s">
        <v>531</v>
      </c>
      <c r="F38" s="41" t="s">
        <v>531</v>
      </c>
      <c r="G38" s="41" t="s">
        <v>532</v>
      </c>
      <c r="H38" s="41" t="s">
        <v>531</v>
      </c>
      <c r="I38" s="41" t="s">
        <v>888</v>
      </c>
      <c r="J38" s="41" t="s">
        <v>889</v>
      </c>
      <c r="K38" s="42">
        <v>26</v>
      </c>
      <c r="L38" s="41">
        <v>466487</v>
      </c>
      <c r="M38" s="41">
        <v>725043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5341652</v>
      </c>
      <c r="B39" s="39" t="s">
        <v>890</v>
      </c>
      <c r="C39" s="40" t="s">
        <v>891</v>
      </c>
      <c r="D39" s="41" t="s">
        <v>14</v>
      </c>
      <c r="E39" s="41" t="s">
        <v>531</v>
      </c>
      <c r="F39" s="41" t="s">
        <v>531</v>
      </c>
      <c r="G39" s="41" t="s">
        <v>532</v>
      </c>
      <c r="H39" s="41" t="s">
        <v>531</v>
      </c>
      <c r="I39" s="41" t="s">
        <v>892</v>
      </c>
      <c r="J39" s="41" t="s">
        <v>893</v>
      </c>
      <c r="K39" s="42">
        <v>18</v>
      </c>
      <c r="L39" s="41">
        <v>476010</v>
      </c>
      <c r="M39" s="41">
        <v>719835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5368155</v>
      </c>
      <c r="B40" s="39" t="s">
        <v>907</v>
      </c>
      <c r="C40" s="40" t="s">
        <v>908</v>
      </c>
      <c r="D40" s="41" t="s">
        <v>14</v>
      </c>
      <c r="E40" s="41" t="s">
        <v>531</v>
      </c>
      <c r="F40" s="41" t="s">
        <v>531</v>
      </c>
      <c r="G40" s="41" t="s">
        <v>532</v>
      </c>
      <c r="H40" s="41" t="s">
        <v>531</v>
      </c>
      <c r="I40" s="41" t="s">
        <v>909</v>
      </c>
      <c r="J40" s="41" t="s">
        <v>910</v>
      </c>
      <c r="K40" s="42">
        <v>26</v>
      </c>
      <c r="L40" s="41">
        <v>479951</v>
      </c>
      <c r="M40" s="41">
        <v>721628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5339579</v>
      </c>
      <c r="B41" s="39" t="s">
        <v>911</v>
      </c>
      <c r="C41" s="40" t="s">
        <v>912</v>
      </c>
      <c r="D41" s="41" t="s">
        <v>14</v>
      </c>
      <c r="E41" s="41" t="s">
        <v>531</v>
      </c>
      <c r="F41" s="41" t="s">
        <v>531</v>
      </c>
      <c r="G41" s="41" t="s">
        <v>532</v>
      </c>
      <c r="H41" s="41" t="s">
        <v>531</v>
      </c>
      <c r="I41" s="41" t="s">
        <v>913</v>
      </c>
      <c r="J41" s="41" t="s">
        <v>914</v>
      </c>
      <c r="K41" s="42">
        <v>3</v>
      </c>
      <c r="L41" s="41">
        <v>475818</v>
      </c>
      <c r="M41" s="41">
        <v>720919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5368225</v>
      </c>
      <c r="B42" s="39" t="s">
        <v>915</v>
      </c>
      <c r="C42" s="40" t="s">
        <v>916</v>
      </c>
      <c r="D42" s="41" t="s">
        <v>14</v>
      </c>
      <c r="E42" s="41" t="s">
        <v>531</v>
      </c>
      <c r="F42" s="41" t="s">
        <v>531</v>
      </c>
      <c r="G42" s="41" t="s">
        <v>532</v>
      </c>
      <c r="H42" s="41" t="s">
        <v>531</v>
      </c>
      <c r="I42" s="41" t="s">
        <v>917</v>
      </c>
      <c r="J42" s="41" t="s">
        <v>918</v>
      </c>
      <c r="K42" s="42">
        <v>6</v>
      </c>
      <c r="L42" s="41">
        <v>469113</v>
      </c>
      <c r="M42" s="41">
        <v>723142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5368286</v>
      </c>
      <c r="B43" s="39" t="s">
        <v>927</v>
      </c>
      <c r="C43" s="40" t="s">
        <v>928</v>
      </c>
      <c r="D43" s="41" t="s">
        <v>14</v>
      </c>
      <c r="E43" s="41" t="s">
        <v>531</v>
      </c>
      <c r="F43" s="41" t="s">
        <v>531</v>
      </c>
      <c r="G43" s="41" t="s">
        <v>532</v>
      </c>
      <c r="H43" s="41" t="s">
        <v>531</v>
      </c>
      <c r="I43" s="41" t="s">
        <v>925</v>
      </c>
      <c r="J43" s="41" t="s">
        <v>926</v>
      </c>
      <c r="K43" s="42">
        <v>83</v>
      </c>
      <c r="L43" s="41">
        <v>472005</v>
      </c>
      <c r="M43" s="41">
        <v>723620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5368348</v>
      </c>
      <c r="B44" s="39" t="s">
        <v>946</v>
      </c>
      <c r="C44" s="40" t="s">
        <v>947</v>
      </c>
      <c r="D44" s="41" t="s">
        <v>14</v>
      </c>
      <c r="E44" s="41" t="s">
        <v>531</v>
      </c>
      <c r="F44" s="41" t="s">
        <v>531</v>
      </c>
      <c r="G44" s="41" t="s">
        <v>532</v>
      </c>
      <c r="H44" s="41" t="s">
        <v>531</v>
      </c>
      <c r="I44" s="41" t="s">
        <v>944</v>
      </c>
      <c r="J44" s="41" t="s">
        <v>945</v>
      </c>
      <c r="K44" s="42">
        <v>17</v>
      </c>
      <c r="L44" s="41">
        <v>472469</v>
      </c>
      <c r="M44" s="41">
        <v>723499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25">
      <c r="A45" s="39">
        <v>5356553</v>
      </c>
      <c r="B45" s="39" t="s">
        <v>952</v>
      </c>
      <c r="C45" s="40" t="s">
        <v>953</v>
      </c>
      <c r="D45" s="41" t="s">
        <v>14</v>
      </c>
      <c r="E45" s="41" t="s">
        <v>531</v>
      </c>
      <c r="F45" s="41" t="s">
        <v>531</v>
      </c>
      <c r="G45" s="41" t="s">
        <v>532</v>
      </c>
      <c r="H45" s="41" t="s">
        <v>531</v>
      </c>
      <c r="I45" s="41" t="s">
        <v>954</v>
      </c>
      <c r="J45" s="41" t="s">
        <v>955</v>
      </c>
      <c r="K45" s="42">
        <v>1</v>
      </c>
      <c r="L45" s="41">
        <v>466276</v>
      </c>
      <c r="M45" s="41">
        <v>721157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25">
      <c r="A46" s="39">
        <v>5368465</v>
      </c>
      <c r="B46" s="39" t="s">
        <v>960</v>
      </c>
      <c r="C46" s="40" t="s">
        <v>961</v>
      </c>
      <c r="D46" s="41" t="s">
        <v>14</v>
      </c>
      <c r="E46" s="41" t="s">
        <v>531</v>
      </c>
      <c r="F46" s="41" t="s">
        <v>531</v>
      </c>
      <c r="G46" s="41" t="s">
        <v>532</v>
      </c>
      <c r="H46" s="41" t="s">
        <v>531</v>
      </c>
      <c r="I46" s="41" t="s">
        <v>962</v>
      </c>
      <c r="J46" s="41" t="s">
        <v>963</v>
      </c>
      <c r="K46" s="42">
        <v>19</v>
      </c>
      <c r="L46" s="41">
        <v>476400</v>
      </c>
      <c r="M46" s="41">
        <v>713360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25">
      <c r="A47" s="39">
        <v>5353562</v>
      </c>
      <c r="B47" s="39" t="s">
        <v>968</v>
      </c>
      <c r="C47" s="40" t="s">
        <v>969</v>
      </c>
      <c r="D47" s="41" t="s">
        <v>14</v>
      </c>
      <c r="E47" s="41" t="s">
        <v>531</v>
      </c>
      <c r="F47" s="41" t="s">
        <v>531</v>
      </c>
      <c r="G47" s="41" t="s">
        <v>532</v>
      </c>
      <c r="H47" s="41" t="s">
        <v>531</v>
      </c>
      <c r="I47" s="41" t="s">
        <v>970</v>
      </c>
      <c r="J47" s="41" t="s">
        <v>971</v>
      </c>
      <c r="K47" s="42">
        <v>23</v>
      </c>
      <c r="L47" s="41">
        <v>471771</v>
      </c>
      <c r="M47" s="41">
        <v>726769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25">
      <c r="A48" s="39">
        <v>5333124</v>
      </c>
      <c r="B48" s="39" t="s">
        <v>976</v>
      </c>
      <c r="C48" s="40" t="s">
        <v>977</v>
      </c>
      <c r="D48" s="41" t="s">
        <v>14</v>
      </c>
      <c r="E48" s="41" t="s">
        <v>531</v>
      </c>
      <c r="F48" s="41" t="s">
        <v>531</v>
      </c>
      <c r="G48" s="41" t="s">
        <v>532</v>
      </c>
      <c r="H48" s="41" t="s">
        <v>531</v>
      </c>
      <c r="I48" s="41" t="s">
        <v>978</v>
      </c>
      <c r="J48" s="41" t="s">
        <v>979</v>
      </c>
      <c r="K48" s="42">
        <v>29</v>
      </c>
      <c r="L48" s="41">
        <v>476984</v>
      </c>
      <c r="M48" s="41">
        <v>725606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25">
      <c r="A49" s="39">
        <v>7860365</v>
      </c>
      <c r="B49" s="39" t="s">
        <v>1002</v>
      </c>
      <c r="C49" s="40" t="s">
        <v>1003</v>
      </c>
      <c r="D49" s="41" t="s">
        <v>14</v>
      </c>
      <c r="E49" s="41" t="s">
        <v>531</v>
      </c>
      <c r="F49" s="41" t="s">
        <v>531</v>
      </c>
      <c r="G49" s="41" t="s">
        <v>532</v>
      </c>
      <c r="H49" s="41" t="s">
        <v>531</v>
      </c>
      <c r="I49" s="41" t="s">
        <v>1004</v>
      </c>
      <c r="J49" s="41" t="s">
        <v>1005</v>
      </c>
      <c r="K49" s="42">
        <v>1</v>
      </c>
      <c r="L49" s="41">
        <v>488911</v>
      </c>
      <c r="M49" s="41">
        <v>720041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25">
      <c r="A50" s="39">
        <v>5368763</v>
      </c>
      <c r="B50" s="39" t="s">
        <v>1006</v>
      </c>
      <c r="C50" s="40" t="s">
        <v>1007</v>
      </c>
      <c r="D50" s="41" t="s">
        <v>14</v>
      </c>
      <c r="E50" s="41" t="s">
        <v>531</v>
      </c>
      <c r="F50" s="41" t="s">
        <v>531</v>
      </c>
      <c r="G50" s="41" t="s">
        <v>532</v>
      </c>
      <c r="H50" s="41" t="s">
        <v>531</v>
      </c>
      <c r="I50" s="41" t="s">
        <v>1004</v>
      </c>
      <c r="J50" s="41" t="s">
        <v>1005</v>
      </c>
      <c r="K50" s="42">
        <v>6</v>
      </c>
      <c r="L50" s="41">
        <v>488918</v>
      </c>
      <c r="M50" s="41">
        <v>720106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25">
      <c r="A51" s="39">
        <v>5368867</v>
      </c>
      <c r="B51" s="39" t="s">
        <v>1014</v>
      </c>
      <c r="C51" s="40" t="s">
        <v>1015</v>
      </c>
      <c r="D51" s="41" t="s">
        <v>14</v>
      </c>
      <c r="E51" s="41" t="s">
        <v>531</v>
      </c>
      <c r="F51" s="41" t="s">
        <v>531</v>
      </c>
      <c r="G51" s="41" t="s">
        <v>532</v>
      </c>
      <c r="H51" s="41" t="s">
        <v>531</v>
      </c>
      <c r="I51" s="41" t="s">
        <v>257</v>
      </c>
      <c r="J51" s="41" t="s">
        <v>258</v>
      </c>
      <c r="K51" s="42" t="s">
        <v>835</v>
      </c>
      <c r="L51" s="41">
        <v>473559</v>
      </c>
      <c r="M51" s="41">
        <v>728350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25">
      <c r="A52" s="39">
        <v>5345820</v>
      </c>
      <c r="B52" s="39" t="s">
        <v>1016</v>
      </c>
      <c r="C52" s="40" t="s">
        <v>1017</v>
      </c>
      <c r="D52" s="41" t="s">
        <v>14</v>
      </c>
      <c r="E52" s="41" t="s">
        <v>531</v>
      </c>
      <c r="F52" s="41" t="s">
        <v>531</v>
      </c>
      <c r="G52" s="41" t="s">
        <v>532</v>
      </c>
      <c r="H52" s="41" t="s">
        <v>531</v>
      </c>
      <c r="I52" s="41" t="s">
        <v>1018</v>
      </c>
      <c r="J52" s="41" t="s">
        <v>1019</v>
      </c>
      <c r="K52" s="42">
        <v>3</v>
      </c>
      <c r="L52" s="41">
        <v>476499</v>
      </c>
      <c r="M52" s="41">
        <v>718253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  <row r="53" spans="1:23" x14ac:dyDescent="0.25">
      <c r="A53" s="39">
        <v>5342311</v>
      </c>
      <c r="B53" s="39" t="s">
        <v>1020</v>
      </c>
      <c r="C53" s="40" t="s">
        <v>1021</v>
      </c>
      <c r="D53" s="41" t="s">
        <v>14</v>
      </c>
      <c r="E53" s="41" t="s">
        <v>531</v>
      </c>
      <c r="F53" s="41" t="s">
        <v>531</v>
      </c>
      <c r="G53" s="41" t="s">
        <v>532</v>
      </c>
      <c r="H53" s="41" t="s">
        <v>531</v>
      </c>
      <c r="I53" s="41" t="s">
        <v>1022</v>
      </c>
      <c r="J53" s="41" t="s">
        <v>1023</v>
      </c>
      <c r="K53" s="42">
        <v>28</v>
      </c>
      <c r="L53" s="41">
        <v>477033</v>
      </c>
      <c r="M53" s="41">
        <v>720997</v>
      </c>
      <c r="N53" s="41">
        <v>1</v>
      </c>
      <c r="O53" s="43"/>
      <c r="P53" s="43"/>
      <c r="Q53" s="43"/>
      <c r="R53" s="17">
        <f t="shared" si="1"/>
        <v>0</v>
      </c>
      <c r="S53" s="27">
        <f t="shared" si="2"/>
        <v>0</v>
      </c>
      <c r="T53" s="43"/>
      <c r="U53" s="43"/>
      <c r="V53" s="17">
        <f t="shared" si="3"/>
        <v>0</v>
      </c>
      <c r="W53" s="27">
        <f t="shared" si="4"/>
        <v>0</v>
      </c>
    </row>
    <row r="54" spans="1:23" x14ac:dyDescent="0.25">
      <c r="A54" s="39">
        <v>5369020</v>
      </c>
      <c r="B54" s="39" t="s">
        <v>1036</v>
      </c>
      <c r="C54" s="40" t="s">
        <v>1037</v>
      </c>
      <c r="D54" s="41" t="s">
        <v>14</v>
      </c>
      <c r="E54" s="41" t="s">
        <v>531</v>
      </c>
      <c r="F54" s="41" t="s">
        <v>531</v>
      </c>
      <c r="G54" s="41" t="s">
        <v>532</v>
      </c>
      <c r="H54" s="41" t="s">
        <v>531</v>
      </c>
      <c r="I54" s="41" t="s">
        <v>1038</v>
      </c>
      <c r="J54" s="41" t="s">
        <v>1039</v>
      </c>
      <c r="K54" s="42">
        <v>20</v>
      </c>
      <c r="L54" s="41">
        <v>473257</v>
      </c>
      <c r="M54" s="41">
        <v>717006</v>
      </c>
      <c r="N54" s="41">
        <v>1</v>
      </c>
      <c r="O54" s="43"/>
      <c r="P54" s="43"/>
      <c r="Q54" s="43"/>
      <c r="R54" s="17">
        <f t="shared" si="1"/>
        <v>0</v>
      </c>
      <c r="S54" s="27">
        <f t="shared" si="2"/>
        <v>0</v>
      </c>
      <c r="T54" s="43"/>
      <c r="U54" s="43"/>
      <c r="V54" s="17">
        <f t="shared" si="3"/>
        <v>0</v>
      </c>
      <c r="W54" s="27">
        <f t="shared" si="4"/>
        <v>0</v>
      </c>
    </row>
    <row r="55" spans="1:23" x14ac:dyDescent="0.25">
      <c r="A55" s="39">
        <v>5369111</v>
      </c>
      <c r="B55" s="39" t="s">
        <v>1046</v>
      </c>
      <c r="C55" s="40" t="s">
        <v>1047</v>
      </c>
      <c r="D55" s="41" t="s">
        <v>14</v>
      </c>
      <c r="E55" s="41" t="s">
        <v>531</v>
      </c>
      <c r="F55" s="41" t="s">
        <v>531</v>
      </c>
      <c r="G55" s="41" t="s">
        <v>532</v>
      </c>
      <c r="H55" s="41" t="s">
        <v>531</v>
      </c>
      <c r="I55" s="41" t="s">
        <v>1048</v>
      </c>
      <c r="J55" s="41" t="s">
        <v>1049</v>
      </c>
      <c r="K55" s="42">
        <v>57</v>
      </c>
      <c r="L55" s="41">
        <v>466209</v>
      </c>
      <c r="M55" s="41">
        <v>728706</v>
      </c>
      <c r="N55" s="41">
        <v>1</v>
      </c>
      <c r="O55" s="43"/>
      <c r="P55" s="43"/>
      <c r="Q55" s="43"/>
      <c r="R55" s="17">
        <f t="shared" si="1"/>
        <v>0</v>
      </c>
      <c r="S55" s="27">
        <f t="shared" si="2"/>
        <v>0</v>
      </c>
      <c r="T55" s="43"/>
      <c r="U55" s="43"/>
      <c r="V55" s="17">
        <f t="shared" si="3"/>
        <v>0</v>
      </c>
      <c r="W55" s="27">
        <f t="shared" si="4"/>
        <v>0</v>
      </c>
    </row>
    <row r="56" spans="1:23" x14ac:dyDescent="0.25">
      <c r="A56" s="39">
        <v>5333007</v>
      </c>
      <c r="B56" s="39" t="s">
        <v>1050</v>
      </c>
      <c r="C56" s="40" t="s">
        <v>1051</v>
      </c>
      <c r="D56" s="41" t="s">
        <v>14</v>
      </c>
      <c r="E56" s="41" t="s">
        <v>531</v>
      </c>
      <c r="F56" s="41" t="s">
        <v>531</v>
      </c>
      <c r="G56" s="41" t="s">
        <v>532</v>
      </c>
      <c r="H56" s="41" t="s">
        <v>531</v>
      </c>
      <c r="I56" s="41" t="s">
        <v>254</v>
      </c>
      <c r="J56" s="41" t="s">
        <v>255</v>
      </c>
      <c r="K56" s="42" t="s">
        <v>1052</v>
      </c>
      <c r="L56" s="41">
        <v>478688</v>
      </c>
      <c r="M56" s="41">
        <v>726199</v>
      </c>
      <c r="N56" s="41">
        <v>1</v>
      </c>
      <c r="O56" s="43"/>
      <c r="P56" s="43"/>
      <c r="Q56" s="43"/>
      <c r="R56" s="17">
        <f t="shared" si="1"/>
        <v>0</v>
      </c>
      <c r="S56" s="27">
        <f t="shared" si="2"/>
        <v>0</v>
      </c>
      <c r="T56" s="43"/>
      <c r="U56" s="43"/>
      <c r="V56" s="17">
        <f t="shared" si="3"/>
        <v>0</v>
      </c>
      <c r="W56" s="27">
        <f t="shared" si="4"/>
        <v>0</v>
      </c>
    </row>
    <row r="57" spans="1:23" x14ac:dyDescent="0.25">
      <c r="A57" s="39">
        <v>5361238</v>
      </c>
      <c r="B57" s="39" t="s">
        <v>1058</v>
      </c>
      <c r="C57" s="40" t="s">
        <v>1059</v>
      </c>
      <c r="D57" s="41" t="s">
        <v>14</v>
      </c>
      <c r="E57" s="41" t="s">
        <v>531</v>
      </c>
      <c r="F57" s="41" t="s">
        <v>531</v>
      </c>
      <c r="G57" s="41" t="s">
        <v>532</v>
      </c>
      <c r="H57" s="41" t="s">
        <v>531</v>
      </c>
      <c r="I57" s="41" t="s">
        <v>1060</v>
      </c>
      <c r="J57" s="41" t="s">
        <v>1061</v>
      </c>
      <c r="K57" s="42">
        <v>29</v>
      </c>
      <c r="L57" s="41">
        <v>475801</v>
      </c>
      <c r="M57" s="41">
        <v>725051</v>
      </c>
      <c r="N57" s="41">
        <v>1</v>
      </c>
      <c r="O57" s="43"/>
      <c r="P57" s="43"/>
      <c r="Q57" s="43"/>
      <c r="R57" s="17">
        <f t="shared" si="1"/>
        <v>0</v>
      </c>
      <c r="S57" s="27">
        <f t="shared" si="2"/>
        <v>0</v>
      </c>
      <c r="T57" s="43"/>
      <c r="U57" s="43"/>
      <c r="V57" s="17">
        <f t="shared" si="3"/>
        <v>0</v>
      </c>
      <c r="W57" s="27">
        <f t="shared" si="4"/>
        <v>0</v>
      </c>
    </row>
    <row r="58" spans="1:23" x14ac:dyDescent="0.25">
      <c r="A58" s="39">
        <v>5369293</v>
      </c>
      <c r="B58" s="39" t="s">
        <v>1069</v>
      </c>
      <c r="C58" s="40" t="s">
        <v>876</v>
      </c>
      <c r="D58" s="41" t="s">
        <v>14</v>
      </c>
      <c r="E58" s="41" t="s">
        <v>531</v>
      </c>
      <c r="F58" s="41" t="s">
        <v>531</v>
      </c>
      <c r="G58" s="41" t="s">
        <v>532</v>
      </c>
      <c r="H58" s="41" t="s">
        <v>531</v>
      </c>
      <c r="I58" s="41" t="s">
        <v>1070</v>
      </c>
      <c r="J58" s="41" t="s">
        <v>1071</v>
      </c>
      <c r="K58" s="42">
        <v>6</v>
      </c>
      <c r="L58" s="41">
        <v>473038</v>
      </c>
      <c r="M58" s="41">
        <v>727178</v>
      </c>
      <c r="N58" s="41">
        <v>1</v>
      </c>
      <c r="O58" s="43"/>
      <c r="P58" s="43"/>
      <c r="Q58" s="43"/>
      <c r="R58" s="17">
        <f t="shared" si="1"/>
        <v>0</v>
      </c>
      <c r="S58" s="27">
        <f t="shared" si="2"/>
        <v>0</v>
      </c>
      <c r="T58" s="43"/>
      <c r="U58" s="43"/>
      <c r="V58" s="17">
        <f t="shared" si="3"/>
        <v>0</v>
      </c>
      <c r="W58" s="27">
        <f t="shared" si="4"/>
        <v>0</v>
      </c>
    </row>
    <row r="59" spans="1:23" x14ac:dyDescent="0.25">
      <c r="A59" s="39">
        <v>5333312</v>
      </c>
      <c r="B59" s="39" t="s">
        <v>1072</v>
      </c>
      <c r="C59" s="40" t="s">
        <v>1073</v>
      </c>
      <c r="D59" s="41" t="s">
        <v>14</v>
      </c>
      <c r="E59" s="41" t="s">
        <v>531</v>
      </c>
      <c r="F59" s="41" t="s">
        <v>531</v>
      </c>
      <c r="G59" s="41" t="s">
        <v>532</v>
      </c>
      <c r="H59" s="41" t="s">
        <v>531</v>
      </c>
      <c r="I59" s="41" t="s">
        <v>1074</v>
      </c>
      <c r="J59" s="41" t="s">
        <v>1075</v>
      </c>
      <c r="K59" s="42">
        <v>1</v>
      </c>
      <c r="L59" s="41">
        <v>475947</v>
      </c>
      <c r="M59" s="41">
        <v>723868</v>
      </c>
      <c r="N59" s="41">
        <v>1</v>
      </c>
      <c r="O59" s="43"/>
      <c r="P59" s="43"/>
      <c r="Q59" s="43"/>
      <c r="R59" s="17">
        <f t="shared" si="1"/>
        <v>0</v>
      </c>
      <c r="S59" s="27">
        <f t="shared" si="2"/>
        <v>0</v>
      </c>
      <c r="T59" s="43"/>
      <c r="U59" s="43"/>
      <c r="V59" s="17">
        <f t="shared" si="3"/>
        <v>0</v>
      </c>
      <c r="W59" s="27">
        <f t="shared" si="4"/>
        <v>0</v>
      </c>
    </row>
    <row r="60" spans="1:23" x14ac:dyDescent="0.25">
      <c r="A60" s="39">
        <v>8369173</v>
      </c>
      <c r="B60" s="39" t="s">
        <v>1080</v>
      </c>
      <c r="C60" s="40" t="s">
        <v>1081</v>
      </c>
      <c r="D60" s="41" t="s">
        <v>14</v>
      </c>
      <c r="E60" s="41" t="s">
        <v>531</v>
      </c>
      <c r="F60" s="41" t="s">
        <v>531</v>
      </c>
      <c r="G60" s="41" t="s">
        <v>532</v>
      </c>
      <c r="H60" s="41" t="s">
        <v>531</v>
      </c>
      <c r="I60" s="41" t="s">
        <v>1082</v>
      </c>
      <c r="J60" s="41" t="s">
        <v>1083</v>
      </c>
      <c r="K60" s="42">
        <v>92</v>
      </c>
      <c r="L60" s="41">
        <v>466119</v>
      </c>
      <c r="M60" s="41">
        <v>728441</v>
      </c>
      <c r="N60" s="41">
        <v>1</v>
      </c>
      <c r="O60" s="43"/>
      <c r="P60" s="43"/>
      <c r="Q60" s="43"/>
      <c r="R60" s="17">
        <f t="shared" si="1"/>
        <v>0</v>
      </c>
      <c r="S60" s="27">
        <f t="shared" si="2"/>
        <v>0</v>
      </c>
      <c r="T60" s="43"/>
      <c r="U60" s="43"/>
      <c r="V60" s="17">
        <f t="shared" si="3"/>
        <v>0</v>
      </c>
      <c r="W60" s="27">
        <f t="shared" si="4"/>
        <v>0</v>
      </c>
    </row>
    <row r="61" spans="1:23" x14ac:dyDescent="0.25">
      <c r="A61" s="39">
        <v>8249239</v>
      </c>
      <c r="B61" s="39" t="s">
        <v>1084</v>
      </c>
      <c r="C61" s="40" t="s">
        <v>1085</v>
      </c>
      <c r="D61" s="41" t="s">
        <v>14</v>
      </c>
      <c r="E61" s="41" t="s">
        <v>531</v>
      </c>
      <c r="F61" s="41" t="s">
        <v>531</v>
      </c>
      <c r="G61" s="41" t="s">
        <v>532</v>
      </c>
      <c r="H61" s="41" t="s">
        <v>531</v>
      </c>
      <c r="I61" s="41" t="s">
        <v>1086</v>
      </c>
      <c r="J61" s="41" t="s">
        <v>1087</v>
      </c>
      <c r="K61" s="42">
        <v>4</v>
      </c>
      <c r="L61" s="41">
        <v>472935</v>
      </c>
      <c r="M61" s="41">
        <v>717338</v>
      </c>
      <c r="N61" s="41">
        <v>1</v>
      </c>
      <c r="O61" s="43"/>
      <c r="P61" s="43"/>
      <c r="Q61" s="43"/>
      <c r="R61" s="17">
        <f t="shared" si="1"/>
        <v>0</v>
      </c>
      <c r="S61" s="27">
        <f t="shared" si="2"/>
        <v>0</v>
      </c>
      <c r="T61" s="43"/>
      <c r="U61" s="43"/>
      <c r="V61" s="17">
        <f t="shared" si="3"/>
        <v>0</v>
      </c>
      <c r="W61" s="27">
        <f t="shared" si="4"/>
        <v>0</v>
      </c>
    </row>
  </sheetData>
  <sheetProtection algorithmName="SHA-512" hashValue="vPddAZgCERjRRbGhjl1YS8jZ643NOd1TyMYFNL9b7Lyo58cD6IByWZPeJvtMJ1n2jvxhB6QwhbN4aVBegRMvKw==" saltValue="vpeOxId1gYJtZebWHWW2y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8"/>
  <sheetViews>
    <sheetView topLeftCell="A13" workbookViewId="0">
      <selection activeCell="T16" sqref="T16:U2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311</v>
      </c>
      <c r="B2" s="1">
        <f>M14</f>
        <v>13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5296192</v>
      </c>
      <c r="B16" s="39" t="s">
        <v>89</v>
      </c>
      <c r="C16" s="40" t="s">
        <v>90</v>
      </c>
      <c r="D16" s="41" t="s">
        <v>14</v>
      </c>
      <c r="E16" s="41" t="s">
        <v>80</v>
      </c>
      <c r="F16" s="41" t="s">
        <v>91</v>
      </c>
      <c r="G16" s="41" t="s">
        <v>92</v>
      </c>
      <c r="H16" s="41" t="s">
        <v>91</v>
      </c>
      <c r="I16" s="41" t="s">
        <v>20</v>
      </c>
      <c r="J16" s="41" t="s">
        <v>21</v>
      </c>
      <c r="K16" s="42">
        <v>1</v>
      </c>
      <c r="L16" s="41">
        <v>436695</v>
      </c>
      <c r="M16" s="41">
        <v>761804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5302094</v>
      </c>
      <c r="B17" s="39" t="s">
        <v>179</v>
      </c>
      <c r="C17" s="40" t="s">
        <v>180</v>
      </c>
      <c r="D17" s="41" t="s">
        <v>14</v>
      </c>
      <c r="E17" s="41" t="s">
        <v>80</v>
      </c>
      <c r="F17" s="41" t="s">
        <v>178</v>
      </c>
      <c r="G17" s="41" t="s">
        <v>181</v>
      </c>
      <c r="H17" s="41" t="s">
        <v>178</v>
      </c>
      <c r="I17" s="41" t="s">
        <v>99</v>
      </c>
      <c r="J17" s="41" t="s">
        <v>100</v>
      </c>
      <c r="K17" s="42">
        <v>22</v>
      </c>
      <c r="L17" s="41">
        <v>442270</v>
      </c>
      <c r="M17" s="41">
        <v>745993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25">
      <c r="A18" s="39">
        <v>5318421</v>
      </c>
      <c r="B18" s="39" t="s">
        <v>285</v>
      </c>
      <c r="C18" s="40" t="s">
        <v>286</v>
      </c>
      <c r="D18" s="41" t="s">
        <v>14</v>
      </c>
      <c r="E18" s="41" t="s">
        <v>80</v>
      </c>
      <c r="F18" s="41" t="s">
        <v>287</v>
      </c>
      <c r="G18" s="41" t="s">
        <v>288</v>
      </c>
      <c r="H18" s="41" t="s">
        <v>289</v>
      </c>
      <c r="I18" s="41" t="s">
        <v>290</v>
      </c>
      <c r="J18" s="41" t="s">
        <v>291</v>
      </c>
      <c r="K18" s="42">
        <v>35</v>
      </c>
      <c r="L18" s="41">
        <v>445967</v>
      </c>
      <c r="M18" s="41">
        <v>750571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5318129</v>
      </c>
      <c r="B19" s="39" t="s">
        <v>292</v>
      </c>
      <c r="C19" s="40" t="s">
        <v>293</v>
      </c>
      <c r="D19" s="41" t="s">
        <v>14</v>
      </c>
      <c r="E19" s="41" t="s">
        <v>80</v>
      </c>
      <c r="F19" s="41" t="s">
        <v>287</v>
      </c>
      <c r="G19" s="41" t="s">
        <v>288</v>
      </c>
      <c r="H19" s="41" t="s">
        <v>289</v>
      </c>
      <c r="I19" s="41" t="s">
        <v>20</v>
      </c>
      <c r="J19" s="41" t="s">
        <v>21</v>
      </c>
      <c r="K19" s="42">
        <v>13</v>
      </c>
      <c r="L19" s="41">
        <v>447442</v>
      </c>
      <c r="M19" s="41">
        <v>750343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5320711</v>
      </c>
      <c r="B20" s="39" t="s">
        <v>294</v>
      </c>
      <c r="C20" s="40" t="s">
        <v>295</v>
      </c>
      <c r="D20" s="41" t="s">
        <v>14</v>
      </c>
      <c r="E20" s="41" t="s">
        <v>80</v>
      </c>
      <c r="F20" s="41" t="s">
        <v>287</v>
      </c>
      <c r="G20" s="41" t="s">
        <v>296</v>
      </c>
      <c r="H20" s="41" t="s">
        <v>256</v>
      </c>
      <c r="I20" s="41" t="s">
        <v>20</v>
      </c>
      <c r="J20" s="41" t="s">
        <v>21</v>
      </c>
      <c r="K20" s="42">
        <v>4</v>
      </c>
      <c r="L20" s="41">
        <v>442522</v>
      </c>
      <c r="M20" s="41">
        <v>752222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5322530</v>
      </c>
      <c r="B21" s="39" t="s">
        <v>297</v>
      </c>
      <c r="C21" s="40" t="s">
        <v>298</v>
      </c>
      <c r="D21" s="41" t="s">
        <v>14</v>
      </c>
      <c r="E21" s="41" t="s">
        <v>80</v>
      </c>
      <c r="F21" s="41" t="s">
        <v>287</v>
      </c>
      <c r="G21" s="41" t="s">
        <v>299</v>
      </c>
      <c r="H21" s="41" t="s">
        <v>300</v>
      </c>
      <c r="I21" s="41" t="s">
        <v>301</v>
      </c>
      <c r="J21" s="41" t="s">
        <v>302</v>
      </c>
      <c r="K21" s="42">
        <v>19</v>
      </c>
      <c r="L21" s="41">
        <v>446108</v>
      </c>
      <c r="M21" s="41">
        <v>753224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5279518</v>
      </c>
      <c r="B22" s="39" t="s">
        <v>1430</v>
      </c>
      <c r="C22" s="40" t="s">
        <v>1431</v>
      </c>
      <c r="D22" s="41" t="s">
        <v>14</v>
      </c>
      <c r="E22" s="41" t="s">
        <v>80</v>
      </c>
      <c r="F22" s="41" t="s">
        <v>1428</v>
      </c>
      <c r="G22" s="41" t="s">
        <v>1429</v>
      </c>
      <c r="H22" s="41" t="s">
        <v>1428</v>
      </c>
      <c r="I22" s="41" t="s">
        <v>1432</v>
      </c>
      <c r="J22" s="41" t="s">
        <v>1433</v>
      </c>
      <c r="K22" s="42">
        <v>59</v>
      </c>
      <c r="L22" s="41">
        <v>458653</v>
      </c>
      <c r="M22" s="41">
        <v>748230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5279996</v>
      </c>
      <c r="B23" s="39" t="s">
        <v>1434</v>
      </c>
      <c r="C23" s="40" t="s">
        <v>1435</v>
      </c>
      <c r="D23" s="41" t="s">
        <v>14</v>
      </c>
      <c r="E23" s="41" t="s">
        <v>80</v>
      </c>
      <c r="F23" s="41" t="s">
        <v>1428</v>
      </c>
      <c r="G23" s="41" t="s">
        <v>1429</v>
      </c>
      <c r="H23" s="41" t="s">
        <v>1428</v>
      </c>
      <c r="I23" s="41" t="s">
        <v>1436</v>
      </c>
      <c r="J23" s="41" t="s">
        <v>1437</v>
      </c>
      <c r="K23" s="42">
        <v>36</v>
      </c>
      <c r="L23" s="41">
        <v>458485</v>
      </c>
      <c r="M23" s="41">
        <v>752386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5288418</v>
      </c>
      <c r="B24" s="39" t="s">
        <v>1582</v>
      </c>
      <c r="C24" s="40" t="s">
        <v>1583</v>
      </c>
      <c r="D24" s="41" t="s">
        <v>14</v>
      </c>
      <c r="E24" s="41" t="s">
        <v>80</v>
      </c>
      <c r="F24" s="41" t="s">
        <v>287</v>
      </c>
      <c r="G24" s="41" t="s">
        <v>1579</v>
      </c>
      <c r="H24" s="41" t="s">
        <v>287</v>
      </c>
      <c r="I24" s="41" t="s">
        <v>1584</v>
      </c>
      <c r="J24" s="41" t="s">
        <v>1585</v>
      </c>
      <c r="K24" s="42">
        <v>2</v>
      </c>
      <c r="L24" s="41">
        <v>448544</v>
      </c>
      <c r="M24" s="41">
        <v>750020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5289082</v>
      </c>
      <c r="B25" s="39" t="s">
        <v>1606</v>
      </c>
      <c r="C25" s="40" t="s">
        <v>1607</v>
      </c>
      <c r="D25" s="41" t="s">
        <v>14</v>
      </c>
      <c r="E25" s="41" t="s">
        <v>80</v>
      </c>
      <c r="F25" s="41" t="s">
        <v>287</v>
      </c>
      <c r="G25" s="41" t="s">
        <v>1579</v>
      </c>
      <c r="H25" s="41" t="s">
        <v>287</v>
      </c>
      <c r="I25" s="41" t="s">
        <v>1608</v>
      </c>
      <c r="J25" s="41" t="s">
        <v>1609</v>
      </c>
      <c r="K25" s="42">
        <v>22</v>
      </c>
      <c r="L25" s="41">
        <v>450780</v>
      </c>
      <c r="M25" s="41">
        <v>749763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5289430</v>
      </c>
      <c r="B26" s="39" t="s">
        <v>1610</v>
      </c>
      <c r="C26" s="40" t="s">
        <v>1611</v>
      </c>
      <c r="D26" s="41" t="s">
        <v>14</v>
      </c>
      <c r="E26" s="41" t="s">
        <v>80</v>
      </c>
      <c r="F26" s="41" t="s">
        <v>287</v>
      </c>
      <c r="G26" s="41" t="s">
        <v>1579</v>
      </c>
      <c r="H26" s="41" t="s">
        <v>287</v>
      </c>
      <c r="I26" s="41" t="s">
        <v>1612</v>
      </c>
      <c r="J26" s="41" t="s">
        <v>1613</v>
      </c>
      <c r="K26" s="42">
        <v>1</v>
      </c>
      <c r="L26" s="41">
        <v>451603</v>
      </c>
      <c r="M26" s="41">
        <v>749545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5290999</v>
      </c>
      <c r="B27" s="39" t="s">
        <v>1614</v>
      </c>
      <c r="C27" s="40" t="s">
        <v>1615</v>
      </c>
      <c r="D27" s="41" t="s">
        <v>14</v>
      </c>
      <c r="E27" s="41" t="s">
        <v>80</v>
      </c>
      <c r="F27" s="41" t="s">
        <v>287</v>
      </c>
      <c r="G27" s="41" t="s">
        <v>1579</v>
      </c>
      <c r="H27" s="41" t="s">
        <v>287</v>
      </c>
      <c r="I27" s="41" t="s">
        <v>323</v>
      </c>
      <c r="J27" s="41" t="s">
        <v>324</v>
      </c>
      <c r="K27" s="42">
        <v>279</v>
      </c>
      <c r="L27" s="41">
        <v>449255</v>
      </c>
      <c r="M27" s="41">
        <v>749120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5293272</v>
      </c>
      <c r="B28" s="39" t="s">
        <v>1622</v>
      </c>
      <c r="C28" s="40" t="s">
        <v>1623</v>
      </c>
      <c r="D28" s="41" t="s">
        <v>14</v>
      </c>
      <c r="E28" s="41" t="s">
        <v>80</v>
      </c>
      <c r="F28" s="41" t="s">
        <v>287</v>
      </c>
      <c r="G28" s="41" t="s">
        <v>1579</v>
      </c>
      <c r="H28" s="41" t="s">
        <v>287</v>
      </c>
      <c r="I28" s="41" t="s">
        <v>1624</v>
      </c>
      <c r="J28" s="41" t="s">
        <v>1625</v>
      </c>
      <c r="K28" s="42">
        <v>36</v>
      </c>
      <c r="L28" s="41">
        <v>451699</v>
      </c>
      <c r="M28" s="41">
        <v>748790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x1CgmJxo6P+A7i+ZBZ9BJqV8of+LJDKrNd+3sDrjuADYrwzWGGivqnz/FrwSA7lwTMJNp97A+TIGo0Fb+WeHaQ==" saltValue="arCJn9s0713uL/vdFc4/8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257</v>
      </c>
      <c r="B2" s="1">
        <f>M14</f>
        <v>14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5342366</v>
      </c>
      <c r="B16" s="39" t="s">
        <v>533</v>
      </c>
      <c r="C16" s="40" t="s">
        <v>534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535</v>
      </c>
      <c r="J16" s="41" t="s">
        <v>536</v>
      </c>
      <c r="K16" s="42">
        <v>8</v>
      </c>
      <c r="L16" s="41">
        <v>477463</v>
      </c>
      <c r="M16" s="41">
        <v>721599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5365157</v>
      </c>
      <c r="B17" s="39" t="s">
        <v>585</v>
      </c>
      <c r="C17" s="40" t="s">
        <v>586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587</v>
      </c>
      <c r="J17" s="41" t="s">
        <v>588</v>
      </c>
      <c r="K17" s="42">
        <v>2</v>
      </c>
      <c r="L17" s="41">
        <v>474861</v>
      </c>
      <c r="M17" s="41">
        <v>723798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39">
        <v>5361228</v>
      </c>
      <c r="B18" s="39" t="s">
        <v>713</v>
      </c>
      <c r="C18" s="40" t="s">
        <v>714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283</v>
      </c>
      <c r="J18" s="41" t="s">
        <v>284</v>
      </c>
      <c r="K18" s="42">
        <v>111</v>
      </c>
      <c r="L18" s="41">
        <v>475685</v>
      </c>
      <c r="M18" s="41">
        <v>724878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5360443</v>
      </c>
      <c r="B19" s="39" t="s">
        <v>726</v>
      </c>
      <c r="C19" s="40" t="s">
        <v>727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 t="s">
        <v>341</v>
      </c>
      <c r="L19" s="41">
        <v>474873</v>
      </c>
      <c r="M19" s="41">
        <v>724816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5360596</v>
      </c>
      <c r="B20" s="39" t="s">
        <v>734</v>
      </c>
      <c r="C20" s="40" t="s">
        <v>735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736</v>
      </c>
      <c r="J20" s="41" t="s">
        <v>737</v>
      </c>
      <c r="K20" s="42">
        <v>19</v>
      </c>
      <c r="L20" s="41">
        <v>475144</v>
      </c>
      <c r="M20" s="41">
        <v>724674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5366862</v>
      </c>
      <c r="B21" s="39" t="s">
        <v>738</v>
      </c>
      <c r="C21" s="40" t="s">
        <v>739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740</v>
      </c>
      <c r="J21" s="41" t="s">
        <v>741</v>
      </c>
      <c r="K21" s="42">
        <v>61</v>
      </c>
      <c r="L21" s="41">
        <v>478162</v>
      </c>
      <c r="M21" s="41">
        <v>720338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5366965</v>
      </c>
      <c r="B22" s="39" t="s">
        <v>747</v>
      </c>
      <c r="C22" s="40" t="s">
        <v>748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745</v>
      </c>
      <c r="J22" s="41" t="s">
        <v>746</v>
      </c>
      <c r="K22" s="42">
        <v>51</v>
      </c>
      <c r="L22" s="41">
        <v>475077</v>
      </c>
      <c r="M22" s="41">
        <v>720487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5367011</v>
      </c>
      <c r="B23" s="39" t="s">
        <v>756</v>
      </c>
      <c r="C23" s="40" t="s">
        <v>757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758</v>
      </c>
      <c r="J23" s="41" t="s">
        <v>759</v>
      </c>
      <c r="K23" s="42">
        <v>10</v>
      </c>
      <c r="L23" s="41">
        <v>472297</v>
      </c>
      <c r="M23" s="41">
        <v>721687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5367661</v>
      </c>
      <c r="B24" s="39" t="s">
        <v>831</v>
      </c>
      <c r="C24" s="40" t="s">
        <v>832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833</v>
      </c>
      <c r="J24" s="41" t="s">
        <v>834</v>
      </c>
      <c r="K24" s="42" t="s">
        <v>835</v>
      </c>
      <c r="L24" s="41">
        <v>472329</v>
      </c>
      <c r="M24" s="41">
        <v>727710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5354087</v>
      </c>
      <c r="B25" s="39" t="s">
        <v>836</v>
      </c>
      <c r="C25" s="40" t="s">
        <v>837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833</v>
      </c>
      <c r="J25" s="41" t="s">
        <v>834</v>
      </c>
      <c r="K25" s="42" t="s">
        <v>838</v>
      </c>
      <c r="L25" s="41">
        <v>472410</v>
      </c>
      <c r="M25" s="41">
        <v>727798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5355739</v>
      </c>
      <c r="B26" s="39" t="s">
        <v>851</v>
      </c>
      <c r="C26" s="40" t="s">
        <v>852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853</v>
      </c>
      <c r="J26" s="41" t="s">
        <v>854</v>
      </c>
      <c r="K26" s="42">
        <v>1</v>
      </c>
      <c r="L26" s="41">
        <v>473792</v>
      </c>
      <c r="M26" s="41">
        <v>725358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5367708</v>
      </c>
      <c r="B27" s="39" t="s">
        <v>855</v>
      </c>
      <c r="C27" s="40" t="s">
        <v>856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853</v>
      </c>
      <c r="J27" s="41" t="s">
        <v>854</v>
      </c>
      <c r="K27" s="42">
        <v>7</v>
      </c>
      <c r="L27" s="41">
        <v>473676</v>
      </c>
      <c r="M27" s="41">
        <v>725488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5353125</v>
      </c>
      <c r="B28" s="39" t="s">
        <v>882</v>
      </c>
      <c r="C28" s="40" t="s">
        <v>883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124</v>
      </c>
      <c r="L28" s="41">
        <v>471498</v>
      </c>
      <c r="M28" s="41">
        <v>726582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5368143</v>
      </c>
      <c r="B29" s="39" t="s">
        <v>902</v>
      </c>
      <c r="C29" s="40" t="s">
        <v>903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904</v>
      </c>
      <c r="J29" s="41" t="s">
        <v>905</v>
      </c>
      <c r="K29" s="42" t="s">
        <v>906</v>
      </c>
      <c r="L29" s="41">
        <v>478333</v>
      </c>
      <c r="M29" s="41">
        <v>720574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4TfH52+0SYjTNy/decXcZ28zTxKrG6fin8Tc/K3hJO7f7jgK0ardWtr4ykp+qN2Pbpwj8q01PlNOrUiyC2Ncwg==" saltValue="ae2S4puW5vjF7uIDpr4y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256</v>
      </c>
      <c r="B2" s="1">
        <f>M14</f>
        <v>7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31">
        <v>1</v>
      </c>
      <c r="Q8" s="77"/>
      <c r="R8" s="78"/>
      <c r="S8" s="78"/>
      <c r="T8" s="78"/>
      <c r="U8" s="78"/>
      <c r="V8" s="79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5365196</v>
      </c>
      <c r="B16" s="39" t="s">
        <v>593</v>
      </c>
      <c r="C16" s="40" t="s">
        <v>594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595</v>
      </c>
      <c r="J16" s="41" t="s">
        <v>596</v>
      </c>
      <c r="K16" s="42" t="s">
        <v>597</v>
      </c>
      <c r="L16" s="41">
        <v>471642</v>
      </c>
      <c r="M16" s="41">
        <v>728700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5358565</v>
      </c>
      <c r="B17" s="39" t="s">
        <v>619</v>
      </c>
      <c r="C17" s="40" t="s">
        <v>620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621</v>
      </c>
      <c r="J17" s="41" t="s">
        <v>622</v>
      </c>
      <c r="K17" s="42">
        <v>6</v>
      </c>
      <c r="L17" s="41">
        <v>472356</v>
      </c>
      <c r="M17" s="41">
        <v>724998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5366176</v>
      </c>
      <c r="B18" s="39" t="s">
        <v>698</v>
      </c>
      <c r="C18" s="40" t="s">
        <v>699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700</v>
      </c>
      <c r="L18" s="41">
        <v>476028</v>
      </c>
      <c r="M18" s="41">
        <v>720711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5355400</v>
      </c>
      <c r="B19" s="39" t="s">
        <v>709</v>
      </c>
      <c r="C19" s="40" t="s">
        <v>710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707</v>
      </c>
      <c r="J19" s="41" t="s">
        <v>708</v>
      </c>
      <c r="K19" s="42">
        <v>75</v>
      </c>
      <c r="L19" s="41">
        <v>474118</v>
      </c>
      <c r="M19" s="41">
        <v>727067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5355401</v>
      </c>
      <c r="B20" s="39" t="s">
        <v>711</v>
      </c>
      <c r="C20" s="40" t="s">
        <v>712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707</v>
      </c>
      <c r="J20" s="41" t="s">
        <v>708</v>
      </c>
      <c r="K20" s="42">
        <v>77</v>
      </c>
      <c r="L20" s="41">
        <v>474097</v>
      </c>
      <c r="M20" s="41">
        <v>727051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5355468</v>
      </c>
      <c r="B21" s="39" t="s">
        <v>798</v>
      </c>
      <c r="C21" s="40" t="s">
        <v>799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800</v>
      </c>
      <c r="J21" s="41" t="s">
        <v>801</v>
      </c>
      <c r="K21" s="42">
        <v>9</v>
      </c>
      <c r="L21" s="41">
        <v>474058</v>
      </c>
      <c r="M21" s="41">
        <v>726567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5368507</v>
      </c>
      <c r="B22" s="39" t="s">
        <v>972</v>
      </c>
      <c r="C22" s="40" t="s">
        <v>973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974</v>
      </c>
      <c r="J22" s="41" t="s">
        <v>975</v>
      </c>
      <c r="K22" s="42">
        <v>22</v>
      </c>
      <c r="L22" s="41">
        <v>472313</v>
      </c>
      <c r="M22" s="41">
        <v>728458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XYhqWoS1+VAKsxujsn9Cq9ov3tjkX/M46OIVnPIrVTEvhgG0EB4+C811bYh6aF5Cv6ZowyvczGiijw3VJBvZqw==" saltValue="5qJFAg4s2/pxZrqKepC3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255</v>
      </c>
      <c r="B2" s="1">
        <f>M14</f>
        <v>5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5354253</v>
      </c>
      <c r="B16" s="39" t="s">
        <v>569</v>
      </c>
      <c r="C16" s="40" t="s">
        <v>570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571</v>
      </c>
      <c r="J16" s="41" t="s">
        <v>572</v>
      </c>
      <c r="K16" s="42">
        <v>64</v>
      </c>
      <c r="L16" s="41">
        <v>473187</v>
      </c>
      <c r="M16" s="41">
        <v>728283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5365155</v>
      </c>
      <c r="B17" s="39" t="s">
        <v>581</v>
      </c>
      <c r="C17" s="40" t="s">
        <v>582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583</v>
      </c>
      <c r="J17" s="41" t="s">
        <v>584</v>
      </c>
      <c r="K17" s="42">
        <v>1</v>
      </c>
      <c r="L17" s="41">
        <v>474149</v>
      </c>
      <c r="M17" s="41">
        <v>721147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5366481</v>
      </c>
      <c r="B18" s="39" t="s">
        <v>705</v>
      </c>
      <c r="C18" s="40" t="s">
        <v>706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707</v>
      </c>
      <c r="J18" s="41" t="s">
        <v>708</v>
      </c>
      <c r="K18" s="42">
        <v>49</v>
      </c>
      <c r="L18" s="41">
        <v>473511</v>
      </c>
      <c r="M18" s="41">
        <v>726984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5367696</v>
      </c>
      <c r="B19" s="39" t="s">
        <v>847</v>
      </c>
      <c r="C19" s="40" t="s">
        <v>848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849</v>
      </c>
      <c r="J19" s="41" t="s">
        <v>850</v>
      </c>
      <c r="K19" s="42">
        <v>16</v>
      </c>
      <c r="L19" s="41">
        <v>473119</v>
      </c>
      <c r="M19" s="41">
        <v>720962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5368409</v>
      </c>
      <c r="B20" s="39" t="s">
        <v>948</v>
      </c>
      <c r="C20" s="40" t="s">
        <v>949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950</v>
      </c>
      <c r="J20" s="41" t="s">
        <v>951</v>
      </c>
      <c r="K20" s="42">
        <v>9</v>
      </c>
      <c r="L20" s="41">
        <v>473763</v>
      </c>
      <c r="M20" s="41">
        <v>725746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RzWpDYi/byMhQBntvogP9UqaJtqMQu0ymU+RPwQ2Al2Zj6eNJXNzWSmVrg2w2Yt8/feNxcq47BHNBodQ3/3qfQ==" saltValue="uNcquURQzEyIm+qLHcoU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7"/>
  <sheetViews>
    <sheetView topLeftCell="A7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254</v>
      </c>
      <c r="B2" s="1">
        <f>M14</f>
        <v>12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5354547</v>
      </c>
      <c r="B16" s="39" t="s">
        <v>537</v>
      </c>
      <c r="C16" s="40" t="s">
        <v>538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539</v>
      </c>
      <c r="J16" s="41" t="s">
        <v>540</v>
      </c>
      <c r="K16" s="42">
        <v>17</v>
      </c>
      <c r="L16" s="41">
        <v>472695</v>
      </c>
      <c r="M16" s="41">
        <v>726683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8067707</v>
      </c>
      <c r="B17" s="39" t="s">
        <v>553</v>
      </c>
      <c r="C17" s="40" t="s">
        <v>554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555</v>
      </c>
      <c r="J17" s="41" t="s">
        <v>556</v>
      </c>
      <c r="K17" s="42">
        <v>20</v>
      </c>
      <c r="L17" s="41">
        <v>474910</v>
      </c>
      <c r="M17" s="41">
        <v>721515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5365133</v>
      </c>
      <c r="B18" s="39" t="s">
        <v>573</v>
      </c>
      <c r="C18" s="40" t="s">
        <v>574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575</v>
      </c>
      <c r="J18" s="41" t="s">
        <v>576</v>
      </c>
      <c r="K18" s="42">
        <v>10</v>
      </c>
      <c r="L18" s="41">
        <v>474839</v>
      </c>
      <c r="M18" s="41">
        <v>725315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5365521</v>
      </c>
      <c r="B19" s="39" t="s">
        <v>639</v>
      </c>
      <c r="C19" s="40" t="s">
        <v>640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641</v>
      </c>
      <c r="J19" s="41" t="s">
        <v>642</v>
      </c>
      <c r="K19" s="42">
        <v>10</v>
      </c>
      <c r="L19" s="41">
        <v>473527</v>
      </c>
      <c r="M19" s="41">
        <v>721706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5365649</v>
      </c>
      <c r="B20" s="39" t="s">
        <v>657</v>
      </c>
      <c r="C20" s="40" t="s">
        <v>658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659</v>
      </c>
      <c r="J20" s="41" t="s">
        <v>660</v>
      </c>
      <c r="K20" s="42" t="s">
        <v>661</v>
      </c>
      <c r="L20" s="41">
        <v>474393</v>
      </c>
      <c r="M20" s="41">
        <v>723880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5365840</v>
      </c>
      <c r="B21" s="39" t="s">
        <v>670</v>
      </c>
      <c r="C21" s="40" t="s">
        <v>671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672</v>
      </c>
      <c r="J21" s="41" t="s">
        <v>673</v>
      </c>
      <c r="K21" s="42">
        <v>11</v>
      </c>
      <c r="L21" s="41">
        <v>477276</v>
      </c>
      <c r="M21" s="41">
        <v>721446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5365845</v>
      </c>
      <c r="B22" s="39" t="s">
        <v>674</v>
      </c>
      <c r="C22" s="40" t="s">
        <v>675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676</v>
      </c>
      <c r="J22" s="41" t="s">
        <v>677</v>
      </c>
      <c r="K22" s="42">
        <v>6</v>
      </c>
      <c r="L22" s="41">
        <v>475596</v>
      </c>
      <c r="M22" s="41">
        <v>718173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5365969</v>
      </c>
      <c r="B23" s="39" t="s">
        <v>682</v>
      </c>
      <c r="C23" s="40" t="s">
        <v>683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469</v>
      </c>
      <c r="J23" s="41" t="s">
        <v>470</v>
      </c>
      <c r="K23" s="42" t="s">
        <v>684</v>
      </c>
      <c r="L23" s="41">
        <v>474020</v>
      </c>
      <c r="M23" s="41">
        <v>727595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5367808</v>
      </c>
      <c r="B24" s="39" t="s">
        <v>874</v>
      </c>
      <c r="C24" s="40" t="s">
        <v>875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876</v>
      </c>
      <c r="J24" s="41" t="s">
        <v>877</v>
      </c>
      <c r="K24" s="42">
        <v>11</v>
      </c>
      <c r="L24" s="41">
        <v>471453</v>
      </c>
      <c r="M24" s="41">
        <v>726974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5368725</v>
      </c>
      <c r="B25" s="39" t="s">
        <v>998</v>
      </c>
      <c r="C25" s="40" t="s">
        <v>999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118</v>
      </c>
      <c r="J25" s="41" t="s">
        <v>1000</v>
      </c>
      <c r="K25" s="42" t="s">
        <v>1001</v>
      </c>
      <c r="L25" s="41">
        <v>477173</v>
      </c>
      <c r="M25" s="41">
        <v>721011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5360083</v>
      </c>
      <c r="B26" s="39" t="s">
        <v>1028</v>
      </c>
      <c r="C26" s="40" t="s">
        <v>1029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1030</v>
      </c>
      <c r="J26" s="41" t="s">
        <v>1031</v>
      </c>
      <c r="K26" s="42">
        <v>36</v>
      </c>
      <c r="L26" s="41">
        <v>474851</v>
      </c>
      <c r="M26" s="41">
        <v>724098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5369137</v>
      </c>
      <c r="B27" s="39" t="s">
        <v>1053</v>
      </c>
      <c r="C27" s="40" t="s">
        <v>1054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1055</v>
      </c>
      <c r="J27" s="41" t="s">
        <v>1056</v>
      </c>
      <c r="K27" s="42" t="s">
        <v>1057</v>
      </c>
      <c r="L27" s="41">
        <v>475718</v>
      </c>
      <c r="M27" s="41">
        <v>719427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3BPYwRY6SmKPenkiLZn32Dvg9q02dNF7zSlKahWYXNrTUQbETHZMXROCSHtngxeDSoP7dIkTW884TtecubNG7Q==" saltValue="cGA6wzGaYgLsJ+KvRDXo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253</v>
      </c>
      <c r="B2" s="1">
        <f>M14</f>
        <v>4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5367544</v>
      </c>
      <c r="B16" s="39" t="s">
        <v>806</v>
      </c>
      <c r="C16" s="40" t="s">
        <v>807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808</v>
      </c>
      <c r="J16" s="41" t="s">
        <v>809</v>
      </c>
      <c r="K16" s="42">
        <v>13</v>
      </c>
      <c r="L16" s="41">
        <v>473046</v>
      </c>
      <c r="M16" s="41">
        <v>728974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5367687</v>
      </c>
      <c r="B17" s="39" t="s">
        <v>839</v>
      </c>
      <c r="C17" s="40" t="s">
        <v>840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841</v>
      </c>
      <c r="J17" s="41" t="s">
        <v>842</v>
      </c>
      <c r="K17" s="42" t="s">
        <v>30</v>
      </c>
      <c r="L17" s="41">
        <v>473450</v>
      </c>
      <c r="M17" s="41">
        <v>721619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8558636</v>
      </c>
      <c r="B18" s="39" t="s">
        <v>898</v>
      </c>
      <c r="C18" s="40" t="s">
        <v>899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900</v>
      </c>
      <c r="J18" s="41" t="s">
        <v>901</v>
      </c>
      <c r="K18" s="42">
        <v>17</v>
      </c>
      <c r="L18" s="41">
        <v>473824</v>
      </c>
      <c r="M18" s="41">
        <v>718766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7853229</v>
      </c>
      <c r="B19" s="39" t="s">
        <v>980</v>
      </c>
      <c r="C19" s="40" t="s">
        <v>981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982</v>
      </c>
      <c r="J19" s="41" t="s">
        <v>983</v>
      </c>
      <c r="K19" s="42">
        <v>9</v>
      </c>
      <c r="L19" s="41">
        <v>472312</v>
      </c>
      <c r="M19" s="41">
        <v>728846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33jLfErvWktrCiKnGIwBux6LrpyAm1K4giPDWz+LjQbJGFH/z3V6HIwraCGxDKUoVSqIbzQvh2Ixy/eArltKdQ==" saltValue="1sPJ/7dohRbBKkmpPIpc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37"/>
  <sheetViews>
    <sheetView topLeftCell="A13" workbookViewId="0">
      <selection activeCell="O16" sqref="O16:Q3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252</v>
      </c>
      <c r="B2" s="1">
        <f>M14</f>
        <v>22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22</v>
      </c>
      <c r="N14" s="25">
        <f>SUM(N16:N400)</f>
        <v>22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5362058</v>
      </c>
      <c r="B16" s="39" t="s">
        <v>549</v>
      </c>
      <c r="C16" s="40" t="s">
        <v>550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551</v>
      </c>
      <c r="J16" s="41" t="s">
        <v>552</v>
      </c>
      <c r="K16" s="42">
        <v>26</v>
      </c>
      <c r="L16" s="41">
        <v>474000</v>
      </c>
      <c r="M16" s="41">
        <v>723754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5365301</v>
      </c>
      <c r="B17" s="39" t="s">
        <v>611</v>
      </c>
      <c r="C17" s="40" t="s">
        <v>612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613</v>
      </c>
      <c r="J17" s="41" t="s">
        <v>614</v>
      </c>
      <c r="K17" s="42">
        <v>6</v>
      </c>
      <c r="L17" s="41">
        <v>473156</v>
      </c>
      <c r="M17" s="41">
        <v>721974</v>
      </c>
      <c r="N17" s="41">
        <v>1</v>
      </c>
      <c r="O17" s="43"/>
      <c r="P17" s="43"/>
      <c r="Q17" s="43"/>
      <c r="R17" s="17">
        <f t="shared" ref="R17:R37" si="1">ROUND(Q17*0.23,2)</f>
        <v>0</v>
      </c>
      <c r="S17" s="27">
        <f t="shared" ref="S17:S37" si="2">ROUND(Q17,2)+R17</f>
        <v>0</v>
      </c>
      <c r="T17" s="43"/>
      <c r="U17" s="43"/>
      <c r="V17" s="17">
        <f t="shared" ref="V17:V37" si="3">ROUND(U17*0.23,2)</f>
        <v>0</v>
      </c>
      <c r="W17" s="27">
        <f t="shared" ref="W17:W37" si="4">ROUND(U17,2)+V17</f>
        <v>0</v>
      </c>
    </row>
    <row r="18" spans="1:23" x14ac:dyDescent="0.25">
      <c r="A18" s="39">
        <v>5343490</v>
      </c>
      <c r="B18" s="39" t="s">
        <v>623</v>
      </c>
      <c r="C18" s="40" t="s">
        <v>624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625</v>
      </c>
      <c r="J18" s="41" t="s">
        <v>626</v>
      </c>
      <c r="K18" s="42">
        <v>54</v>
      </c>
      <c r="L18" s="41">
        <v>478885</v>
      </c>
      <c r="M18" s="41">
        <v>720336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5365696</v>
      </c>
      <c r="B19" s="39" t="s">
        <v>662</v>
      </c>
      <c r="C19" s="40" t="s">
        <v>663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659</v>
      </c>
      <c r="J19" s="41" t="s">
        <v>664</v>
      </c>
      <c r="K19" s="42">
        <v>238</v>
      </c>
      <c r="L19" s="41">
        <v>473063</v>
      </c>
      <c r="M19" s="41">
        <v>725243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5360934</v>
      </c>
      <c r="B20" s="39" t="s">
        <v>667</v>
      </c>
      <c r="C20" s="40" t="s">
        <v>668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665</v>
      </c>
      <c r="J20" s="41" t="s">
        <v>666</v>
      </c>
      <c r="K20" s="42" t="s">
        <v>669</v>
      </c>
      <c r="L20" s="41">
        <v>475409</v>
      </c>
      <c r="M20" s="41">
        <v>724069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5366593</v>
      </c>
      <c r="B21" s="39" t="s">
        <v>718</v>
      </c>
      <c r="C21" s="40" t="s">
        <v>719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720</v>
      </c>
      <c r="J21" s="41" t="s">
        <v>721</v>
      </c>
      <c r="K21" s="42">
        <v>10</v>
      </c>
      <c r="L21" s="41">
        <v>476931</v>
      </c>
      <c r="M21" s="41">
        <v>726840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5342156</v>
      </c>
      <c r="B22" s="39" t="s">
        <v>742</v>
      </c>
      <c r="C22" s="40" t="s">
        <v>743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189</v>
      </c>
      <c r="J22" s="41" t="s">
        <v>190</v>
      </c>
      <c r="K22" s="42" t="s">
        <v>744</v>
      </c>
      <c r="L22" s="41">
        <v>476827</v>
      </c>
      <c r="M22" s="41">
        <v>721820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5342192</v>
      </c>
      <c r="B23" s="39" t="s">
        <v>776</v>
      </c>
      <c r="C23" s="40" t="s">
        <v>777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778</v>
      </c>
      <c r="J23" s="41" t="s">
        <v>779</v>
      </c>
      <c r="K23" s="42">
        <v>43</v>
      </c>
      <c r="L23" s="41">
        <v>476744</v>
      </c>
      <c r="M23" s="41">
        <v>720293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5332126</v>
      </c>
      <c r="B24" s="39" t="s">
        <v>780</v>
      </c>
      <c r="C24" s="40" t="s">
        <v>781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782</v>
      </c>
      <c r="J24" s="41" t="s">
        <v>783</v>
      </c>
      <c r="K24" s="42" t="s">
        <v>784</v>
      </c>
      <c r="L24" s="41">
        <v>478076</v>
      </c>
      <c r="M24" s="41">
        <v>726493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5342502</v>
      </c>
      <c r="B25" s="39" t="s">
        <v>870</v>
      </c>
      <c r="C25" s="40" t="s">
        <v>871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872</v>
      </c>
      <c r="J25" s="41" t="s">
        <v>873</v>
      </c>
      <c r="K25" s="42">
        <v>51</v>
      </c>
      <c r="L25" s="41">
        <v>477724</v>
      </c>
      <c r="M25" s="41">
        <v>721152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5368304</v>
      </c>
      <c r="B26" s="39" t="s">
        <v>934</v>
      </c>
      <c r="C26" s="40" t="s">
        <v>935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936</v>
      </c>
      <c r="J26" s="41" t="s">
        <v>937</v>
      </c>
      <c r="K26" s="42">
        <v>13</v>
      </c>
      <c r="L26" s="41">
        <v>475714</v>
      </c>
      <c r="M26" s="41">
        <v>722653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5361629</v>
      </c>
      <c r="B27" s="39" t="s">
        <v>942</v>
      </c>
      <c r="C27" s="40" t="s">
        <v>943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944</v>
      </c>
      <c r="J27" s="41" t="s">
        <v>945</v>
      </c>
      <c r="K27" s="42">
        <v>10</v>
      </c>
      <c r="L27" s="41">
        <v>472782</v>
      </c>
      <c r="M27" s="41">
        <v>723779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5343090</v>
      </c>
      <c r="B28" s="39" t="s">
        <v>996</v>
      </c>
      <c r="C28" s="40" t="s">
        <v>997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994</v>
      </c>
      <c r="J28" s="41" t="s">
        <v>995</v>
      </c>
      <c r="K28" s="42">
        <v>6</v>
      </c>
      <c r="L28" s="41">
        <v>477732</v>
      </c>
      <c r="M28" s="41">
        <v>719841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5368776</v>
      </c>
      <c r="B29" s="39" t="s">
        <v>1008</v>
      </c>
      <c r="C29" s="40" t="s">
        <v>1009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187</v>
      </c>
      <c r="J29" s="41" t="s">
        <v>188</v>
      </c>
      <c r="K29" s="42">
        <v>7</v>
      </c>
      <c r="L29" s="41">
        <v>473763</v>
      </c>
      <c r="M29" s="41">
        <v>723761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5363529</v>
      </c>
      <c r="B30" s="39" t="s">
        <v>1010</v>
      </c>
      <c r="C30" s="40" t="s">
        <v>1011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1012</v>
      </c>
      <c r="J30" s="41" t="s">
        <v>1013</v>
      </c>
      <c r="K30" s="42">
        <v>92</v>
      </c>
      <c r="L30" s="41">
        <v>474588</v>
      </c>
      <c r="M30" s="41">
        <v>723000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5368959</v>
      </c>
      <c r="B31" s="39" t="s">
        <v>1026</v>
      </c>
      <c r="C31" s="40" t="s">
        <v>1027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1024</v>
      </c>
      <c r="J31" s="41" t="s">
        <v>1025</v>
      </c>
      <c r="K31" s="42">
        <v>6</v>
      </c>
      <c r="L31" s="41">
        <v>477203</v>
      </c>
      <c r="M31" s="41">
        <v>721689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5368987</v>
      </c>
      <c r="B32" s="39" t="s">
        <v>1032</v>
      </c>
      <c r="C32" s="40" t="s">
        <v>1033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1034</v>
      </c>
      <c r="J32" s="41" t="s">
        <v>1035</v>
      </c>
      <c r="K32" s="42">
        <v>3</v>
      </c>
      <c r="L32" s="41">
        <v>476041</v>
      </c>
      <c r="M32" s="41">
        <v>727346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7795014</v>
      </c>
      <c r="B33" s="39" t="s">
        <v>1040</v>
      </c>
      <c r="C33" s="40" t="s">
        <v>1041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1042</v>
      </c>
      <c r="J33" s="41" t="s">
        <v>1043</v>
      </c>
      <c r="K33" s="42">
        <v>6</v>
      </c>
      <c r="L33" s="41">
        <v>472682</v>
      </c>
      <c r="M33" s="41">
        <v>724932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7792203</v>
      </c>
      <c r="B34" s="39" t="s">
        <v>1044</v>
      </c>
      <c r="C34" s="40" t="s">
        <v>1045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1042</v>
      </c>
      <c r="J34" s="41" t="s">
        <v>1043</v>
      </c>
      <c r="K34" s="42">
        <v>8</v>
      </c>
      <c r="L34" s="41">
        <v>472643</v>
      </c>
      <c r="M34" s="41">
        <v>724911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5369202</v>
      </c>
      <c r="B35" s="39" t="s">
        <v>1062</v>
      </c>
      <c r="C35" s="40" t="s">
        <v>1063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82</v>
      </c>
      <c r="J35" s="41" t="s">
        <v>83</v>
      </c>
      <c r="K35" s="42">
        <v>8</v>
      </c>
      <c r="L35" s="41">
        <v>477734</v>
      </c>
      <c r="M35" s="41">
        <v>726504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5342983</v>
      </c>
      <c r="B36" s="39" t="s">
        <v>1076</v>
      </c>
      <c r="C36" s="40" t="s">
        <v>1077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1078</v>
      </c>
      <c r="J36" s="41" t="s">
        <v>1079</v>
      </c>
      <c r="K36" s="42">
        <v>5</v>
      </c>
      <c r="L36" s="41">
        <v>477262</v>
      </c>
      <c r="M36" s="41">
        <v>720113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5350831</v>
      </c>
      <c r="B37" s="39" t="s">
        <v>1088</v>
      </c>
      <c r="C37" s="40" t="s">
        <v>1089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1090</v>
      </c>
      <c r="J37" s="41" t="s">
        <v>1091</v>
      </c>
      <c r="K37" s="42">
        <v>14</v>
      </c>
      <c r="L37" s="41">
        <v>465514</v>
      </c>
      <c r="M37" s="41">
        <v>729781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</sheetData>
  <sheetProtection algorithmName="SHA-512" hashValue="qvVShpWkfyqb/ybR1gCE93vdTH6Rh9IFiSpvQ+AnsoCpjXHjyx0b3KRKxd6MlI+64P5gApmCXZvGCsW8XLXm0g==" saltValue="fC4hL712b4IfAsjKuuWL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28"/>
  <sheetViews>
    <sheetView topLeftCell="B7" workbookViewId="0">
      <selection activeCell="T16" sqref="T16:U28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9" width="8.7109375" style="4"/>
    <col min="10" max="10" width="28.85546875" style="4" bestFit="1" customWidth="1"/>
    <col min="11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251</v>
      </c>
      <c r="B2" s="1">
        <f>M14</f>
        <v>13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5365145</v>
      </c>
      <c r="B16" s="39" t="s">
        <v>577</v>
      </c>
      <c r="C16" s="40" t="s">
        <v>578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579</v>
      </c>
      <c r="J16" s="41" t="s">
        <v>580</v>
      </c>
      <c r="K16" s="42">
        <v>13</v>
      </c>
      <c r="L16" s="41">
        <v>471272</v>
      </c>
      <c r="M16" s="41">
        <v>727383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5342341</v>
      </c>
      <c r="B17" s="39" t="s">
        <v>635</v>
      </c>
      <c r="C17" s="40" t="s">
        <v>636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637</v>
      </c>
      <c r="J17" s="41" t="s">
        <v>638</v>
      </c>
      <c r="K17" s="42">
        <v>3</v>
      </c>
      <c r="L17" s="41">
        <v>477199</v>
      </c>
      <c r="M17" s="41">
        <v>721538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25">
      <c r="A18" s="39">
        <v>5366126</v>
      </c>
      <c r="B18" s="39" t="s">
        <v>691</v>
      </c>
      <c r="C18" s="40" t="s">
        <v>692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693</v>
      </c>
      <c r="L18" s="41">
        <v>475210</v>
      </c>
      <c r="M18" s="41">
        <v>720516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5360441</v>
      </c>
      <c r="B19" s="39" t="s">
        <v>722</v>
      </c>
      <c r="C19" s="40" t="s">
        <v>723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>
        <v>11</v>
      </c>
      <c r="L19" s="41">
        <v>474826</v>
      </c>
      <c r="M19" s="41">
        <v>724729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5366708</v>
      </c>
      <c r="B20" s="39" t="s">
        <v>728</v>
      </c>
      <c r="C20" s="40" t="s">
        <v>729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724</v>
      </c>
      <c r="J20" s="41" t="s">
        <v>725</v>
      </c>
      <c r="K20" s="42">
        <v>3</v>
      </c>
      <c r="L20" s="41">
        <v>474980</v>
      </c>
      <c r="M20" s="41">
        <v>724522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5360445</v>
      </c>
      <c r="B21" s="39" t="s">
        <v>730</v>
      </c>
      <c r="C21" s="40" t="s">
        <v>731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724</v>
      </c>
      <c r="J21" s="41" t="s">
        <v>725</v>
      </c>
      <c r="K21" s="42">
        <v>7</v>
      </c>
      <c r="L21" s="41">
        <v>474905</v>
      </c>
      <c r="M21" s="41">
        <v>724618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5367089</v>
      </c>
      <c r="B22" s="39" t="s">
        <v>764</v>
      </c>
      <c r="C22" s="40" t="s">
        <v>765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766</v>
      </c>
      <c r="J22" s="41" t="s">
        <v>767</v>
      </c>
      <c r="K22" s="42">
        <v>9</v>
      </c>
      <c r="L22" s="41">
        <v>474337</v>
      </c>
      <c r="M22" s="41">
        <v>726434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5367644</v>
      </c>
      <c r="B23" s="39" t="s">
        <v>823</v>
      </c>
      <c r="C23" s="40" t="s">
        <v>824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825</v>
      </c>
      <c r="J23" s="41" t="s">
        <v>826</v>
      </c>
      <c r="K23" s="42" t="s">
        <v>827</v>
      </c>
      <c r="L23" s="41">
        <v>474600</v>
      </c>
      <c r="M23" s="41">
        <v>724739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5359856</v>
      </c>
      <c r="B24" s="39" t="s">
        <v>828</v>
      </c>
      <c r="C24" s="40" t="s">
        <v>829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825</v>
      </c>
      <c r="J24" s="41" t="s">
        <v>826</v>
      </c>
      <c r="K24" s="42" t="s">
        <v>830</v>
      </c>
      <c r="L24" s="41">
        <v>474631</v>
      </c>
      <c r="M24" s="41">
        <v>724666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5364192</v>
      </c>
      <c r="B25" s="39" t="s">
        <v>857</v>
      </c>
      <c r="C25" s="40" t="s">
        <v>858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859</v>
      </c>
      <c r="J25" s="41" t="s">
        <v>860</v>
      </c>
      <c r="K25" s="42" t="s">
        <v>861</v>
      </c>
      <c r="L25" s="41">
        <v>475436</v>
      </c>
      <c r="M25" s="41">
        <v>723472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5353207</v>
      </c>
      <c r="B26" s="39" t="s">
        <v>878</v>
      </c>
      <c r="C26" s="40" t="s">
        <v>879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876</v>
      </c>
      <c r="J26" s="41" t="s">
        <v>877</v>
      </c>
      <c r="K26" s="42">
        <v>119</v>
      </c>
      <c r="L26" s="41">
        <v>471472</v>
      </c>
      <c r="M26" s="41">
        <v>725734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5353211</v>
      </c>
      <c r="B27" s="39" t="s">
        <v>880</v>
      </c>
      <c r="C27" s="40" t="s">
        <v>881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876</v>
      </c>
      <c r="J27" s="41" t="s">
        <v>877</v>
      </c>
      <c r="K27" s="42">
        <v>122</v>
      </c>
      <c r="L27" s="41">
        <v>471534</v>
      </c>
      <c r="M27" s="41">
        <v>726329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5367815</v>
      </c>
      <c r="B28" s="39" t="s">
        <v>884</v>
      </c>
      <c r="C28" s="40" t="s">
        <v>885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130</v>
      </c>
      <c r="L28" s="41">
        <v>471398</v>
      </c>
      <c r="M28" s="41">
        <v>727070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pY1dhOltvtS0bsI7ErCqXS80Eq5Bun8XPF5BYxwzJTHAq4iA5ertsEEzA9dgmlyxeYTCGBHRrsUsYU8TUyAf9w==" saltValue="65QaH5B7R4+AA2amcxf7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250</v>
      </c>
      <c r="B2" s="1">
        <f>M14</f>
        <v>6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5365051</v>
      </c>
      <c r="B16" s="39" t="s">
        <v>565</v>
      </c>
      <c r="C16" s="40" t="s">
        <v>566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567</v>
      </c>
      <c r="J16" s="41" t="s">
        <v>568</v>
      </c>
      <c r="K16" s="42">
        <v>13</v>
      </c>
      <c r="L16" s="41">
        <v>475449</v>
      </c>
      <c r="M16" s="41">
        <v>719619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5365197</v>
      </c>
      <c r="B17" s="39" t="s">
        <v>598</v>
      </c>
      <c r="C17" s="40" t="s">
        <v>599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595</v>
      </c>
      <c r="J17" s="41" t="s">
        <v>596</v>
      </c>
      <c r="K17" s="42">
        <v>31</v>
      </c>
      <c r="L17" s="41">
        <v>471501</v>
      </c>
      <c r="M17" s="41">
        <v>728679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5367531</v>
      </c>
      <c r="B18" s="39" t="s">
        <v>794</v>
      </c>
      <c r="C18" s="40" t="s">
        <v>795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796</v>
      </c>
      <c r="J18" s="41" t="s">
        <v>797</v>
      </c>
      <c r="K18" s="42">
        <v>7</v>
      </c>
      <c r="L18" s="41">
        <v>471193</v>
      </c>
      <c r="M18" s="41">
        <v>727651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5362996</v>
      </c>
      <c r="B19" s="39" t="s">
        <v>845</v>
      </c>
      <c r="C19" s="40" t="s">
        <v>846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841</v>
      </c>
      <c r="J19" s="41" t="s">
        <v>842</v>
      </c>
      <c r="K19" s="42">
        <v>9</v>
      </c>
      <c r="L19" s="41">
        <v>473428</v>
      </c>
      <c r="M19" s="41">
        <v>721500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5333237</v>
      </c>
      <c r="B20" s="39" t="s">
        <v>894</v>
      </c>
      <c r="C20" s="40" t="s">
        <v>895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896</v>
      </c>
      <c r="J20" s="41" t="s">
        <v>897</v>
      </c>
      <c r="K20" s="42">
        <v>25</v>
      </c>
      <c r="L20" s="41">
        <v>476010</v>
      </c>
      <c r="M20" s="41">
        <v>724123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5368628</v>
      </c>
      <c r="B21" s="39" t="s">
        <v>988</v>
      </c>
      <c r="C21" s="40" t="s">
        <v>989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990</v>
      </c>
      <c r="J21" s="41" t="s">
        <v>991</v>
      </c>
      <c r="K21" s="42">
        <v>3</v>
      </c>
      <c r="L21" s="41">
        <v>472487</v>
      </c>
      <c r="M21" s="41">
        <v>728774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lqBHvLiM1CssQYBEkaYAYVJc4Ydf+2Noj3giv0TMERVYzpSQpBqjWSuQAAbta/phpnCfVFtE7WyRlkswUf/Kqw==" saltValue="DUhd+d3QpXe3BMfUQEa5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249</v>
      </c>
      <c r="B2" s="1">
        <f>M14</f>
        <v>5</v>
      </c>
      <c r="C2" s="1" t="str">
        <f>E16</f>
        <v>GDAŃSK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5364228</v>
      </c>
      <c r="B16" s="39" t="s">
        <v>600</v>
      </c>
      <c r="C16" s="40" t="s">
        <v>601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602</v>
      </c>
      <c r="J16" s="41" t="s">
        <v>603</v>
      </c>
      <c r="K16" s="42">
        <v>7</v>
      </c>
      <c r="L16" s="41">
        <v>475432</v>
      </c>
      <c r="M16" s="41">
        <v>722524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5366127</v>
      </c>
      <c r="B17" s="39" t="s">
        <v>694</v>
      </c>
      <c r="C17" s="40" t="s">
        <v>695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215</v>
      </c>
      <c r="J17" s="41" t="s">
        <v>216</v>
      </c>
      <c r="K17" s="42">
        <v>128</v>
      </c>
      <c r="L17" s="41">
        <v>475107</v>
      </c>
      <c r="M17" s="41">
        <v>720525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5367408</v>
      </c>
      <c r="B18" s="39" t="s">
        <v>785</v>
      </c>
      <c r="C18" s="40" t="s">
        <v>786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787</v>
      </c>
      <c r="J18" s="41" t="s">
        <v>788</v>
      </c>
      <c r="K18" s="42" t="s">
        <v>789</v>
      </c>
      <c r="L18" s="41">
        <v>476419</v>
      </c>
      <c r="M18" s="41">
        <v>720768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5342397</v>
      </c>
      <c r="B19" s="39" t="s">
        <v>810</v>
      </c>
      <c r="C19" s="40" t="s">
        <v>811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812</v>
      </c>
      <c r="J19" s="41" t="s">
        <v>813</v>
      </c>
      <c r="K19" s="42">
        <v>11</v>
      </c>
      <c r="L19" s="41">
        <v>477613</v>
      </c>
      <c r="M19" s="41">
        <v>721428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5368441</v>
      </c>
      <c r="B20" s="39" t="s">
        <v>956</v>
      </c>
      <c r="C20" s="40" t="s">
        <v>957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958</v>
      </c>
      <c r="J20" s="41" t="s">
        <v>959</v>
      </c>
      <c r="K20" s="42">
        <v>59</v>
      </c>
      <c r="L20" s="41">
        <v>471540</v>
      </c>
      <c r="M20" s="41">
        <v>720051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bzjwm1vaYdtRJRcWsv3yMkgm3BZhwZS6ZK0XeBECIIp/yZ9W7c5WhS6oCxAHd4i7MCCaj6qhmh+lsVQ7Wi3xaQ==" saltValue="OagaPyaZa5f4uHefA8DJ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9"/>
  <sheetViews>
    <sheetView topLeftCell="A13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248</v>
      </c>
      <c r="B2" s="1">
        <f>M14</f>
        <v>4</v>
      </c>
      <c r="C2" s="1" t="str">
        <f>E16</f>
        <v>CZŁUCHOWSKI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5065594</v>
      </c>
      <c r="B16" s="39" t="s">
        <v>330</v>
      </c>
      <c r="C16" s="40" t="s">
        <v>331</v>
      </c>
      <c r="D16" s="41" t="s">
        <v>14</v>
      </c>
      <c r="E16" s="41" t="s">
        <v>321</v>
      </c>
      <c r="F16" s="41" t="s">
        <v>332</v>
      </c>
      <c r="G16" s="41" t="s">
        <v>333</v>
      </c>
      <c r="H16" s="41" t="s">
        <v>332</v>
      </c>
      <c r="I16" s="41" t="s">
        <v>20</v>
      </c>
      <c r="J16" s="41" t="s">
        <v>21</v>
      </c>
      <c r="K16" s="42">
        <v>16</v>
      </c>
      <c r="L16" s="41">
        <v>372765</v>
      </c>
      <c r="M16" s="41">
        <v>672942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5066814</v>
      </c>
      <c r="B17" s="39" t="s">
        <v>342</v>
      </c>
      <c r="C17" s="40" t="s">
        <v>343</v>
      </c>
      <c r="D17" s="41" t="s">
        <v>14</v>
      </c>
      <c r="E17" s="41" t="s">
        <v>321</v>
      </c>
      <c r="F17" s="41" t="s">
        <v>344</v>
      </c>
      <c r="G17" s="41" t="s">
        <v>345</v>
      </c>
      <c r="H17" s="41" t="s">
        <v>344</v>
      </c>
      <c r="I17" s="41" t="s">
        <v>20</v>
      </c>
      <c r="J17" s="41" t="s">
        <v>21</v>
      </c>
      <c r="K17" s="42" t="s">
        <v>346</v>
      </c>
      <c r="L17" s="41">
        <v>385489</v>
      </c>
      <c r="M17" s="41">
        <v>660783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5067501</v>
      </c>
      <c r="B18" s="39" t="s">
        <v>347</v>
      </c>
      <c r="C18" s="40" t="s">
        <v>348</v>
      </c>
      <c r="D18" s="41" t="s">
        <v>14</v>
      </c>
      <c r="E18" s="41" t="s">
        <v>321</v>
      </c>
      <c r="F18" s="41" t="s">
        <v>349</v>
      </c>
      <c r="G18" s="41" t="s">
        <v>350</v>
      </c>
      <c r="H18" s="41" t="s">
        <v>351</v>
      </c>
      <c r="I18" s="41" t="s">
        <v>16</v>
      </c>
      <c r="J18" s="41" t="s">
        <v>17</v>
      </c>
      <c r="K18" s="42">
        <v>26</v>
      </c>
      <c r="L18" s="41">
        <v>380819</v>
      </c>
      <c r="M18" s="41">
        <v>654023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5060472</v>
      </c>
      <c r="B19" s="39" t="s">
        <v>1777</v>
      </c>
      <c r="C19" s="40" t="s">
        <v>1778</v>
      </c>
      <c r="D19" s="41" t="s">
        <v>14</v>
      </c>
      <c r="E19" s="41" t="s">
        <v>321</v>
      </c>
      <c r="F19" s="41" t="s">
        <v>322</v>
      </c>
      <c r="G19" s="41" t="s">
        <v>1776</v>
      </c>
      <c r="H19" s="41" t="s">
        <v>322</v>
      </c>
      <c r="I19" s="41" t="s">
        <v>1373</v>
      </c>
      <c r="J19" s="41" t="s">
        <v>1374</v>
      </c>
      <c r="K19" s="42" t="s">
        <v>170</v>
      </c>
      <c r="L19" s="41">
        <v>391013</v>
      </c>
      <c r="M19" s="41">
        <v>645449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nkN3uFlVHUUWeQLCsPBVcp6eYr4Wu2aY5IoShIdytWsgN+ikKHUL1PuguomI/SxfZ3ZR1SQbeWkb0wkU5lqizw==" saltValue="E0vyItXB4lBq28eAoLCCC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310</v>
      </c>
      <c r="B2" s="1">
        <f>M14</f>
        <v>7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5296292</v>
      </c>
      <c r="B16" s="39" t="s">
        <v>93</v>
      </c>
      <c r="C16" s="40" t="s">
        <v>94</v>
      </c>
      <c r="D16" s="41" t="s">
        <v>14</v>
      </c>
      <c r="E16" s="41" t="s">
        <v>80</v>
      </c>
      <c r="F16" s="41" t="s">
        <v>91</v>
      </c>
      <c r="G16" s="41" t="s">
        <v>95</v>
      </c>
      <c r="H16" s="41" t="s">
        <v>96</v>
      </c>
      <c r="I16" s="41" t="s">
        <v>97</v>
      </c>
      <c r="J16" s="41" t="s">
        <v>98</v>
      </c>
      <c r="K16" s="42">
        <v>1</v>
      </c>
      <c r="L16" s="41">
        <v>437912</v>
      </c>
      <c r="M16" s="41">
        <v>756672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5279462</v>
      </c>
      <c r="B17" s="39" t="s">
        <v>1438</v>
      </c>
      <c r="C17" s="40" t="s">
        <v>1439</v>
      </c>
      <c r="D17" s="41" t="s">
        <v>14</v>
      </c>
      <c r="E17" s="41" t="s">
        <v>80</v>
      </c>
      <c r="F17" s="41" t="s">
        <v>1428</v>
      </c>
      <c r="G17" s="41" t="s">
        <v>1429</v>
      </c>
      <c r="H17" s="41" t="s">
        <v>1428</v>
      </c>
      <c r="I17" s="41" t="s">
        <v>1440</v>
      </c>
      <c r="J17" s="41" t="s">
        <v>1441</v>
      </c>
      <c r="K17" s="42">
        <v>12</v>
      </c>
      <c r="L17" s="41">
        <v>458339</v>
      </c>
      <c r="M17" s="41">
        <v>748366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5291004</v>
      </c>
      <c r="B18" s="39" t="s">
        <v>1577</v>
      </c>
      <c r="C18" s="40" t="s">
        <v>1578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1580</v>
      </c>
      <c r="J18" s="41" t="s">
        <v>1581</v>
      </c>
      <c r="K18" s="42">
        <v>15</v>
      </c>
      <c r="L18" s="41">
        <v>449878</v>
      </c>
      <c r="M18" s="41">
        <v>749210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5290546</v>
      </c>
      <c r="B19" s="39" t="s">
        <v>1590</v>
      </c>
      <c r="C19" s="40" t="s">
        <v>1591</v>
      </c>
      <c r="D19" s="41" t="s">
        <v>14</v>
      </c>
      <c r="E19" s="41" t="s">
        <v>80</v>
      </c>
      <c r="F19" s="41" t="s">
        <v>287</v>
      </c>
      <c r="G19" s="41" t="s">
        <v>1579</v>
      </c>
      <c r="H19" s="41" t="s">
        <v>287</v>
      </c>
      <c r="I19" s="41" t="s">
        <v>24</v>
      </c>
      <c r="J19" s="41" t="s">
        <v>25</v>
      </c>
      <c r="K19" s="42">
        <v>30</v>
      </c>
      <c r="L19" s="41">
        <v>453418</v>
      </c>
      <c r="M19" s="41">
        <v>749055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5292737</v>
      </c>
      <c r="B20" s="39" t="s">
        <v>1596</v>
      </c>
      <c r="C20" s="40" t="s">
        <v>1597</v>
      </c>
      <c r="D20" s="41" t="s">
        <v>14</v>
      </c>
      <c r="E20" s="41" t="s">
        <v>80</v>
      </c>
      <c r="F20" s="41" t="s">
        <v>287</v>
      </c>
      <c r="G20" s="41" t="s">
        <v>1579</v>
      </c>
      <c r="H20" s="41" t="s">
        <v>287</v>
      </c>
      <c r="I20" s="41" t="s">
        <v>1598</v>
      </c>
      <c r="J20" s="41" t="s">
        <v>1599</v>
      </c>
      <c r="K20" s="42">
        <v>3</v>
      </c>
      <c r="L20" s="41">
        <v>450269</v>
      </c>
      <c r="M20" s="41">
        <v>748595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5291546</v>
      </c>
      <c r="B21" s="39" t="s">
        <v>1604</v>
      </c>
      <c r="C21" s="40" t="s">
        <v>1605</v>
      </c>
      <c r="D21" s="41" t="s">
        <v>14</v>
      </c>
      <c r="E21" s="41" t="s">
        <v>80</v>
      </c>
      <c r="F21" s="41" t="s">
        <v>287</v>
      </c>
      <c r="G21" s="41" t="s">
        <v>1579</v>
      </c>
      <c r="H21" s="41" t="s">
        <v>287</v>
      </c>
      <c r="I21" s="41" t="s">
        <v>1375</v>
      </c>
      <c r="J21" s="41" t="s">
        <v>1376</v>
      </c>
      <c r="K21" s="42">
        <v>9</v>
      </c>
      <c r="L21" s="41">
        <v>450906</v>
      </c>
      <c r="M21" s="41">
        <v>748756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5293232</v>
      </c>
      <c r="B22" s="39" t="s">
        <v>1618</v>
      </c>
      <c r="C22" s="40" t="s">
        <v>1619</v>
      </c>
      <c r="D22" s="41" t="s">
        <v>14</v>
      </c>
      <c r="E22" s="41" t="s">
        <v>80</v>
      </c>
      <c r="F22" s="41" t="s">
        <v>287</v>
      </c>
      <c r="G22" s="41" t="s">
        <v>1579</v>
      </c>
      <c r="H22" s="41" t="s">
        <v>287</v>
      </c>
      <c r="I22" s="41" t="s">
        <v>323</v>
      </c>
      <c r="J22" s="41" t="s">
        <v>324</v>
      </c>
      <c r="K22" s="42">
        <v>344</v>
      </c>
      <c r="L22" s="41">
        <v>449663</v>
      </c>
      <c r="M22" s="41">
        <v>749206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nNwnNy6cxfbJF3EM5RRLezXZD6z/YboMYjue4olFHsubpz9ljXZPKrJcZCM2NiAx9ZltDah5VF+FPS2C4GQRrA==" saltValue="Xs5mrSPAUPBltnK7NgDZ3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18"/>
  <sheetViews>
    <sheetView topLeftCell="A10" workbookViewId="0">
      <selection activeCell="M42" sqref="M42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247</v>
      </c>
      <c r="B2" s="1">
        <f>M14</f>
        <v>3</v>
      </c>
      <c r="C2" s="1" t="str">
        <f>E16</f>
        <v>CHOJNICKI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5044777</v>
      </c>
      <c r="B16" s="39" t="s">
        <v>368</v>
      </c>
      <c r="C16" s="40" t="s">
        <v>369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370</v>
      </c>
      <c r="J16" s="41" t="s">
        <v>371</v>
      </c>
      <c r="K16" s="42">
        <v>8</v>
      </c>
      <c r="L16" s="41">
        <v>405518</v>
      </c>
      <c r="M16" s="41">
        <v>649930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5041040</v>
      </c>
      <c r="B17" s="39" t="s">
        <v>374</v>
      </c>
      <c r="C17" s="40" t="s">
        <v>375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136</v>
      </c>
      <c r="J17" s="41" t="s">
        <v>137</v>
      </c>
      <c r="K17" s="42">
        <v>11</v>
      </c>
      <c r="L17" s="41">
        <v>405839</v>
      </c>
      <c r="M17" s="41">
        <v>649442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5041887</v>
      </c>
      <c r="B18" s="39" t="s">
        <v>391</v>
      </c>
      <c r="C18" s="40" t="s">
        <v>392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393</v>
      </c>
      <c r="J18" s="41" t="s">
        <v>394</v>
      </c>
      <c r="K18" s="42">
        <v>2</v>
      </c>
      <c r="L18" s="41">
        <v>404067</v>
      </c>
      <c r="M18" s="41">
        <v>649300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ghT5Cmbqto61raxGk6VB3tI05bwysTt/IZ9Sgo6L3k4zx7M0XfYcBAqdt/9gPKjPrQQq2kd1kepu0STLdl6kcA==" saltValue="/ZYXjjA6qZ2l5BkeA9j3Z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246</v>
      </c>
      <c r="B2" s="1">
        <f>M14</f>
        <v>2</v>
      </c>
      <c r="C2" s="1" t="str">
        <f>E16</f>
        <v>CHOJNICKI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5043912</v>
      </c>
      <c r="B16" s="39" t="s">
        <v>364</v>
      </c>
      <c r="C16" s="40" t="s">
        <v>365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172</v>
      </c>
      <c r="J16" s="41" t="s">
        <v>173</v>
      </c>
      <c r="K16" s="42">
        <v>6</v>
      </c>
      <c r="L16" s="41">
        <v>405657</v>
      </c>
      <c r="M16" s="41">
        <v>648197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5042518</v>
      </c>
      <c r="B17" s="39" t="s">
        <v>385</v>
      </c>
      <c r="C17" s="40" t="s">
        <v>386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103</v>
      </c>
      <c r="J17" s="41" t="s">
        <v>104</v>
      </c>
      <c r="K17" s="42">
        <v>3</v>
      </c>
      <c r="L17" s="41">
        <v>404788</v>
      </c>
      <c r="M17" s="41">
        <v>648763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dElZXaqIBVmjiM9TcmgdwBY+cTiyoij4ghblfJiX9RXM+brIhIsW8zCPDq35D0qIlHzLSgzI8IXIzPP8IjZXSg==" saltValue="V6FFRNHOMvuPFy131ryTc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3"/>
  <sheetViews>
    <sheetView topLeftCell="I10" workbookViewId="0">
      <selection activeCell="A14" sqref="A14:W14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245</v>
      </c>
      <c r="B2" s="1">
        <f>M14</f>
        <v>8</v>
      </c>
      <c r="C2" s="1" t="str">
        <f>E16</f>
        <v>CHOJNICKI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5057499</v>
      </c>
      <c r="B16" s="39" t="s">
        <v>31</v>
      </c>
      <c r="C16" s="40" t="s">
        <v>32</v>
      </c>
      <c r="D16" s="41" t="s">
        <v>14</v>
      </c>
      <c r="E16" s="41" t="s">
        <v>15</v>
      </c>
      <c r="F16" s="41" t="s">
        <v>27</v>
      </c>
      <c r="G16" s="41" t="s">
        <v>33</v>
      </c>
      <c r="H16" s="41" t="s">
        <v>34</v>
      </c>
      <c r="I16" s="41" t="s">
        <v>35</v>
      </c>
      <c r="J16" s="41" t="s">
        <v>36</v>
      </c>
      <c r="K16" s="41">
        <v>6</v>
      </c>
      <c r="L16" s="41">
        <v>419163</v>
      </c>
      <c r="M16" s="41">
        <v>655028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5043361</v>
      </c>
      <c r="B17" s="39" t="s">
        <v>366</v>
      </c>
      <c r="C17" s="40" t="s">
        <v>367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63</v>
      </c>
      <c r="J17" s="41" t="s">
        <v>64</v>
      </c>
      <c r="K17" s="42">
        <v>1</v>
      </c>
      <c r="L17" s="41">
        <v>405029</v>
      </c>
      <c r="M17" s="41">
        <v>648552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9">
        <v>5044794</v>
      </c>
      <c r="B18" s="39" t="s">
        <v>372</v>
      </c>
      <c r="C18" s="40" t="s">
        <v>373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228</v>
      </c>
      <c r="J18" s="41" t="s">
        <v>229</v>
      </c>
      <c r="K18" s="42">
        <v>11</v>
      </c>
      <c r="L18" s="41">
        <v>406483</v>
      </c>
      <c r="M18" s="41">
        <v>649269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5044906</v>
      </c>
      <c r="B19" s="39" t="s">
        <v>376</v>
      </c>
      <c r="C19" s="40" t="s">
        <v>377</v>
      </c>
      <c r="D19" s="41" t="s">
        <v>14</v>
      </c>
      <c r="E19" s="41" t="s">
        <v>15</v>
      </c>
      <c r="F19" s="41" t="s">
        <v>26</v>
      </c>
      <c r="G19" s="41" t="s">
        <v>363</v>
      </c>
      <c r="H19" s="41" t="s">
        <v>26</v>
      </c>
      <c r="I19" s="41" t="s">
        <v>378</v>
      </c>
      <c r="J19" s="41" t="s">
        <v>379</v>
      </c>
      <c r="K19" s="42">
        <v>5</v>
      </c>
      <c r="L19" s="41">
        <v>406026</v>
      </c>
      <c r="M19" s="41">
        <v>647836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5041228</v>
      </c>
      <c r="B20" s="39" t="s">
        <v>380</v>
      </c>
      <c r="C20" s="40" t="s">
        <v>381</v>
      </c>
      <c r="D20" s="41" t="s">
        <v>14</v>
      </c>
      <c r="E20" s="41" t="s">
        <v>15</v>
      </c>
      <c r="F20" s="41" t="s">
        <v>26</v>
      </c>
      <c r="G20" s="41" t="s">
        <v>363</v>
      </c>
      <c r="H20" s="41" t="s">
        <v>26</v>
      </c>
      <c r="I20" s="41" t="s">
        <v>382</v>
      </c>
      <c r="J20" s="41" t="s">
        <v>359</v>
      </c>
      <c r="K20" s="42">
        <v>44</v>
      </c>
      <c r="L20" s="41">
        <v>405541</v>
      </c>
      <c r="M20" s="41">
        <v>649290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5045102</v>
      </c>
      <c r="B21" s="39" t="s">
        <v>383</v>
      </c>
      <c r="C21" s="40" t="s">
        <v>384</v>
      </c>
      <c r="D21" s="41" t="s">
        <v>14</v>
      </c>
      <c r="E21" s="41" t="s">
        <v>15</v>
      </c>
      <c r="F21" s="41" t="s">
        <v>26</v>
      </c>
      <c r="G21" s="41" t="s">
        <v>363</v>
      </c>
      <c r="H21" s="41" t="s">
        <v>26</v>
      </c>
      <c r="I21" s="41" t="s">
        <v>101</v>
      </c>
      <c r="J21" s="41" t="s">
        <v>102</v>
      </c>
      <c r="K21" s="42">
        <v>18</v>
      </c>
      <c r="L21" s="41">
        <v>405777</v>
      </c>
      <c r="M21" s="41">
        <v>649092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5045216</v>
      </c>
      <c r="B22" s="39" t="s">
        <v>389</v>
      </c>
      <c r="C22" s="40" t="s">
        <v>390</v>
      </c>
      <c r="D22" s="41" t="s">
        <v>14</v>
      </c>
      <c r="E22" s="41" t="s">
        <v>15</v>
      </c>
      <c r="F22" s="41" t="s">
        <v>26</v>
      </c>
      <c r="G22" s="41" t="s">
        <v>363</v>
      </c>
      <c r="H22" s="41" t="s">
        <v>26</v>
      </c>
      <c r="I22" s="41" t="s">
        <v>387</v>
      </c>
      <c r="J22" s="41" t="s">
        <v>388</v>
      </c>
      <c r="K22" s="42">
        <v>3</v>
      </c>
      <c r="L22" s="41">
        <v>405693</v>
      </c>
      <c r="M22" s="41">
        <v>648522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5054096</v>
      </c>
      <c r="B23" s="39" t="s">
        <v>396</v>
      </c>
      <c r="C23" s="40" t="s">
        <v>397</v>
      </c>
      <c r="D23" s="41" t="s">
        <v>14</v>
      </c>
      <c r="E23" s="41" t="s">
        <v>15</v>
      </c>
      <c r="F23" s="41" t="s">
        <v>27</v>
      </c>
      <c r="G23" s="41" t="s">
        <v>395</v>
      </c>
      <c r="H23" s="41" t="s">
        <v>27</v>
      </c>
      <c r="I23" s="41" t="s">
        <v>61</v>
      </c>
      <c r="J23" s="41" t="s">
        <v>62</v>
      </c>
      <c r="K23" s="42">
        <v>6</v>
      </c>
      <c r="L23" s="41">
        <v>432164</v>
      </c>
      <c r="M23" s="41">
        <v>659465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OfEFlknVPj/4DkpR+Q3JJMdWvDr5ceyLhXGWF2XcR+1xk6ZSmHELJDQrZa812bdZbCRbceAtPtVtgus1XMYkmQ==" saltValue="ph9HfyDuPYex1w1ZNb6ei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19"/>
  <sheetViews>
    <sheetView topLeftCell="A13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244</v>
      </c>
      <c r="B2" s="1">
        <f>M14</f>
        <v>4</v>
      </c>
      <c r="C2" s="1" t="str">
        <f>E16</f>
        <v>BYTOWSKI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ROUND(J4/N14/60,2)</f>
        <v>0</v>
      </c>
      <c r="H4" s="12">
        <f>ROUND(K4/N14/60,0)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ROUND(J5/N14/60,2)</f>
        <v>0</v>
      </c>
      <c r="H5" s="12">
        <f>ROUND(K5/N14/60,0)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 t="e">
        <f>ROUND(G8*#REF!,2)</f>
        <v>#REF!</v>
      </c>
      <c r="K8" s="2" t="e">
        <f>ROUND(J8*0.23,2)</f>
        <v>#REF!</v>
      </c>
      <c r="L8" s="33" t="e">
        <f>ROUND(J8+K8,2)</f>
        <v>#REF!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5027084</v>
      </c>
      <c r="B16" s="39" t="s">
        <v>1766</v>
      </c>
      <c r="C16" s="40" t="s">
        <v>1767</v>
      </c>
      <c r="D16" s="41" t="s">
        <v>14</v>
      </c>
      <c r="E16" s="41" t="s">
        <v>308</v>
      </c>
      <c r="F16" s="41" t="s">
        <v>310</v>
      </c>
      <c r="G16" s="41" t="s">
        <v>1765</v>
      </c>
      <c r="H16" s="41" t="s">
        <v>310</v>
      </c>
      <c r="I16" s="41" t="s">
        <v>1768</v>
      </c>
      <c r="J16" s="41" t="s">
        <v>1769</v>
      </c>
      <c r="K16" s="42">
        <v>13</v>
      </c>
      <c r="L16" s="41">
        <v>402254</v>
      </c>
      <c r="M16" s="41">
        <v>702567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5027172</v>
      </c>
      <c r="B17" s="39" t="s">
        <v>1770</v>
      </c>
      <c r="C17" s="40" t="s">
        <v>1771</v>
      </c>
      <c r="D17" s="41" t="s">
        <v>14</v>
      </c>
      <c r="E17" s="41" t="s">
        <v>308</v>
      </c>
      <c r="F17" s="41" t="s">
        <v>310</v>
      </c>
      <c r="G17" s="41" t="s">
        <v>1765</v>
      </c>
      <c r="H17" s="41" t="s">
        <v>310</v>
      </c>
      <c r="I17" s="41" t="s">
        <v>431</v>
      </c>
      <c r="J17" s="41" t="s">
        <v>432</v>
      </c>
      <c r="K17" s="42">
        <v>1</v>
      </c>
      <c r="L17" s="41">
        <v>401644</v>
      </c>
      <c r="M17" s="41">
        <v>701325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5026069</v>
      </c>
      <c r="B18" s="39" t="s">
        <v>1772</v>
      </c>
      <c r="C18" s="40" t="s">
        <v>1773</v>
      </c>
      <c r="D18" s="41" t="s">
        <v>14</v>
      </c>
      <c r="E18" s="41" t="s">
        <v>308</v>
      </c>
      <c r="F18" s="41" t="s">
        <v>310</v>
      </c>
      <c r="G18" s="41" t="s">
        <v>1765</v>
      </c>
      <c r="H18" s="41" t="s">
        <v>310</v>
      </c>
      <c r="I18" s="41" t="s">
        <v>1774</v>
      </c>
      <c r="J18" s="41" t="s">
        <v>1775</v>
      </c>
      <c r="K18" s="42">
        <v>26</v>
      </c>
      <c r="L18" s="41">
        <v>401622</v>
      </c>
      <c r="M18" s="41">
        <v>702041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5033549</v>
      </c>
      <c r="B19" s="39" t="s">
        <v>1838</v>
      </c>
      <c r="C19" s="40" t="s">
        <v>1839</v>
      </c>
      <c r="D19" s="41" t="s">
        <v>14</v>
      </c>
      <c r="E19" s="41" t="s">
        <v>308</v>
      </c>
      <c r="F19" s="41" t="s">
        <v>334</v>
      </c>
      <c r="G19" s="41" t="s">
        <v>1831</v>
      </c>
      <c r="H19" s="41" t="s">
        <v>334</v>
      </c>
      <c r="I19" s="41" t="s">
        <v>382</v>
      </c>
      <c r="J19" s="41" t="s">
        <v>359</v>
      </c>
      <c r="K19" s="42">
        <v>3</v>
      </c>
      <c r="L19" s="41">
        <v>367119</v>
      </c>
      <c r="M19" s="41">
        <v>683692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iKv19Q3RZQUhFT4jEkzHHYC6Vxm4qok8oCr6XbEOXOnyLpY+ruapUD2jQZ78+Cni2YQE5Gtce8OXnCqD9s3s8g==" saltValue="2dNutWfQyrnNE1r6EoPXiA==" spinCount="100000" sheet="1" objects="1" scenarios="1" formatCells="0" formatColumns="0" formatRows="0" sort="0" autoFilter="0" pivotTables="0"/>
  <mergeCells count="22">
    <mergeCell ref="I11:L12"/>
    <mergeCell ref="M12:V12"/>
    <mergeCell ref="N8:O8"/>
    <mergeCell ref="P14:S14"/>
    <mergeCell ref="T14:W14"/>
    <mergeCell ref="Q8:V8"/>
    <mergeCell ref="A9:E9"/>
    <mergeCell ref="J9:L9"/>
    <mergeCell ref="A10:E10"/>
    <mergeCell ref="J10:L10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18"/>
  <sheetViews>
    <sheetView topLeftCell="A3" workbookViewId="0">
      <selection activeCell="A6" sqref="A6:E6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243</v>
      </c>
      <c r="B2" s="1">
        <f>M14</f>
        <v>3</v>
      </c>
      <c r="C2" s="1" t="str">
        <f>E16</f>
        <v>BYTOWSKI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5033465</v>
      </c>
      <c r="B16" s="39" t="s">
        <v>1829</v>
      </c>
      <c r="C16" s="40" t="s">
        <v>1830</v>
      </c>
      <c r="D16" s="41" t="s">
        <v>14</v>
      </c>
      <c r="E16" s="41" t="s">
        <v>308</v>
      </c>
      <c r="F16" s="41" t="s">
        <v>334</v>
      </c>
      <c r="G16" s="41" t="s">
        <v>1831</v>
      </c>
      <c r="H16" s="41" t="s">
        <v>334</v>
      </c>
      <c r="I16" s="41" t="s">
        <v>1096</v>
      </c>
      <c r="J16" s="41" t="s">
        <v>1097</v>
      </c>
      <c r="K16" s="42">
        <v>29</v>
      </c>
      <c r="L16" s="41">
        <v>367401</v>
      </c>
      <c r="M16" s="41">
        <v>683666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5034168</v>
      </c>
      <c r="B17" s="39" t="s">
        <v>1832</v>
      </c>
      <c r="C17" s="40" t="s">
        <v>1833</v>
      </c>
      <c r="D17" s="41" t="s">
        <v>14</v>
      </c>
      <c r="E17" s="41" t="s">
        <v>308</v>
      </c>
      <c r="F17" s="41" t="s">
        <v>334</v>
      </c>
      <c r="G17" s="41" t="s">
        <v>1831</v>
      </c>
      <c r="H17" s="41" t="s">
        <v>334</v>
      </c>
      <c r="I17" s="41" t="s">
        <v>1096</v>
      </c>
      <c r="J17" s="41" t="s">
        <v>1097</v>
      </c>
      <c r="K17" s="42" t="s">
        <v>597</v>
      </c>
      <c r="L17" s="41">
        <v>367450</v>
      </c>
      <c r="M17" s="41">
        <v>683713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5034188</v>
      </c>
      <c r="B18" s="39" t="s">
        <v>1834</v>
      </c>
      <c r="C18" s="40" t="s">
        <v>1835</v>
      </c>
      <c r="D18" s="41" t="s">
        <v>14</v>
      </c>
      <c r="E18" s="41" t="s">
        <v>308</v>
      </c>
      <c r="F18" s="41" t="s">
        <v>334</v>
      </c>
      <c r="G18" s="41" t="s">
        <v>1831</v>
      </c>
      <c r="H18" s="41" t="s">
        <v>334</v>
      </c>
      <c r="I18" s="41" t="s">
        <v>1836</v>
      </c>
      <c r="J18" s="41" t="s">
        <v>1837</v>
      </c>
      <c r="K18" s="42">
        <v>7</v>
      </c>
      <c r="L18" s="41">
        <v>367452</v>
      </c>
      <c r="M18" s="41">
        <v>683822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pnPK8tLYey5Ncs/pYbJfwJyuKcYlXpvQe01OwYTt1k9DaYTDXrx3cs2SrbRdQOzA84eKyzRrRKacBzLMUgW5GQ==" saltValue="YMZE5NO46/9cvtYMInvz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7"/>
  <sheetViews>
    <sheetView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309</v>
      </c>
      <c r="B2" s="1">
        <f>M14</f>
        <v>2</v>
      </c>
      <c r="C2" s="1" t="str">
        <f>E16</f>
        <v>WEJHEROWSKI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5288309</v>
      </c>
      <c r="B16" s="39" t="s">
        <v>1592</v>
      </c>
      <c r="C16" s="40" t="s">
        <v>1593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1594</v>
      </c>
      <c r="J16" s="41" t="s">
        <v>1595</v>
      </c>
      <c r="K16" s="42">
        <v>10</v>
      </c>
      <c r="L16" s="41">
        <v>451234</v>
      </c>
      <c r="M16" s="41">
        <v>750278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5291115</v>
      </c>
      <c r="B17" s="39" t="s">
        <v>1616</v>
      </c>
      <c r="C17" s="40" t="s">
        <v>1617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323</v>
      </c>
      <c r="J17" s="41" t="s">
        <v>324</v>
      </c>
      <c r="K17" s="42">
        <v>300</v>
      </c>
      <c r="L17" s="41">
        <v>450499</v>
      </c>
      <c r="M17" s="41">
        <v>749063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yXo+kzJMCNG23Y8Me+OXKxVFFjCKlZ2ztB5d/+uAr+ojfsbg8Qcu2mKsmsI6CC8srmj2wnx5+tRXkb2gkdv9BQ==" saltValue="fiSK7vMTcP/Gxc/2Cw+7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7"/>
  <sheetViews>
    <sheetView topLeftCell="A7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308</v>
      </c>
      <c r="B2" s="1">
        <f>M14</f>
        <v>12</v>
      </c>
      <c r="C2" s="1" t="str">
        <f>E16</f>
        <v>TCZEWSKI</v>
      </c>
      <c r="D2" s="1"/>
      <c r="E2" s="1"/>
      <c r="F2" s="1"/>
      <c r="G2" s="44" t="s">
        <v>1848</v>
      </c>
      <c r="H2" s="45"/>
      <c r="I2" s="46"/>
      <c r="J2" s="47" t="s">
        <v>1849</v>
      </c>
      <c r="K2" s="48"/>
      <c r="L2" s="49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50" t="s">
        <v>1856</v>
      </c>
      <c r="B4" s="50"/>
      <c r="C4" s="50"/>
      <c r="D4" s="50"/>
      <c r="E4" s="5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1" t="s">
        <v>1858</v>
      </c>
      <c r="O4" s="52"/>
      <c r="P4" s="14">
        <v>1</v>
      </c>
      <c r="Q4" s="53"/>
      <c r="R4" s="54"/>
      <c r="S4" s="54"/>
      <c r="T4" s="54"/>
      <c r="U4" s="54"/>
      <c r="V4" s="55"/>
    </row>
    <row r="5" spans="1:23" ht="45" x14ac:dyDescent="0.25">
      <c r="A5" s="50" t="s">
        <v>1859</v>
      </c>
      <c r="B5" s="50"/>
      <c r="C5" s="50"/>
      <c r="D5" s="50"/>
      <c r="E5" s="5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1"/>
      <c r="O5" s="52"/>
      <c r="P5" s="14">
        <v>2</v>
      </c>
      <c r="Q5" s="53"/>
      <c r="R5" s="54"/>
      <c r="S5" s="54"/>
      <c r="T5" s="54"/>
      <c r="U5" s="54"/>
      <c r="V5" s="55"/>
    </row>
    <row r="6" spans="1:23" ht="68.25" x14ac:dyDescent="0.25">
      <c r="A6" s="56" t="s">
        <v>1861</v>
      </c>
      <c r="B6" s="56"/>
      <c r="C6" s="56"/>
      <c r="D6" s="56"/>
      <c r="E6" s="56"/>
      <c r="F6" s="3" t="s">
        <v>1862</v>
      </c>
      <c r="G6" s="15"/>
      <c r="H6" s="12">
        <f t="shared" ref="H6:H10" si="0">G6*0.23</f>
        <v>0</v>
      </c>
      <c r="I6" s="32">
        <f>ROUND(G6+H6,2)</f>
        <v>0</v>
      </c>
      <c r="J6" s="57" t="s">
        <v>1863</v>
      </c>
      <c r="K6" s="58"/>
      <c r="L6" s="59"/>
      <c r="P6" s="9" t="s">
        <v>1854</v>
      </c>
      <c r="Q6" s="1" t="s">
        <v>1855</v>
      </c>
      <c r="S6" s="5"/>
      <c r="T6" s="5"/>
    </row>
    <row r="7" spans="1:23" ht="68.25" x14ac:dyDescent="0.25">
      <c r="A7" s="56" t="s">
        <v>1864</v>
      </c>
      <c r="B7" s="56"/>
      <c r="C7" s="56"/>
      <c r="D7" s="56"/>
      <c r="E7" s="56"/>
      <c r="F7" s="3" t="s">
        <v>1865</v>
      </c>
      <c r="G7" s="15"/>
      <c r="H7" s="12">
        <f t="shared" si="0"/>
        <v>0</v>
      </c>
      <c r="I7" s="32">
        <f>ROUND(G6+H6,2)</f>
        <v>0</v>
      </c>
      <c r="J7" s="57" t="s">
        <v>1863</v>
      </c>
      <c r="K7" s="58"/>
      <c r="L7" s="59"/>
      <c r="P7" s="9"/>
      <c r="Q7" s="1"/>
      <c r="S7" s="5"/>
      <c r="T7" s="5"/>
    </row>
    <row r="8" spans="1:23" ht="57" x14ac:dyDescent="0.25">
      <c r="A8" s="56" t="s">
        <v>1866</v>
      </c>
      <c r="B8" s="56"/>
      <c r="C8" s="56"/>
      <c r="D8" s="56"/>
      <c r="E8" s="56"/>
      <c r="F8" s="3" t="s">
        <v>1867</v>
      </c>
      <c r="G8" s="15"/>
      <c r="H8" s="12">
        <f t="shared" si="0"/>
        <v>0</v>
      </c>
      <c r="I8" s="32">
        <f>ROUND(G8+H8,2)</f>
        <v>0</v>
      </c>
      <c r="J8" s="28">
        <f>ROUND(G8*M14,2)</f>
        <v>0</v>
      </c>
      <c r="K8" s="2">
        <f>ROUND(J8*0.23,2)</f>
        <v>0</v>
      </c>
      <c r="L8" s="33">
        <f>ROUND(J8+K8,2)</f>
        <v>0</v>
      </c>
      <c r="N8" s="51" t="s">
        <v>1868</v>
      </c>
      <c r="O8" s="52"/>
      <c r="P8" s="14">
        <v>1</v>
      </c>
      <c r="Q8" s="53"/>
      <c r="R8" s="54"/>
      <c r="S8" s="54"/>
      <c r="T8" s="54"/>
      <c r="U8" s="54"/>
      <c r="V8" s="55"/>
    </row>
    <row r="9" spans="1:23" ht="45.75" x14ac:dyDescent="0.25">
      <c r="A9" s="62" t="s">
        <v>1869</v>
      </c>
      <c r="B9" s="62"/>
      <c r="C9" s="62"/>
      <c r="D9" s="62"/>
      <c r="E9" s="62"/>
      <c r="F9" s="3" t="s">
        <v>1870</v>
      </c>
      <c r="G9" s="15"/>
      <c r="H9" s="12">
        <f t="shared" si="0"/>
        <v>0</v>
      </c>
      <c r="I9" s="32">
        <f>ROUND(G9+H9,2)</f>
        <v>0</v>
      </c>
      <c r="J9" s="63" t="s">
        <v>1863</v>
      </c>
      <c r="K9" s="64"/>
      <c r="L9" s="65"/>
      <c r="M9" s="1"/>
      <c r="N9" s="16"/>
      <c r="W9" s="17"/>
    </row>
    <row r="10" spans="1:23" ht="57.75" thickBot="1" x14ac:dyDescent="0.3">
      <c r="A10" s="62" t="s">
        <v>1871</v>
      </c>
      <c r="B10" s="62"/>
      <c r="C10" s="62"/>
      <c r="D10" s="62"/>
      <c r="E10" s="62"/>
      <c r="F10" s="3" t="s">
        <v>1872</v>
      </c>
      <c r="G10" s="18"/>
      <c r="H10" s="19">
        <f t="shared" si="0"/>
        <v>0</v>
      </c>
      <c r="I10" s="32">
        <f>ROUND(G10+H10,2)</f>
        <v>0</v>
      </c>
      <c r="J10" s="66" t="s">
        <v>1863</v>
      </c>
      <c r="K10" s="67"/>
      <c r="L10" s="68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69"/>
      <c r="J11" s="70"/>
      <c r="K11" s="70"/>
      <c r="L11" s="71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72"/>
      <c r="J12" s="73"/>
      <c r="K12" s="73"/>
      <c r="L12" s="74"/>
      <c r="M12" s="75" t="s">
        <v>1875</v>
      </c>
      <c r="N12" s="76"/>
      <c r="O12" s="76"/>
      <c r="P12" s="76"/>
      <c r="Q12" s="76"/>
      <c r="R12" s="76"/>
      <c r="S12" s="76"/>
      <c r="T12" s="76"/>
      <c r="U12" s="76"/>
      <c r="V12" s="76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0" t="s">
        <v>1876</v>
      </c>
      <c r="Q14" s="61"/>
      <c r="R14" s="61"/>
      <c r="S14" s="61"/>
      <c r="T14" s="60" t="s">
        <v>1877</v>
      </c>
      <c r="U14" s="61"/>
      <c r="V14" s="61"/>
      <c r="W14" s="61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5271100</v>
      </c>
      <c r="B16" s="39" t="s">
        <v>191</v>
      </c>
      <c r="C16" s="40" t="s">
        <v>192</v>
      </c>
      <c r="D16" s="41" t="s">
        <v>14</v>
      </c>
      <c r="E16" s="41" t="s">
        <v>86</v>
      </c>
      <c r="F16" s="41" t="s">
        <v>193</v>
      </c>
      <c r="G16" s="41" t="s">
        <v>194</v>
      </c>
      <c r="H16" s="41" t="s">
        <v>195</v>
      </c>
      <c r="I16" s="41" t="s">
        <v>20</v>
      </c>
      <c r="J16" s="41" t="s">
        <v>21</v>
      </c>
      <c r="K16" s="42">
        <v>1</v>
      </c>
      <c r="L16" s="41">
        <v>480231</v>
      </c>
      <c r="M16" s="41">
        <v>668913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5272124</v>
      </c>
      <c r="B17" s="39" t="s">
        <v>196</v>
      </c>
      <c r="C17" s="40" t="s">
        <v>197</v>
      </c>
      <c r="D17" s="41" t="s">
        <v>14</v>
      </c>
      <c r="E17" s="41" t="s">
        <v>86</v>
      </c>
      <c r="F17" s="41" t="s">
        <v>193</v>
      </c>
      <c r="G17" s="41" t="s">
        <v>198</v>
      </c>
      <c r="H17" s="41" t="s">
        <v>199</v>
      </c>
      <c r="I17" s="41" t="s">
        <v>20</v>
      </c>
      <c r="J17" s="41" t="s">
        <v>21</v>
      </c>
      <c r="K17" s="42">
        <v>4</v>
      </c>
      <c r="L17" s="41">
        <v>484398</v>
      </c>
      <c r="M17" s="41">
        <v>674426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5266712</v>
      </c>
      <c r="B18" s="39" t="s">
        <v>1368</v>
      </c>
      <c r="C18" s="40" t="s">
        <v>1369</v>
      </c>
      <c r="D18" s="41" t="s">
        <v>14</v>
      </c>
      <c r="E18" s="41" t="s">
        <v>86</v>
      </c>
      <c r="F18" s="41" t="s">
        <v>87</v>
      </c>
      <c r="G18" s="41" t="s">
        <v>1370</v>
      </c>
      <c r="H18" s="41" t="s">
        <v>87</v>
      </c>
      <c r="I18" s="41" t="s">
        <v>24</v>
      </c>
      <c r="J18" s="41" t="s">
        <v>25</v>
      </c>
      <c r="K18" s="42">
        <v>16</v>
      </c>
      <c r="L18" s="41">
        <v>488194</v>
      </c>
      <c r="M18" s="41">
        <v>663585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5267016</v>
      </c>
      <c r="B19" s="39" t="s">
        <v>1371</v>
      </c>
      <c r="C19" s="40" t="s">
        <v>1372</v>
      </c>
      <c r="D19" s="41" t="s">
        <v>14</v>
      </c>
      <c r="E19" s="41" t="s">
        <v>86</v>
      </c>
      <c r="F19" s="41" t="s">
        <v>87</v>
      </c>
      <c r="G19" s="41" t="s">
        <v>1370</v>
      </c>
      <c r="H19" s="41" t="s">
        <v>87</v>
      </c>
      <c r="I19" s="41" t="s">
        <v>1373</v>
      </c>
      <c r="J19" s="41" t="s">
        <v>1374</v>
      </c>
      <c r="K19" s="42">
        <v>11</v>
      </c>
      <c r="L19" s="41">
        <v>488652</v>
      </c>
      <c r="M19" s="41">
        <v>663443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5270693</v>
      </c>
      <c r="B20" s="39" t="s">
        <v>1397</v>
      </c>
      <c r="C20" s="40" t="s">
        <v>1398</v>
      </c>
      <c r="D20" s="41" t="s">
        <v>14</v>
      </c>
      <c r="E20" s="41" t="s">
        <v>86</v>
      </c>
      <c r="F20" s="41" t="s">
        <v>193</v>
      </c>
      <c r="G20" s="41" t="s">
        <v>1396</v>
      </c>
      <c r="H20" s="41" t="s">
        <v>193</v>
      </c>
      <c r="I20" s="41" t="s">
        <v>61</v>
      </c>
      <c r="J20" s="41" t="s">
        <v>62</v>
      </c>
      <c r="K20" s="42" t="s">
        <v>1399</v>
      </c>
      <c r="L20" s="41">
        <v>480096</v>
      </c>
      <c r="M20" s="41">
        <v>673432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5265635</v>
      </c>
      <c r="B21" s="39" t="s">
        <v>1506</v>
      </c>
      <c r="C21" s="40" t="s">
        <v>1507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1096</v>
      </c>
      <c r="J21" s="41" t="s">
        <v>1097</v>
      </c>
      <c r="K21" s="42">
        <v>70</v>
      </c>
      <c r="L21" s="41">
        <v>484599</v>
      </c>
      <c r="M21" s="41">
        <v>692786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5264827</v>
      </c>
      <c r="B22" s="39" t="s">
        <v>1509</v>
      </c>
      <c r="C22" s="40" t="s">
        <v>1510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1511</v>
      </c>
      <c r="J22" s="41" t="s">
        <v>1512</v>
      </c>
      <c r="K22" s="42">
        <v>19</v>
      </c>
      <c r="L22" s="41">
        <v>486503</v>
      </c>
      <c r="M22" s="41">
        <v>690105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5265706</v>
      </c>
      <c r="B23" s="39" t="s">
        <v>1513</v>
      </c>
      <c r="C23" s="40" t="s">
        <v>1514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1515</v>
      </c>
      <c r="J23" s="41" t="s">
        <v>1516</v>
      </c>
      <c r="K23" s="42">
        <v>17</v>
      </c>
      <c r="L23" s="41">
        <v>487194</v>
      </c>
      <c r="M23" s="41">
        <v>690939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5265778</v>
      </c>
      <c r="B24" s="39" t="s">
        <v>1527</v>
      </c>
      <c r="C24" s="40" t="s">
        <v>1528</v>
      </c>
      <c r="D24" s="41" t="s">
        <v>14</v>
      </c>
      <c r="E24" s="41" t="s">
        <v>86</v>
      </c>
      <c r="F24" s="41" t="s">
        <v>280</v>
      </c>
      <c r="G24" s="41" t="s">
        <v>1508</v>
      </c>
      <c r="H24" s="41" t="s">
        <v>280</v>
      </c>
      <c r="I24" s="41" t="s">
        <v>1529</v>
      </c>
      <c r="J24" s="41" t="s">
        <v>1530</v>
      </c>
      <c r="K24" s="42">
        <v>6</v>
      </c>
      <c r="L24" s="41">
        <v>486996</v>
      </c>
      <c r="M24" s="41">
        <v>691508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5263828</v>
      </c>
      <c r="B25" s="39" t="s">
        <v>1537</v>
      </c>
      <c r="C25" s="40" t="s">
        <v>1538</v>
      </c>
      <c r="D25" s="41" t="s">
        <v>14</v>
      </c>
      <c r="E25" s="41" t="s">
        <v>86</v>
      </c>
      <c r="F25" s="41" t="s">
        <v>280</v>
      </c>
      <c r="G25" s="41" t="s">
        <v>1508</v>
      </c>
      <c r="H25" s="41" t="s">
        <v>280</v>
      </c>
      <c r="I25" s="41" t="s">
        <v>1485</v>
      </c>
      <c r="J25" s="41" t="s">
        <v>1486</v>
      </c>
      <c r="K25" s="42" t="s">
        <v>1539</v>
      </c>
      <c r="L25" s="41">
        <v>486761</v>
      </c>
      <c r="M25" s="41">
        <v>691204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5266285</v>
      </c>
      <c r="B26" s="39" t="s">
        <v>1554</v>
      </c>
      <c r="C26" s="40" t="s">
        <v>1555</v>
      </c>
      <c r="D26" s="41" t="s">
        <v>14</v>
      </c>
      <c r="E26" s="41" t="s">
        <v>86</v>
      </c>
      <c r="F26" s="41" t="s">
        <v>280</v>
      </c>
      <c r="G26" s="41" t="s">
        <v>1508</v>
      </c>
      <c r="H26" s="41" t="s">
        <v>280</v>
      </c>
      <c r="I26" s="41" t="s">
        <v>187</v>
      </c>
      <c r="J26" s="41" t="s">
        <v>188</v>
      </c>
      <c r="K26" s="42">
        <v>23</v>
      </c>
      <c r="L26" s="41">
        <v>485113</v>
      </c>
      <c r="M26" s="41">
        <v>692898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5263468</v>
      </c>
      <c r="B27" s="39" t="s">
        <v>1556</v>
      </c>
      <c r="C27" s="40" t="s">
        <v>1557</v>
      </c>
      <c r="D27" s="41" t="s">
        <v>14</v>
      </c>
      <c r="E27" s="41" t="s">
        <v>86</v>
      </c>
      <c r="F27" s="41" t="s">
        <v>280</v>
      </c>
      <c r="G27" s="41" t="s">
        <v>1508</v>
      </c>
      <c r="H27" s="41" t="s">
        <v>280</v>
      </c>
      <c r="I27" s="41" t="s">
        <v>1558</v>
      </c>
      <c r="J27" s="41" t="s">
        <v>1559</v>
      </c>
      <c r="K27" s="42">
        <v>4</v>
      </c>
      <c r="L27" s="41">
        <v>486474</v>
      </c>
      <c r="M27" s="41">
        <v>691987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hoyeXLuEXVOS7bW9EsnPZrirCNejLaZjF2UQPlrDYbefgDeQK03fZ93DKEjfqpT4UpqcMgf7zkJ8Rw7Nu7RzgA==" saltValue="kXC4/h6ikcNSr5EMCJkHB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74</vt:i4>
      </vt:variant>
    </vt:vector>
  </HeadingPairs>
  <TitlesOfParts>
    <vt:vector size="74" baseType="lpstr">
      <vt:lpstr>Części_Raport</vt:lpstr>
      <vt:lpstr>Części_wykaz</vt:lpstr>
      <vt:lpstr>314</vt:lpstr>
      <vt:lpstr>313</vt:lpstr>
      <vt:lpstr>312</vt:lpstr>
      <vt:lpstr>311</vt:lpstr>
      <vt:lpstr>310</vt:lpstr>
      <vt:lpstr>309</vt:lpstr>
      <vt:lpstr>308</vt:lpstr>
      <vt:lpstr>307</vt:lpstr>
      <vt:lpstr>306</vt:lpstr>
      <vt:lpstr>305</vt:lpstr>
      <vt:lpstr>304</vt:lpstr>
      <vt:lpstr>303</vt:lpstr>
      <vt:lpstr>302</vt:lpstr>
      <vt:lpstr>301</vt:lpstr>
      <vt:lpstr>300</vt:lpstr>
      <vt:lpstr>299</vt:lpstr>
      <vt:lpstr>298</vt:lpstr>
      <vt:lpstr>297</vt:lpstr>
      <vt:lpstr>296</vt:lpstr>
      <vt:lpstr>295</vt:lpstr>
      <vt:lpstr>294</vt:lpstr>
      <vt:lpstr>293</vt:lpstr>
      <vt:lpstr>292</vt:lpstr>
      <vt:lpstr>291</vt:lpstr>
      <vt:lpstr>290</vt:lpstr>
      <vt:lpstr>289</vt:lpstr>
      <vt:lpstr>288</vt:lpstr>
      <vt:lpstr>287</vt:lpstr>
      <vt:lpstr>286</vt:lpstr>
      <vt:lpstr>285</vt:lpstr>
      <vt:lpstr>284</vt:lpstr>
      <vt:lpstr>283</vt:lpstr>
      <vt:lpstr>282</vt:lpstr>
      <vt:lpstr>281</vt:lpstr>
      <vt:lpstr>280</vt:lpstr>
      <vt:lpstr>279</vt:lpstr>
      <vt:lpstr>278</vt:lpstr>
      <vt:lpstr>277</vt:lpstr>
      <vt:lpstr>276</vt:lpstr>
      <vt:lpstr>275</vt:lpstr>
      <vt:lpstr>274</vt:lpstr>
      <vt:lpstr>273</vt:lpstr>
      <vt:lpstr>272</vt:lpstr>
      <vt:lpstr>271</vt:lpstr>
      <vt:lpstr>270</vt:lpstr>
      <vt:lpstr>269</vt:lpstr>
      <vt:lpstr>268</vt:lpstr>
      <vt:lpstr>267</vt:lpstr>
      <vt:lpstr>266</vt:lpstr>
      <vt:lpstr>265</vt:lpstr>
      <vt:lpstr>264</vt:lpstr>
      <vt:lpstr>263</vt:lpstr>
      <vt:lpstr>262</vt:lpstr>
      <vt:lpstr>261</vt:lpstr>
      <vt:lpstr>260</vt:lpstr>
      <vt:lpstr>259</vt:lpstr>
      <vt:lpstr>258</vt:lpstr>
      <vt:lpstr>257</vt:lpstr>
      <vt:lpstr>256</vt:lpstr>
      <vt:lpstr>255</vt:lpstr>
      <vt:lpstr>254</vt:lpstr>
      <vt:lpstr>253</vt:lpstr>
      <vt:lpstr>252</vt:lpstr>
      <vt:lpstr>251</vt:lpstr>
      <vt:lpstr>250</vt:lpstr>
      <vt:lpstr>249</vt:lpstr>
      <vt:lpstr>248</vt:lpstr>
      <vt:lpstr>247</vt:lpstr>
      <vt:lpstr>246</vt:lpstr>
      <vt:lpstr>245</vt:lpstr>
      <vt:lpstr>244</vt:lpstr>
      <vt:lpstr>243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2018-11-29T08:37:06Z</dcterms:created>
  <dcterms:modified xsi:type="dcterms:W3CDTF">2018-12-05T18:03:46Z</dcterms:modified>
</cp:coreProperties>
</file>