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/>
  <bookViews>
    <workbookView xWindow="0" yWindow="0" windowWidth="28800" windowHeight="11925" activeTab="8"/>
  </bookViews>
  <sheets>
    <sheet name="Cześć 1 - Białystok" sheetId="2" r:id="rId1"/>
    <sheet name="Arkusz1" sheetId="3" state="hidden" r:id="rId2"/>
    <sheet name="Część 2 - Bydgoszcz_Toruń" sheetId="20" r:id="rId3"/>
    <sheet name="Część 3 - Gdańsk" sheetId="21" r:id="rId4"/>
    <sheet name="Część 4 - Katowice" sheetId="22" r:id="rId5"/>
    <sheet name="Część 5 - Kraków" sheetId="23" r:id="rId6"/>
    <sheet name="Część 6 - Poznań" sheetId="24" r:id="rId7"/>
    <sheet name="Część 7 - Rzeszów" sheetId="25" r:id="rId8"/>
    <sheet name="Część 8 - Wrocław" sheetId="26" r:id="rId9"/>
  </sheets>
  <definedNames>
    <definedName name="OLE_LINK15" localSheetId="0">'Cześć 1 - Białystok'!$D$17</definedName>
  </definedNames>
  <calcPr calcId="145621"/>
</workbook>
</file>

<file path=xl/calcChain.xml><?xml version="1.0" encoding="utf-8"?>
<calcChain xmlns="http://schemas.openxmlformats.org/spreadsheetml/2006/main">
  <c r="H30" i="26" l="1"/>
  <c r="H29" i="26"/>
  <c r="H30" i="25"/>
  <c r="H29" i="25"/>
  <c r="H30" i="24"/>
  <c r="H30" i="23"/>
  <c r="H30" i="21"/>
  <c r="H30" i="22"/>
  <c r="H27" i="22"/>
  <c r="H29" i="21"/>
  <c r="H30" i="20"/>
  <c r="H30" i="2"/>
  <c r="H27" i="25" l="1"/>
  <c r="I30" i="26" l="1"/>
  <c r="H27" i="26"/>
  <c r="I27" i="26" s="1"/>
  <c r="J27" i="26" s="1"/>
  <c r="H26" i="26"/>
  <c r="H25" i="26"/>
  <c r="I30" i="25"/>
  <c r="I27" i="25"/>
  <c r="J27" i="25" s="1"/>
  <c r="H26" i="25"/>
  <c r="H25" i="25"/>
  <c r="I30" i="24"/>
  <c r="H27" i="24"/>
  <c r="I27" i="24" s="1"/>
  <c r="J27" i="24" s="1"/>
  <c r="H26" i="24"/>
  <c r="H25" i="24"/>
  <c r="H29" i="24" s="1"/>
  <c r="I30" i="23"/>
  <c r="H27" i="23"/>
  <c r="I27" i="23" s="1"/>
  <c r="J27" i="23" s="1"/>
  <c r="H26" i="23"/>
  <c r="H25" i="23"/>
  <c r="I29" i="22"/>
  <c r="H26" i="22"/>
  <c r="H25" i="22"/>
  <c r="I30" i="21"/>
  <c r="H27" i="21"/>
  <c r="I27" i="21" s="1"/>
  <c r="J27" i="21" s="1"/>
  <c r="H26" i="21"/>
  <c r="I26" i="21" s="1"/>
  <c r="H25" i="21"/>
  <c r="H27" i="20"/>
  <c r="I27" i="20" s="1"/>
  <c r="J27" i="20" s="1"/>
  <c r="H26" i="20"/>
  <c r="I26" i="20" s="1"/>
  <c r="H25" i="20"/>
  <c r="H29" i="23" l="1"/>
  <c r="I25" i="22"/>
  <c r="J25" i="22" s="1"/>
  <c r="H29" i="22"/>
  <c r="J29" i="22" s="1"/>
  <c r="H29" i="20"/>
  <c r="I26" i="26"/>
  <c r="J26" i="26" s="1"/>
  <c r="I25" i="26"/>
  <c r="I29" i="26"/>
  <c r="J30" i="26"/>
  <c r="H31" i="26"/>
  <c r="I34" i="26" s="1"/>
  <c r="J25" i="26"/>
  <c r="I26" i="25"/>
  <c r="J26" i="25" s="1"/>
  <c r="I25" i="25"/>
  <c r="I29" i="25"/>
  <c r="J30" i="25"/>
  <c r="H31" i="25"/>
  <c r="I34" i="25" s="1"/>
  <c r="J25" i="25"/>
  <c r="I26" i="24"/>
  <c r="J26" i="24" s="1"/>
  <c r="I25" i="24"/>
  <c r="J25" i="24" s="1"/>
  <c r="I29" i="24"/>
  <c r="J30" i="24"/>
  <c r="I26" i="23"/>
  <c r="J26" i="23" s="1"/>
  <c r="I25" i="23"/>
  <c r="J25" i="23" s="1"/>
  <c r="I29" i="23"/>
  <c r="J29" i="23" s="1"/>
  <c r="J30" i="23"/>
  <c r="I27" i="22"/>
  <c r="J27" i="22" s="1"/>
  <c r="I26" i="22"/>
  <c r="J26" i="22" s="1"/>
  <c r="I30" i="22"/>
  <c r="J30" i="22" s="1"/>
  <c r="I25" i="21"/>
  <c r="J25" i="21" s="1"/>
  <c r="J26" i="21"/>
  <c r="I29" i="21"/>
  <c r="J30" i="21"/>
  <c r="H31" i="20"/>
  <c r="I34" i="20" s="1"/>
  <c r="I30" i="20"/>
  <c r="J30" i="20" s="1"/>
  <c r="I25" i="20"/>
  <c r="J26" i="20"/>
  <c r="I29" i="20"/>
  <c r="I30" i="2"/>
  <c r="J30" i="2" s="1"/>
  <c r="I31" i="20" l="1"/>
  <c r="J29" i="24"/>
  <c r="J31" i="24" s="1"/>
  <c r="J34" i="24" s="1"/>
  <c r="I31" i="24"/>
  <c r="I31" i="23"/>
  <c r="I31" i="26"/>
  <c r="J29" i="26"/>
  <c r="J31" i="26" s="1"/>
  <c r="J34" i="26" s="1"/>
  <c r="I31" i="25"/>
  <c r="J29" i="25"/>
  <c r="J31" i="25" s="1"/>
  <c r="J34" i="25" s="1"/>
  <c r="H31" i="24"/>
  <c r="I34" i="24" s="1"/>
  <c r="J31" i="23"/>
  <c r="J34" i="23" s="1"/>
  <c r="H31" i="23"/>
  <c r="I34" i="23" s="1"/>
  <c r="I31" i="22"/>
  <c r="J31" i="22"/>
  <c r="J34" i="22" s="1"/>
  <c r="H31" i="22"/>
  <c r="I34" i="22" s="1"/>
  <c r="I31" i="21"/>
  <c r="J29" i="21"/>
  <c r="J31" i="21" s="1"/>
  <c r="J34" i="21" s="1"/>
  <c r="H31" i="21"/>
  <c r="I34" i="21" s="1"/>
  <c r="J25" i="20"/>
  <c r="J29" i="20"/>
  <c r="H25" i="2"/>
  <c r="J31" i="20" l="1"/>
  <c r="J34" i="20" s="1"/>
  <c r="I25" i="2"/>
  <c r="H26" i="2"/>
  <c r="H29" i="2" s="1"/>
  <c r="I26" i="2" l="1"/>
  <c r="H27" i="2"/>
  <c r="I27" i="2" l="1"/>
  <c r="I29" i="2"/>
  <c r="J29" i="2" s="1"/>
  <c r="H31" i="2"/>
  <c r="I34" i="2" s="1"/>
  <c r="J26" i="2"/>
  <c r="J27" i="2"/>
  <c r="I31" i="2" l="1"/>
  <c r="J25" i="2"/>
  <c r="J31" i="2" s="1"/>
  <c r="J34" i="2" s="1"/>
</calcChain>
</file>

<file path=xl/sharedStrings.xml><?xml version="1.0" encoding="utf-8"?>
<sst xmlns="http://schemas.openxmlformats.org/spreadsheetml/2006/main" count="304" uniqueCount="44">
  <si>
    <t>Lp.</t>
  </si>
  <si>
    <t>Nazwa usługi</t>
  </si>
  <si>
    <t>Sposób rozliczenia</t>
  </si>
  <si>
    <t>Wartość podatku VAT (zł)</t>
  </si>
  <si>
    <t>Cena brutto (zł)</t>
  </si>
  <si>
    <t>Opłata miesięczna</t>
  </si>
  <si>
    <r>
      <t>Formularz cenowy</t>
    </r>
    <r>
      <rPr>
        <sz val="8"/>
        <color theme="1"/>
        <rFont val="Calibri"/>
        <family val="2"/>
        <charset val="238"/>
        <scheme val="minor"/>
      </rPr>
      <t>  </t>
    </r>
  </si>
  <si>
    <t>Tabela 1</t>
  </si>
  <si>
    <t>WYKONAWCA:</t>
  </si>
  <si>
    <t>Nazwa</t>
  </si>
  <si>
    <t>znak postępowania</t>
  </si>
  <si>
    <t>Adres</t>
  </si>
  <si>
    <t>Miejscowość</t>
  </si>
  <si>
    <t>Data</t>
  </si>
  <si>
    <t>podpis Wykonawcy</t>
  </si>
  <si>
    <t>lub upoważnionego przedstawiciela wykonawcy</t>
  </si>
  <si>
    <t>Wartość oferty brutto (zł)</t>
  </si>
  <si>
    <t>Wartość netto (zł)</t>
  </si>
  <si>
    <t>UWAGA!!!</t>
  </si>
  <si>
    <t>* Proszę wypełnić tylko pola oznaczone kolorem pomarańczowym</t>
  </si>
  <si>
    <t>Cena jednostkowa netto (zł) *</t>
  </si>
  <si>
    <t>Wartość oferty netto (zł)</t>
  </si>
  <si>
    <t>Kolokacja miejsca i Szafa z przydziałem mocy energii elektrycznej 10kW</t>
  </si>
  <si>
    <t>Kolokacja miejsca i Szafa z przydziałem mocy energii elektrycznej 20kW</t>
  </si>
  <si>
    <t>Część nr</t>
  </si>
  <si>
    <t>Miasto</t>
  </si>
  <si>
    <t>Białystok</t>
  </si>
  <si>
    <t>Energia elektryczna 1kWh</t>
  </si>
  <si>
    <t>Opłata za zużycie</t>
  </si>
  <si>
    <t>Podsumowanie</t>
  </si>
  <si>
    <t>Zużycie energii elektrycznej przez okres 10 lat</t>
  </si>
  <si>
    <t>Sumaryczna wartość usług kolokacji przez okres 10 lat</t>
  </si>
  <si>
    <t>Gdańsk</t>
  </si>
  <si>
    <t>Katowice</t>
  </si>
  <si>
    <t>Kraków</t>
  </si>
  <si>
    <t>Wrocław</t>
  </si>
  <si>
    <t>Rzeszów</t>
  </si>
  <si>
    <t>Poznań</t>
  </si>
  <si>
    <t>Załącznik nr 2 do Zapytania ofertowego</t>
  </si>
  <si>
    <t>Cena oferty brutto obliczona w oparciu o szacunkową liczbę poszczególnych usług danego rodzaju, nie stanowi wartości wynagrodzenia brutto Wykonawcy, lecz służy wyłącznie do celów porównawczych ofert i wyboru najkorzystniejszej oferty.</t>
  </si>
  <si>
    <t xml:space="preserve">„Zakup usług kolokacyjnych na potrzeby budowy węzłów sieci w ramach projektu Budowa Ogólnopolskiej Sieci Edukacyjnej” </t>
  </si>
  <si>
    <t>Bydgoszcz / Toruń</t>
  </si>
  <si>
    <t>Liczba wystąpień / wartość wsp.</t>
  </si>
  <si>
    <t>Współczynnik efektywności energetycznej (PUE)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</si>
</sst>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\ _z_ł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06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2" borderId="1" xfId="0" applyFill="1" applyBorder="1"/>
    <xf numFmtId="0" fontId="0" fillId="0" borderId="2" xfId="0" applyBorder="1" applyAlignment="1"/>
    <xf numFmtId="0" fontId="0" fillId="0" borderId="2" xfId="0" applyBorder="1"/>
    <xf numFmtId="0" fontId="0" fillId="0" borderId="3" xfId="0" applyBorder="1" applyAlignment="1"/>
    <xf numFmtId="0" fontId="0" fillId="0" borderId="4" xfId="0" applyBorder="1"/>
    <xf numFmtId="0" fontId="1" fillId="6" borderId="2" xfId="0" applyFont="1" applyFill="1" applyBorder="1" applyAlignment="1">
      <alignment wrapText="1"/>
    </xf>
    <xf numFmtId="0" fontId="0" fillId="0" borderId="6" xfId="0" applyBorder="1"/>
    <xf numFmtId="0" fontId="0" fillId="0" borderId="4" xfId="0" applyBorder="1" applyAlignment="1"/>
    <xf numFmtId="0" fontId="0" fillId="0" borderId="9" xfId="0" applyBorder="1"/>
    <xf numFmtId="0" fontId="0" fillId="0" borderId="8" xfId="0" applyBorder="1"/>
    <xf numFmtId="0" fontId="3" fillId="0" borderId="0" xfId="0" applyFont="1"/>
    <xf numFmtId="0" fontId="0" fillId="0" borderId="10" xfId="0" applyBorder="1"/>
    <xf numFmtId="0" fontId="0" fillId="0" borderId="5" xfId="0" applyBorder="1"/>
    <xf numFmtId="0" fontId="0" fillId="0" borderId="11" xfId="0" applyBorder="1"/>
    <xf numFmtId="0" fontId="0" fillId="0" borderId="12" xfId="0" applyBorder="1"/>
    <xf numFmtId="0" fontId="3" fillId="0" borderId="2" xfId="0" applyFont="1" applyBorder="1"/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horizontal="center"/>
    </xf>
    <xf numFmtId="0" fontId="5" fillId="0" borderId="4" xfId="0" applyFont="1" applyBorder="1" applyAlignment="1">
      <alignment vertical="center"/>
    </xf>
    <xf numFmtId="0" fontId="6" fillId="0" borderId="0" xfId="0" applyFont="1" applyAlignment="1">
      <alignment horizontal="justify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4" xfId="0" applyBorder="1" applyAlignment="1"/>
    <xf numFmtId="0" fontId="7" fillId="0" borderId="10" xfId="0" applyFont="1" applyBorder="1"/>
    <xf numFmtId="0" fontId="0" fillId="0" borderId="1" xfId="0" applyBorder="1"/>
    <xf numFmtId="0" fontId="0" fillId="0" borderId="3" xfId="0" applyBorder="1"/>
    <xf numFmtId="0" fontId="4" fillId="0" borderId="1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4" fillId="0" borderId="6" xfId="0" applyFont="1" applyBorder="1" applyAlignment="1">
      <alignment horizontal="center"/>
    </xf>
    <xf numFmtId="0" fontId="0" fillId="0" borderId="14" xfId="0" applyBorder="1"/>
    <xf numFmtId="0" fontId="0" fillId="0" borderId="13" xfId="0" applyBorder="1"/>
    <xf numFmtId="0" fontId="0" fillId="2" borderId="1" xfId="0" applyFill="1" applyBorder="1" applyAlignment="1">
      <alignment horizontal="right" wrapText="1"/>
    </xf>
    <xf numFmtId="43" fontId="0" fillId="0" borderId="6" xfId="0" applyNumberFormat="1" applyBorder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0" borderId="2" xfId="0" applyBorder="1"/>
    <xf numFmtId="0" fontId="0" fillId="0" borderId="3" xfId="0" applyBorder="1" applyAlignment="1"/>
    <xf numFmtId="0" fontId="1" fillId="6" borderId="2" xfId="0" applyFont="1" applyFill="1" applyBorder="1" applyAlignment="1">
      <alignment wrapText="1"/>
    </xf>
    <xf numFmtId="0" fontId="0" fillId="0" borderId="4" xfId="0" applyBorder="1" applyAlignment="1"/>
    <xf numFmtId="0" fontId="0" fillId="0" borderId="9" xfId="0" applyBorder="1"/>
    <xf numFmtId="0" fontId="0" fillId="0" borderId="8" xfId="0" applyBorder="1"/>
    <xf numFmtId="0" fontId="3" fillId="0" borderId="0" xfId="0" applyFont="1"/>
    <xf numFmtId="0" fontId="0" fillId="0" borderId="5" xfId="0" applyBorder="1"/>
    <xf numFmtId="0" fontId="0" fillId="0" borderId="12" xfId="0" applyBorder="1"/>
    <xf numFmtId="0" fontId="3" fillId="0" borderId="2" xfId="0" applyFont="1" applyBorder="1"/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horizontal="center"/>
    </xf>
    <xf numFmtId="0" fontId="5" fillId="0" borderId="4" xfId="0" applyFont="1" applyBorder="1" applyAlignment="1">
      <alignment vertical="center"/>
    </xf>
    <xf numFmtId="0" fontId="6" fillId="0" borderId="0" xfId="0" applyFont="1" applyAlignment="1">
      <alignment horizontal="justify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4" xfId="0" applyBorder="1" applyAlignment="1"/>
    <xf numFmtId="0" fontId="7" fillId="0" borderId="10" xfId="0" applyFont="1" applyBorder="1"/>
    <xf numFmtId="0" fontId="0" fillId="0" borderId="3" xfId="0" applyBorder="1"/>
    <xf numFmtId="0" fontId="4" fillId="0" borderId="1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1" xfId="0" applyBorder="1" applyAlignment="1">
      <alignment wrapText="1"/>
    </xf>
    <xf numFmtId="43" fontId="2" fillId="4" borderId="2" xfId="1" applyFont="1" applyFill="1" applyBorder="1" applyAlignment="1">
      <alignment horizontal="center" vertical="center"/>
    </xf>
    <xf numFmtId="0" fontId="0" fillId="0" borderId="13" xfId="0" applyBorder="1"/>
    <xf numFmtId="43" fontId="0" fillId="0" borderId="6" xfId="0" applyNumberFormat="1" applyBorder="1"/>
    <xf numFmtId="0" fontId="0" fillId="0" borderId="2" xfId="0" applyBorder="1" applyAlignment="1"/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0" fillId="0" borderId="10" xfId="0" applyBorder="1"/>
    <xf numFmtId="0" fontId="0" fillId="0" borderId="11" xfId="0" applyBorder="1"/>
    <xf numFmtId="0" fontId="0" fillId="0" borderId="1" xfId="0" applyBorder="1"/>
    <xf numFmtId="0" fontId="0" fillId="0" borderId="14" xfId="0" applyBorder="1"/>
    <xf numFmtId="164" fontId="0" fillId="7" borderId="1" xfId="0" applyNumberFormat="1" applyFill="1" applyBorder="1" applyAlignment="1" applyProtection="1">
      <alignment horizontal="right"/>
    </xf>
    <xf numFmtId="0" fontId="0" fillId="0" borderId="2" xfId="0" applyBorder="1"/>
    <xf numFmtId="0" fontId="0" fillId="2" borderId="1" xfId="0" applyFill="1" applyBorder="1" applyAlignment="1">
      <alignment horizontal="right" wrapText="1"/>
    </xf>
    <xf numFmtId="4" fontId="0" fillId="2" borderId="1" xfId="0" applyNumberFormat="1" applyFill="1" applyBorder="1" applyAlignment="1">
      <alignment horizontal="right"/>
    </xf>
    <xf numFmtId="43" fontId="0" fillId="5" borderId="1" xfId="0" applyNumberFormat="1" applyFill="1" applyBorder="1" applyProtection="1">
      <protection locked="0"/>
    </xf>
    <xf numFmtId="0" fontId="4" fillId="0" borderId="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7" xfId="0" applyBorder="1" applyAlignment="1"/>
    <xf numFmtId="0" fontId="0" fillId="0" borderId="15" xfId="0" applyBorder="1" applyAlignment="1"/>
    <xf numFmtId="0" fontId="0" fillId="0" borderId="16" xfId="0" applyBorder="1" applyAlignment="1"/>
    <xf numFmtId="0" fontId="0" fillId="4" borderId="11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left" vertical="center" wrapText="1"/>
    </xf>
    <xf numFmtId="0" fontId="0" fillId="4" borderId="7" xfId="0" applyFont="1" applyFill="1" applyBorder="1" applyAlignment="1">
      <alignment horizontal="left" vertical="center" wrapText="1"/>
    </xf>
    <xf numFmtId="0" fontId="0" fillId="4" borderId="0" xfId="0" applyFont="1" applyFill="1" applyBorder="1" applyAlignment="1">
      <alignment horizontal="left" vertical="center" wrapText="1"/>
    </xf>
    <xf numFmtId="0" fontId="0" fillId="4" borderId="5" xfId="0" applyFont="1" applyFill="1" applyBorder="1" applyAlignment="1">
      <alignment horizontal="left" vertical="center" wrapText="1"/>
    </xf>
    <xf numFmtId="0" fontId="0" fillId="4" borderId="18" xfId="0" applyFont="1" applyFill="1" applyBorder="1" applyAlignment="1">
      <alignment horizontal="left" vertical="center" wrapText="1"/>
    </xf>
    <xf numFmtId="0" fontId="0" fillId="4" borderId="19" xfId="0" applyFont="1" applyFill="1" applyBorder="1" applyAlignment="1">
      <alignment horizontal="left" vertical="center" wrapText="1"/>
    </xf>
    <xf numFmtId="0" fontId="0" fillId="5" borderId="0" xfId="0" applyFill="1" applyBorder="1" applyAlignment="1" applyProtection="1">
      <protection locked="0"/>
    </xf>
    <xf numFmtId="0" fontId="0" fillId="0" borderId="0" xfId="0" applyBorder="1" applyAlignment="1"/>
    <xf numFmtId="0" fontId="4" fillId="0" borderId="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2" borderId="17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0" fillId="4" borderId="11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330200</xdr:colOff>
      <xdr:row>8</xdr:row>
      <xdr:rowOff>9525</xdr:rowOff>
    </xdr:from>
    <xdr:to>
      <xdr:col>10</xdr:col>
      <xdr:colOff>28575</xdr:colOff>
      <xdr:row>10</xdr:row>
      <xdr:rowOff>209550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8200" y="2400300"/>
          <a:ext cx="597535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228600</xdr:colOff>
      <xdr:row>13</xdr:row>
      <xdr:rowOff>85725</xdr:rowOff>
    </xdr:from>
    <xdr:to>
      <xdr:col>7</xdr:col>
      <xdr:colOff>676275</xdr:colOff>
      <xdr:row>14</xdr:row>
      <xdr:rowOff>314325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895350" y="3667125"/>
          <a:ext cx="596265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330200</xdr:colOff>
      <xdr:row>8</xdr:row>
      <xdr:rowOff>9525</xdr:rowOff>
    </xdr:from>
    <xdr:to>
      <xdr:col>10</xdr:col>
      <xdr:colOff>28575</xdr:colOff>
      <xdr:row>10</xdr:row>
      <xdr:rowOff>209550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8200" y="2400300"/>
          <a:ext cx="597535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228600</xdr:colOff>
      <xdr:row>12</xdr:row>
      <xdr:rowOff>85725</xdr:rowOff>
    </xdr:from>
    <xdr:to>
      <xdr:col>8</xdr:col>
      <xdr:colOff>466725</xdr:colOff>
      <xdr:row>13</xdr:row>
      <xdr:rowOff>238125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895350" y="3667125"/>
          <a:ext cx="596265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228600</xdr:colOff>
      <xdr:row>13</xdr:row>
      <xdr:rowOff>85725</xdr:rowOff>
    </xdr:from>
    <xdr:to>
      <xdr:col>8</xdr:col>
      <xdr:colOff>466725</xdr:colOff>
      <xdr:row>13</xdr:row>
      <xdr:rowOff>476250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895350" y="3667125"/>
          <a:ext cx="596265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330200</xdr:colOff>
      <xdr:row>8</xdr:row>
      <xdr:rowOff>9525</xdr:rowOff>
    </xdr:from>
    <xdr:to>
      <xdr:col>10</xdr:col>
      <xdr:colOff>28575</xdr:colOff>
      <xdr:row>10</xdr:row>
      <xdr:rowOff>209550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8200" y="2400300"/>
          <a:ext cx="597535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228600</xdr:colOff>
      <xdr:row>12</xdr:row>
      <xdr:rowOff>85725</xdr:rowOff>
    </xdr:from>
    <xdr:to>
      <xdr:col>8</xdr:col>
      <xdr:colOff>466725</xdr:colOff>
      <xdr:row>13</xdr:row>
      <xdr:rowOff>238125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895350" y="3667125"/>
          <a:ext cx="596265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330200</xdr:colOff>
      <xdr:row>8</xdr:row>
      <xdr:rowOff>9525</xdr:rowOff>
    </xdr:from>
    <xdr:to>
      <xdr:col>10</xdr:col>
      <xdr:colOff>28575</xdr:colOff>
      <xdr:row>10</xdr:row>
      <xdr:rowOff>209550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8200" y="2400300"/>
          <a:ext cx="597535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228600</xdr:colOff>
      <xdr:row>12</xdr:row>
      <xdr:rowOff>85725</xdr:rowOff>
    </xdr:from>
    <xdr:to>
      <xdr:col>8</xdr:col>
      <xdr:colOff>466725</xdr:colOff>
      <xdr:row>13</xdr:row>
      <xdr:rowOff>238125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1714500" y="3429000"/>
          <a:ext cx="5962650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228600</xdr:colOff>
      <xdr:row>13</xdr:row>
      <xdr:rowOff>85725</xdr:rowOff>
    </xdr:from>
    <xdr:to>
      <xdr:col>8</xdr:col>
      <xdr:colOff>466725</xdr:colOff>
      <xdr:row>13</xdr:row>
      <xdr:rowOff>238125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1714500" y="3667125"/>
          <a:ext cx="5962650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330200</xdr:colOff>
      <xdr:row>8</xdr:row>
      <xdr:rowOff>9525</xdr:rowOff>
    </xdr:from>
    <xdr:to>
      <xdr:col>10</xdr:col>
      <xdr:colOff>28575</xdr:colOff>
      <xdr:row>10</xdr:row>
      <xdr:rowOff>209550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8200" y="2400300"/>
          <a:ext cx="597535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228600</xdr:colOff>
      <xdr:row>12</xdr:row>
      <xdr:rowOff>85725</xdr:rowOff>
    </xdr:from>
    <xdr:to>
      <xdr:col>8</xdr:col>
      <xdr:colOff>466725</xdr:colOff>
      <xdr:row>13</xdr:row>
      <xdr:rowOff>238125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1714500" y="3429000"/>
          <a:ext cx="5962650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228600</xdr:colOff>
      <xdr:row>13</xdr:row>
      <xdr:rowOff>85725</xdr:rowOff>
    </xdr:from>
    <xdr:to>
      <xdr:col>8</xdr:col>
      <xdr:colOff>466725</xdr:colOff>
      <xdr:row>13</xdr:row>
      <xdr:rowOff>238125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1714500" y="3667125"/>
          <a:ext cx="5962650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330200</xdr:colOff>
      <xdr:row>8</xdr:row>
      <xdr:rowOff>9525</xdr:rowOff>
    </xdr:from>
    <xdr:to>
      <xdr:col>10</xdr:col>
      <xdr:colOff>28575</xdr:colOff>
      <xdr:row>10</xdr:row>
      <xdr:rowOff>209550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8200" y="2400300"/>
          <a:ext cx="597535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228600</xdr:colOff>
      <xdr:row>12</xdr:row>
      <xdr:rowOff>85725</xdr:rowOff>
    </xdr:from>
    <xdr:to>
      <xdr:col>8</xdr:col>
      <xdr:colOff>466725</xdr:colOff>
      <xdr:row>13</xdr:row>
      <xdr:rowOff>238125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1714500" y="3429000"/>
          <a:ext cx="5962650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228600</xdr:colOff>
      <xdr:row>13</xdr:row>
      <xdr:rowOff>85725</xdr:rowOff>
    </xdr:from>
    <xdr:to>
      <xdr:col>8</xdr:col>
      <xdr:colOff>466725</xdr:colOff>
      <xdr:row>13</xdr:row>
      <xdr:rowOff>238125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1714500" y="3667125"/>
          <a:ext cx="5962650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330200</xdr:colOff>
      <xdr:row>8</xdr:row>
      <xdr:rowOff>9525</xdr:rowOff>
    </xdr:from>
    <xdr:to>
      <xdr:col>10</xdr:col>
      <xdr:colOff>28575</xdr:colOff>
      <xdr:row>10</xdr:row>
      <xdr:rowOff>209550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8200" y="2400300"/>
          <a:ext cx="597535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266700</xdr:colOff>
      <xdr:row>13</xdr:row>
      <xdr:rowOff>95250</xdr:rowOff>
    </xdr:from>
    <xdr:to>
      <xdr:col>8</xdr:col>
      <xdr:colOff>504825</xdr:colOff>
      <xdr:row>13</xdr:row>
      <xdr:rowOff>247650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xmlns="" id="{00000000-0008-0000-07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1752600" y="3676650"/>
          <a:ext cx="59626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330200</xdr:colOff>
      <xdr:row>8</xdr:row>
      <xdr:rowOff>9525</xdr:rowOff>
    </xdr:from>
    <xdr:to>
      <xdr:col>10</xdr:col>
      <xdr:colOff>28575</xdr:colOff>
      <xdr:row>10</xdr:row>
      <xdr:rowOff>209550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8200" y="2400300"/>
          <a:ext cx="597535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228600</xdr:colOff>
      <xdr:row>12</xdr:row>
      <xdr:rowOff>85725</xdr:rowOff>
    </xdr:from>
    <xdr:to>
      <xdr:col>8</xdr:col>
      <xdr:colOff>466725</xdr:colOff>
      <xdr:row>13</xdr:row>
      <xdr:rowOff>238125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1714500" y="3429000"/>
          <a:ext cx="5962650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228600</xdr:colOff>
      <xdr:row>13</xdr:row>
      <xdr:rowOff>85725</xdr:rowOff>
    </xdr:from>
    <xdr:to>
      <xdr:col>8</xdr:col>
      <xdr:colOff>466725</xdr:colOff>
      <xdr:row>13</xdr:row>
      <xdr:rowOff>238125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1714500" y="3667125"/>
          <a:ext cx="596265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2:L48"/>
  <sheetViews>
    <sheetView topLeftCell="A19" zoomScaleNormal="100" workbookViewId="0">
      <selection activeCell="F28" sqref="F28"/>
    </sheetView>
  </sheetViews>
  <sheetFormatPr defaultColWidth="8.7109375" defaultRowHeight="15" x14ac:dyDescent="0.25"/>
  <cols>
    <col min="1" max="1" width="5.140625" style="6" customWidth="1"/>
    <col min="2" max="2" width="4.85546875" style="6" customWidth="1"/>
    <col min="3" max="3" width="12.28515625" style="6" customWidth="1"/>
    <col min="4" max="4" width="23.42578125" style="6" customWidth="1"/>
    <col min="5" max="5" width="23.140625" style="6" customWidth="1"/>
    <col min="6" max="6" width="11.5703125" style="6" customWidth="1"/>
    <col min="7" max="7" width="12.28515625" style="6" customWidth="1"/>
    <col min="8" max="8" width="15.42578125" style="6" bestFit="1" customWidth="1"/>
    <col min="9" max="10" width="15.85546875" style="6" bestFit="1" customWidth="1"/>
    <col min="11" max="11" width="14.85546875" style="6" bestFit="1" customWidth="1"/>
    <col min="12" max="16384" width="8.7109375" style="6"/>
  </cols>
  <sheetData>
    <row r="2" spans="1:11" x14ac:dyDescent="0.25">
      <c r="A2" s="11"/>
      <c r="B2" s="11"/>
      <c r="C2" s="8"/>
      <c r="D2" s="8"/>
      <c r="E2" s="14" t="s">
        <v>38</v>
      </c>
      <c r="F2" s="14"/>
      <c r="G2" s="18"/>
      <c r="H2" s="16"/>
      <c r="I2" s="16"/>
    </row>
    <row r="3" spans="1:11" x14ac:dyDescent="0.25">
      <c r="A3" s="11"/>
      <c r="B3" s="11"/>
      <c r="C3" s="15"/>
      <c r="D3" s="15"/>
      <c r="E3" s="19"/>
      <c r="F3" s="19"/>
      <c r="J3" s="17"/>
    </row>
    <row r="4" spans="1:11" x14ac:dyDescent="0.25">
      <c r="A4" s="11"/>
      <c r="B4" s="11"/>
      <c r="C4" s="15"/>
      <c r="D4" s="15"/>
      <c r="E4" s="19"/>
      <c r="F4" s="19"/>
      <c r="J4" s="17"/>
    </row>
    <row r="5" spans="1:11" ht="18.75" x14ac:dyDescent="0.3">
      <c r="A5" s="11"/>
      <c r="B5" s="11"/>
      <c r="C5" s="15"/>
      <c r="D5" s="93" t="s">
        <v>6</v>
      </c>
      <c r="E5" s="94"/>
      <c r="F5" s="94"/>
      <c r="G5" s="95"/>
      <c r="H5" s="32"/>
      <c r="J5" s="17"/>
    </row>
    <row r="6" spans="1:11" ht="19.5" thickBot="1" x14ac:dyDescent="0.35">
      <c r="A6" s="11"/>
      <c r="B6" s="11"/>
      <c r="C6" s="26" t="s">
        <v>8</v>
      </c>
      <c r="D6" s="58"/>
      <c r="E6" s="58"/>
      <c r="F6" s="21"/>
      <c r="J6" s="17"/>
    </row>
    <row r="7" spans="1:11" ht="45" customHeight="1" thickBot="1" x14ac:dyDescent="0.35">
      <c r="A7" s="11"/>
      <c r="B7" s="25"/>
      <c r="C7" s="27" t="s">
        <v>9</v>
      </c>
      <c r="D7" s="79"/>
      <c r="E7" s="81"/>
      <c r="F7" s="77"/>
      <c r="J7" s="17"/>
    </row>
    <row r="8" spans="1:11" ht="45" customHeight="1" thickBot="1" x14ac:dyDescent="0.35">
      <c r="A8" s="11"/>
      <c r="B8" s="25"/>
      <c r="C8" s="27" t="s">
        <v>11</v>
      </c>
      <c r="D8" s="79"/>
      <c r="E8" s="81"/>
      <c r="F8" s="21"/>
      <c r="J8" s="17"/>
    </row>
    <row r="9" spans="1:11" ht="18.75" x14ac:dyDescent="0.3">
      <c r="A9" s="5"/>
      <c r="B9" s="5"/>
      <c r="C9" s="8"/>
      <c r="D9" s="21"/>
      <c r="E9" s="21"/>
      <c r="F9" s="21"/>
      <c r="J9" s="17"/>
    </row>
    <row r="10" spans="1:11" ht="18.75" x14ac:dyDescent="0.3">
      <c r="A10" s="5"/>
      <c r="B10" s="5"/>
      <c r="D10" s="21"/>
      <c r="E10" s="21"/>
      <c r="F10" s="21"/>
      <c r="J10" s="17"/>
    </row>
    <row r="11" spans="1:11" ht="18.75" x14ac:dyDescent="0.3">
      <c r="A11" s="5"/>
      <c r="B11" s="5"/>
      <c r="D11" s="21"/>
      <c r="E11" s="21"/>
      <c r="F11" s="21"/>
      <c r="J11" s="17"/>
    </row>
    <row r="12" spans="1:11" ht="18.75" x14ac:dyDescent="0.3">
      <c r="A12" s="5"/>
      <c r="B12" s="5"/>
      <c r="D12" s="21"/>
      <c r="E12" s="21"/>
      <c r="F12" s="21"/>
      <c r="J12" s="17"/>
    </row>
    <row r="13" spans="1:11" ht="18.75" x14ac:dyDescent="0.3">
      <c r="A13" s="5"/>
      <c r="B13" s="5"/>
      <c r="D13" s="21"/>
      <c r="E13" s="21"/>
      <c r="F13" s="21"/>
      <c r="J13" s="17"/>
    </row>
    <row r="14" spans="1:11" ht="18.75" x14ac:dyDescent="0.3">
      <c r="A14" s="5"/>
      <c r="B14" s="5"/>
      <c r="D14" s="21"/>
      <c r="E14" s="21"/>
      <c r="F14" s="21"/>
      <c r="J14" s="17"/>
    </row>
    <row r="15" spans="1:11" ht="38.25" customHeight="1" x14ac:dyDescent="0.3">
      <c r="A15" s="5"/>
      <c r="B15" s="100" t="s">
        <v>40</v>
      </c>
      <c r="C15" s="101"/>
      <c r="D15" s="101"/>
      <c r="E15" s="101"/>
      <c r="F15" s="101"/>
      <c r="G15" s="101"/>
      <c r="H15" s="101"/>
      <c r="I15" s="101"/>
      <c r="J15" s="101"/>
      <c r="K15" s="102"/>
    </row>
    <row r="16" spans="1:11" ht="19.5" thickBot="1" x14ac:dyDescent="0.35">
      <c r="A16" s="5"/>
      <c r="B16" s="5"/>
      <c r="D16" s="29"/>
      <c r="E16" s="29"/>
      <c r="F16" s="78"/>
      <c r="G16" s="68"/>
      <c r="J16" s="17"/>
    </row>
    <row r="17" spans="1:12" ht="35.450000000000003" customHeight="1" thickBot="1" x14ac:dyDescent="0.35">
      <c r="A17" s="5"/>
      <c r="B17" s="5"/>
      <c r="D17" s="27" t="s">
        <v>10</v>
      </c>
      <c r="E17" s="99"/>
      <c r="F17" s="80"/>
      <c r="G17" s="81"/>
      <c r="H17" s="34"/>
      <c r="I17" s="28"/>
      <c r="J17" s="17"/>
      <c r="K17" s="17"/>
      <c r="L17" s="17"/>
    </row>
    <row r="18" spans="1:12" ht="35.450000000000003" customHeight="1" thickBot="1" x14ac:dyDescent="0.35">
      <c r="A18" s="5"/>
      <c r="B18" s="5"/>
      <c r="D18" s="31" t="s">
        <v>24</v>
      </c>
      <c r="E18" s="99">
        <v>1</v>
      </c>
      <c r="F18" s="80"/>
      <c r="G18" s="81"/>
      <c r="K18" s="17"/>
      <c r="L18" s="17"/>
    </row>
    <row r="19" spans="1:12" ht="35.450000000000003" customHeight="1" thickBot="1" x14ac:dyDescent="0.35">
      <c r="A19" s="5"/>
      <c r="B19" s="5"/>
      <c r="D19" s="27" t="s">
        <v>25</v>
      </c>
      <c r="E19" s="99" t="s">
        <v>26</v>
      </c>
      <c r="F19" s="80"/>
      <c r="G19" s="81"/>
      <c r="K19" s="17"/>
      <c r="L19" s="17"/>
    </row>
    <row r="20" spans="1:12" ht="18.75" x14ac:dyDescent="0.3">
      <c r="A20" s="5"/>
      <c r="B20" s="5"/>
      <c r="D20" s="30"/>
      <c r="E20" s="30"/>
      <c r="F20" s="30"/>
      <c r="J20" s="17"/>
    </row>
    <row r="21" spans="1:12" ht="18.75" x14ac:dyDescent="0.3">
      <c r="A21" s="11"/>
      <c r="B21" s="11"/>
      <c r="C21" s="23" t="s">
        <v>7</v>
      </c>
      <c r="D21" s="22"/>
      <c r="E21" s="14"/>
      <c r="F21" s="30"/>
      <c r="G21" s="18"/>
      <c r="H21" s="16"/>
      <c r="I21" s="16"/>
      <c r="J21" s="17"/>
    </row>
    <row r="22" spans="1:12" ht="15.75" thickBot="1" x14ac:dyDescent="0.3">
      <c r="A22" s="11"/>
      <c r="B22" s="11"/>
      <c r="C22" s="12"/>
      <c r="D22" s="20"/>
      <c r="E22" s="12"/>
      <c r="F22" s="12"/>
      <c r="G22" s="12"/>
      <c r="H22" s="12"/>
      <c r="I22" s="12"/>
      <c r="J22" s="13"/>
    </row>
    <row r="23" spans="1:12" ht="60.75" thickBot="1" x14ac:dyDescent="0.3">
      <c r="A23" s="5"/>
      <c r="B23" s="7"/>
      <c r="C23" s="1" t="s">
        <v>0</v>
      </c>
      <c r="D23" s="1" t="s">
        <v>1</v>
      </c>
      <c r="E23" s="2" t="s">
        <v>2</v>
      </c>
      <c r="F23" s="38" t="s">
        <v>42</v>
      </c>
      <c r="G23" s="2" t="s">
        <v>20</v>
      </c>
      <c r="H23" s="2" t="s">
        <v>17</v>
      </c>
      <c r="I23" s="2" t="s">
        <v>3</v>
      </c>
      <c r="J23" s="2" t="s">
        <v>4</v>
      </c>
      <c r="K23" s="10"/>
    </row>
    <row r="24" spans="1:12" ht="15.75" thickBot="1" x14ac:dyDescent="0.3">
      <c r="A24" s="5"/>
      <c r="B24" s="7"/>
      <c r="C24" s="3"/>
      <c r="D24" s="1">
        <v>1</v>
      </c>
      <c r="E24" s="1">
        <v>2</v>
      </c>
      <c r="F24" s="1">
        <v>3</v>
      </c>
      <c r="G24" s="1">
        <v>4</v>
      </c>
      <c r="H24" s="1">
        <v>5</v>
      </c>
      <c r="I24" s="1">
        <v>6</v>
      </c>
      <c r="J24" s="1">
        <v>7</v>
      </c>
      <c r="K24" s="10"/>
    </row>
    <row r="25" spans="1:12" ht="60.75" customHeight="1" thickBot="1" x14ac:dyDescent="0.3">
      <c r="A25" s="5"/>
      <c r="B25" s="7"/>
      <c r="C25" s="4">
        <v>1</v>
      </c>
      <c r="D25" s="54" t="s">
        <v>22</v>
      </c>
      <c r="E25" s="54" t="s">
        <v>5</v>
      </c>
      <c r="F25" s="35">
        <v>1</v>
      </c>
      <c r="G25" s="76"/>
      <c r="H25" s="75">
        <f>ROUND($F$25*$G$25,2)</f>
        <v>0</v>
      </c>
      <c r="I25" s="75">
        <f>ROUND($H$25*0.23,2)</f>
        <v>0</v>
      </c>
      <c r="J25" s="75">
        <f t="shared" ref="J25:J30" si="0">H25+I25</f>
        <v>0</v>
      </c>
      <c r="K25" s="10"/>
    </row>
    <row r="26" spans="1:12" ht="74.25" customHeight="1" thickBot="1" x14ac:dyDescent="0.3">
      <c r="A26" s="5"/>
      <c r="B26" s="7"/>
      <c r="C26" s="4">
        <v>2</v>
      </c>
      <c r="D26" s="54" t="s">
        <v>23</v>
      </c>
      <c r="E26" s="54" t="s">
        <v>5</v>
      </c>
      <c r="F26" s="35">
        <v>2</v>
      </c>
      <c r="G26" s="76"/>
      <c r="H26" s="75">
        <f>ROUND($F$26*$G$26,2)</f>
        <v>0</v>
      </c>
      <c r="I26" s="75">
        <f>ROUND($H$26*0.23,2)</f>
        <v>0</v>
      </c>
      <c r="J26" s="75">
        <f t="shared" si="0"/>
        <v>0</v>
      </c>
      <c r="K26" s="10"/>
    </row>
    <row r="27" spans="1:12" ht="45" customHeight="1" thickBot="1" x14ac:dyDescent="0.3">
      <c r="A27" s="5"/>
      <c r="B27" s="7"/>
      <c r="C27" s="4">
        <v>3</v>
      </c>
      <c r="D27" s="54" t="s">
        <v>27</v>
      </c>
      <c r="E27" s="24" t="s">
        <v>28</v>
      </c>
      <c r="F27" s="72"/>
      <c r="G27" s="76"/>
      <c r="H27" s="75">
        <f>ROUND($F$27*$G$27,2)</f>
        <v>0</v>
      </c>
      <c r="I27" s="75">
        <f>ROUND($H$27*0.23,2)</f>
        <v>0</v>
      </c>
      <c r="J27" s="75">
        <f t="shared" si="0"/>
        <v>0</v>
      </c>
      <c r="K27" s="10"/>
    </row>
    <row r="28" spans="1:12" s="73" customFormat="1" ht="45" customHeight="1" thickBot="1" x14ac:dyDescent="0.3">
      <c r="A28" s="64"/>
      <c r="B28" s="41"/>
      <c r="C28" s="4">
        <v>4</v>
      </c>
      <c r="D28" s="96" t="s">
        <v>43</v>
      </c>
      <c r="E28" s="98"/>
      <c r="F28" s="76"/>
      <c r="G28" s="72"/>
      <c r="H28" s="72"/>
      <c r="I28" s="72"/>
      <c r="J28" s="72"/>
      <c r="K28" s="67"/>
    </row>
    <row r="29" spans="1:12" s="73" customFormat="1" ht="45" customHeight="1" thickBot="1" x14ac:dyDescent="0.3">
      <c r="A29" s="64"/>
      <c r="B29" s="41"/>
      <c r="C29" s="4">
        <v>5</v>
      </c>
      <c r="D29" s="96" t="s">
        <v>31</v>
      </c>
      <c r="E29" s="98"/>
      <c r="F29" s="74">
        <v>120</v>
      </c>
      <c r="G29" s="72"/>
      <c r="H29" s="75">
        <f>(H25+H26)*F29</f>
        <v>0</v>
      </c>
      <c r="I29" s="75">
        <f>ROUND($H$27*0.23,2)</f>
        <v>0</v>
      </c>
      <c r="J29" s="75">
        <f t="shared" si="0"/>
        <v>0</v>
      </c>
      <c r="K29" s="67"/>
    </row>
    <row r="30" spans="1:12" s="73" customFormat="1" ht="45" customHeight="1" thickBot="1" x14ac:dyDescent="0.3">
      <c r="A30" s="64"/>
      <c r="B30" s="41"/>
      <c r="C30" s="4">
        <v>6</v>
      </c>
      <c r="D30" s="96" t="s">
        <v>30</v>
      </c>
      <c r="E30" s="98"/>
      <c r="F30" s="4">
        <v>120</v>
      </c>
      <c r="G30" s="72"/>
      <c r="H30" s="75">
        <f>(10*$F$25+20*$F$26)*$G$27*24*30*$F$30*0.6*F28</f>
        <v>0</v>
      </c>
      <c r="I30" s="75">
        <f>ROUND($H$30*0.23,2)</f>
        <v>0</v>
      </c>
      <c r="J30" s="75">
        <f t="shared" si="0"/>
        <v>0</v>
      </c>
      <c r="K30" s="67"/>
    </row>
    <row r="31" spans="1:12" ht="34.5" customHeight="1" thickBot="1" x14ac:dyDescent="0.3">
      <c r="A31" s="5"/>
      <c r="B31" s="7"/>
      <c r="C31" s="96" t="s">
        <v>29</v>
      </c>
      <c r="D31" s="97"/>
      <c r="E31" s="97"/>
      <c r="F31" s="97"/>
      <c r="G31" s="97"/>
      <c r="H31" s="75">
        <f>SUM(H25:H30)</f>
        <v>0</v>
      </c>
      <c r="I31" s="75">
        <f>SUM(I25:I30)</f>
        <v>0</v>
      </c>
      <c r="J31" s="75">
        <f>SUM(J25:J30)</f>
        <v>0</v>
      </c>
      <c r="K31" s="36"/>
    </row>
    <row r="32" spans="1:12" x14ac:dyDescent="0.25">
      <c r="A32" s="5"/>
      <c r="B32" s="5"/>
      <c r="C32" s="8"/>
      <c r="D32" s="48"/>
      <c r="E32" s="48"/>
      <c r="F32" s="48"/>
      <c r="G32" s="8"/>
      <c r="H32" s="8"/>
      <c r="I32" s="8"/>
      <c r="J32" s="8"/>
    </row>
    <row r="33" spans="2:11" s="40" customFormat="1" ht="30" x14ac:dyDescent="0.25">
      <c r="C33" s="57"/>
      <c r="G33" s="67"/>
      <c r="H33" s="67"/>
      <c r="I33" s="42" t="s">
        <v>21</v>
      </c>
      <c r="J33" s="9" t="s">
        <v>16</v>
      </c>
    </row>
    <row r="34" spans="2:11" s="40" customFormat="1" x14ac:dyDescent="0.25">
      <c r="D34" s="91" t="s">
        <v>19</v>
      </c>
      <c r="E34" s="92"/>
      <c r="F34" s="92"/>
      <c r="H34" s="73"/>
      <c r="I34" s="61">
        <f>H31</f>
        <v>0</v>
      </c>
      <c r="J34" s="61">
        <f>J31</f>
        <v>0</v>
      </c>
      <c r="K34" s="65"/>
    </row>
    <row r="35" spans="2:11" s="40" customFormat="1" x14ac:dyDescent="0.25">
      <c r="K35" s="65"/>
    </row>
    <row r="36" spans="2:11" s="40" customFormat="1" x14ac:dyDescent="0.25">
      <c r="K36" s="65"/>
    </row>
    <row r="37" spans="2:11" x14ac:dyDescent="0.25">
      <c r="C37" s="82" t="s">
        <v>18</v>
      </c>
      <c r="D37" s="85" t="s">
        <v>39</v>
      </c>
      <c r="E37" s="85"/>
      <c r="F37" s="85"/>
      <c r="G37" s="85"/>
      <c r="H37" s="85"/>
      <c r="I37" s="85"/>
      <c r="J37" s="86"/>
      <c r="K37" s="65"/>
    </row>
    <row r="38" spans="2:11" x14ac:dyDescent="0.25">
      <c r="B38" s="28"/>
      <c r="C38" s="83"/>
      <c r="D38" s="87"/>
      <c r="E38" s="87"/>
      <c r="F38" s="87"/>
      <c r="G38" s="87"/>
      <c r="H38" s="87"/>
      <c r="I38" s="87"/>
      <c r="J38" s="88"/>
    </row>
    <row r="39" spans="2:11" x14ac:dyDescent="0.25">
      <c r="B39" s="28"/>
      <c r="C39" s="84"/>
      <c r="D39" s="89"/>
      <c r="E39" s="89"/>
      <c r="F39" s="89"/>
      <c r="G39" s="89"/>
      <c r="H39" s="89"/>
      <c r="I39" s="89"/>
      <c r="J39" s="90"/>
    </row>
    <row r="40" spans="2:11" ht="15" customHeight="1" x14ac:dyDescent="0.25"/>
    <row r="41" spans="2:11" ht="15.75" thickBot="1" x14ac:dyDescent="0.3"/>
    <row r="42" spans="2:11" ht="45" customHeight="1" thickBot="1" x14ac:dyDescent="0.3">
      <c r="C42" s="70" t="s">
        <v>12</v>
      </c>
      <c r="D42" s="70"/>
      <c r="E42" s="65"/>
      <c r="F42" s="65"/>
      <c r="G42" s="65"/>
      <c r="H42" s="65"/>
      <c r="I42" s="65"/>
      <c r="J42" s="65"/>
    </row>
    <row r="43" spans="2:11" ht="45" customHeight="1" thickBot="1" x14ac:dyDescent="0.3">
      <c r="C43" s="70" t="s">
        <v>13</v>
      </c>
      <c r="D43" s="70"/>
      <c r="E43" s="65"/>
      <c r="F43" s="65"/>
      <c r="G43" s="65"/>
      <c r="H43" s="65"/>
      <c r="I43" s="65"/>
      <c r="J43" s="65"/>
    </row>
    <row r="44" spans="2:11" x14ac:dyDescent="0.25">
      <c r="C44" s="66"/>
      <c r="D44" s="65"/>
      <c r="E44" s="65"/>
      <c r="F44" s="65"/>
      <c r="G44" s="65"/>
      <c r="H44" s="65"/>
      <c r="I44" s="65"/>
      <c r="J44" s="65"/>
    </row>
    <row r="45" spans="2:11" x14ac:dyDescent="0.25">
      <c r="C45" s="65"/>
      <c r="D45" s="65"/>
      <c r="E45" s="65"/>
      <c r="F45" s="65"/>
      <c r="G45" s="65"/>
      <c r="H45" s="65" t="s">
        <v>14</v>
      </c>
      <c r="I45" s="65"/>
      <c r="J45" s="65"/>
    </row>
    <row r="46" spans="2:11" x14ac:dyDescent="0.25">
      <c r="C46" s="65"/>
      <c r="D46" s="65"/>
      <c r="E46" s="65"/>
      <c r="F46" s="65"/>
      <c r="G46" s="65"/>
      <c r="H46" s="68" t="s">
        <v>15</v>
      </c>
      <c r="I46" s="68"/>
      <c r="J46" s="65"/>
    </row>
    <row r="47" spans="2:11" ht="15.75" thickBot="1" x14ac:dyDescent="0.3">
      <c r="F47" s="33"/>
      <c r="H47" s="65"/>
      <c r="I47" s="65"/>
    </row>
    <row r="48" spans="2:11" ht="45" customHeight="1" thickBot="1" x14ac:dyDescent="0.3">
      <c r="F48" s="17"/>
      <c r="H48" s="79"/>
      <c r="I48" s="80"/>
      <c r="J48" s="81"/>
    </row>
  </sheetData>
  <sheetProtection password="B95F" sheet="1" objects="1" scenarios="1" formatCells="0" formatColumns="0" formatRows="0" insertColumns="0" insertRows="0" insertHyperlinks="0" deleteColumns="0" deleteRows="0" sort="0" autoFilter="0" pivotTables="0"/>
  <mergeCells count="15">
    <mergeCell ref="H48:J48"/>
    <mergeCell ref="C37:C39"/>
    <mergeCell ref="D37:J39"/>
    <mergeCell ref="D34:F34"/>
    <mergeCell ref="D5:G5"/>
    <mergeCell ref="C31:G31"/>
    <mergeCell ref="D30:E30"/>
    <mergeCell ref="D29:E29"/>
    <mergeCell ref="D7:E7"/>
    <mergeCell ref="E17:G17"/>
    <mergeCell ref="E18:G18"/>
    <mergeCell ref="E19:G19"/>
    <mergeCell ref="D8:E8"/>
    <mergeCell ref="B15:K15"/>
    <mergeCell ref="D28:E28"/>
  </mergeCells>
  <conditionalFormatting sqref="F28">
    <cfRule type="cellIs" dxfId="18" priority="1" operator="greaterThan">
      <formula>1.8</formula>
    </cfRule>
  </conditionalFormatting>
  <pageMargins left="0.7" right="0.7" top="0.75" bottom="0.75" header="0.3" footer="0.3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6"/>
  <sheetViews>
    <sheetView workbookViewId="0">
      <selection activeCell="A7" sqref="A7"/>
    </sheetView>
  </sheetViews>
  <sheetFormatPr defaultRowHeight="15" x14ac:dyDescent="0.25"/>
  <sheetData>
    <row r="1" spans="1:1" x14ac:dyDescent="0.35">
      <c r="A1">
        <v>1</v>
      </c>
    </row>
    <row r="2" spans="1:1" x14ac:dyDescent="0.35">
      <c r="A2">
        <v>2</v>
      </c>
    </row>
    <row r="3" spans="1:1" x14ac:dyDescent="0.35">
      <c r="A3">
        <v>3</v>
      </c>
    </row>
    <row r="4" spans="1:1" x14ac:dyDescent="0.35">
      <c r="A4">
        <v>4</v>
      </c>
    </row>
    <row r="5" spans="1:1" x14ac:dyDescent="0.25">
      <c r="A5">
        <v>5</v>
      </c>
    </row>
    <row r="6" spans="1:1" x14ac:dyDescent="0.25">
      <c r="A6"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8"/>
  <sheetViews>
    <sheetView topLeftCell="A19" workbookViewId="0">
      <selection activeCell="E32" sqref="E32"/>
    </sheetView>
  </sheetViews>
  <sheetFormatPr defaultColWidth="8.7109375" defaultRowHeight="15" x14ac:dyDescent="0.25"/>
  <cols>
    <col min="1" max="1" width="5.140625" style="73" customWidth="1"/>
    <col min="2" max="2" width="4.85546875" style="73" customWidth="1"/>
    <col min="3" max="3" width="12.28515625" style="73" customWidth="1"/>
    <col min="4" max="4" width="23.42578125" style="73" customWidth="1"/>
    <col min="5" max="5" width="23.140625" style="73" customWidth="1"/>
    <col min="6" max="6" width="11.5703125" style="73" customWidth="1"/>
    <col min="7" max="7" width="12.28515625" style="73" customWidth="1"/>
    <col min="8" max="8" width="15.42578125" style="73" bestFit="1" customWidth="1"/>
    <col min="9" max="10" width="15.85546875" style="73" bestFit="1" customWidth="1"/>
    <col min="11" max="11" width="14.85546875" style="73" bestFit="1" customWidth="1"/>
    <col min="12" max="16384" width="8.7109375" style="73"/>
  </cols>
  <sheetData>
    <row r="2" spans="1:12" x14ac:dyDescent="0.25">
      <c r="A2" s="43"/>
      <c r="B2" s="43"/>
      <c r="C2" s="66"/>
      <c r="D2" s="66"/>
      <c r="E2" s="46" t="s">
        <v>38</v>
      </c>
      <c r="F2" s="46"/>
      <c r="G2" s="48"/>
      <c r="H2" s="47"/>
      <c r="I2" s="47"/>
    </row>
    <row r="3" spans="1:12" x14ac:dyDescent="0.25">
      <c r="A3" s="43"/>
      <c r="B3" s="43"/>
      <c r="C3" s="68"/>
      <c r="D3" s="68"/>
      <c r="E3" s="49"/>
      <c r="F3" s="49"/>
      <c r="J3" s="69"/>
    </row>
    <row r="4" spans="1:12" x14ac:dyDescent="0.25">
      <c r="A4" s="43"/>
      <c r="B4" s="43"/>
      <c r="C4" s="68"/>
      <c r="D4" s="68"/>
      <c r="E4" s="49"/>
      <c r="F4" s="49"/>
      <c r="J4" s="69"/>
    </row>
    <row r="5" spans="1:12" ht="18.75" x14ac:dyDescent="0.3">
      <c r="A5" s="43"/>
      <c r="B5" s="43"/>
      <c r="C5" s="68"/>
      <c r="D5" s="93" t="s">
        <v>6</v>
      </c>
      <c r="E5" s="94"/>
      <c r="F5" s="94"/>
      <c r="G5" s="95"/>
      <c r="H5" s="77"/>
      <c r="J5" s="69"/>
    </row>
    <row r="6" spans="1:12" ht="19.5" thickBot="1" x14ac:dyDescent="0.35">
      <c r="A6" s="43"/>
      <c r="B6" s="43"/>
      <c r="C6" s="56" t="s">
        <v>8</v>
      </c>
      <c r="D6" s="58"/>
      <c r="E6" s="58"/>
      <c r="F6" s="51"/>
      <c r="J6" s="69"/>
    </row>
    <row r="7" spans="1:12" ht="45" customHeight="1" thickBot="1" x14ac:dyDescent="0.35">
      <c r="A7" s="43"/>
      <c r="B7" s="55"/>
      <c r="C7" s="70" t="s">
        <v>9</v>
      </c>
      <c r="D7" s="79"/>
      <c r="E7" s="81"/>
      <c r="F7" s="77"/>
      <c r="J7" s="69"/>
    </row>
    <row r="8" spans="1:12" ht="45" customHeight="1" thickBot="1" x14ac:dyDescent="0.35">
      <c r="A8" s="43"/>
      <c r="B8" s="55"/>
      <c r="C8" s="70" t="s">
        <v>11</v>
      </c>
      <c r="D8" s="79"/>
      <c r="E8" s="81"/>
      <c r="F8" s="51"/>
      <c r="J8" s="69"/>
    </row>
    <row r="9" spans="1:12" ht="18.75" x14ac:dyDescent="0.3">
      <c r="A9" s="64"/>
      <c r="B9" s="64"/>
      <c r="C9" s="66"/>
      <c r="D9" s="51"/>
      <c r="E9" s="51"/>
      <c r="F9" s="51"/>
      <c r="J9" s="69"/>
    </row>
    <row r="10" spans="1:12" ht="18.75" x14ac:dyDescent="0.3">
      <c r="A10" s="64"/>
      <c r="B10" s="64"/>
      <c r="D10" s="51"/>
      <c r="E10" s="51"/>
      <c r="F10" s="51"/>
      <c r="J10" s="69"/>
    </row>
    <row r="11" spans="1:12" ht="18.75" x14ac:dyDescent="0.3">
      <c r="A11" s="64"/>
      <c r="B11" s="64"/>
      <c r="D11" s="51"/>
      <c r="E11" s="51"/>
      <c r="F11" s="51"/>
      <c r="J11" s="69"/>
    </row>
    <row r="12" spans="1:12" ht="18.75" x14ac:dyDescent="0.3">
      <c r="A12" s="64"/>
      <c r="B12" s="64"/>
      <c r="D12" s="51"/>
      <c r="E12" s="51"/>
      <c r="F12" s="51"/>
      <c r="J12" s="69"/>
    </row>
    <row r="13" spans="1:12" ht="18.75" x14ac:dyDescent="0.3">
      <c r="A13" s="64"/>
      <c r="B13" s="64"/>
      <c r="D13" s="51"/>
      <c r="E13" s="51"/>
      <c r="F13" s="51"/>
      <c r="J13" s="69"/>
    </row>
    <row r="14" spans="1:12" ht="41.25" customHeight="1" x14ac:dyDescent="0.3">
      <c r="A14" s="64"/>
      <c r="B14" s="64"/>
      <c r="C14" s="100" t="s">
        <v>40</v>
      </c>
      <c r="D14" s="101"/>
      <c r="E14" s="101"/>
      <c r="F14" s="101"/>
      <c r="G14" s="101"/>
      <c r="H14" s="101"/>
      <c r="I14" s="101"/>
      <c r="J14" s="101"/>
      <c r="K14" s="101"/>
      <c r="L14" s="102"/>
    </row>
    <row r="15" spans="1:12" ht="18.75" x14ac:dyDescent="0.3">
      <c r="A15" s="64"/>
      <c r="B15" s="64"/>
      <c r="C15" s="100"/>
      <c r="D15" s="101"/>
      <c r="E15" s="101"/>
      <c r="F15" s="101"/>
      <c r="G15" s="101"/>
      <c r="H15" s="101"/>
      <c r="I15" s="101"/>
      <c r="J15" s="101"/>
      <c r="K15" s="101"/>
      <c r="L15" s="102"/>
    </row>
    <row r="16" spans="1:12" ht="19.5" thickBot="1" x14ac:dyDescent="0.35">
      <c r="A16" s="64"/>
      <c r="B16" s="64"/>
      <c r="D16" s="58"/>
      <c r="E16" s="58"/>
      <c r="F16" s="78"/>
      <c r="G16" s="68"/>
      <c r="J16" s="69"/>
    </row>
    <row r="17" spans="1:12" ht="35.450000000000003" customHeight="1" thickBot="1" x14ac:dyDescent="0.35">
      <c r="A17" s="64"/>
      <c r="B17" s="64"/>
      <c r="D17" s="70" t="s">
        <v>10</v>
      </c>
      <c r="E17" s="99"/>
      <c r="F17" s="80"/>
      <c r="G17" s="81"/>
      <c r="H17" s="62"/>
      <c r="I17" s="57"/>
      <c r="J17" s="69"/>
      <c r="K17" s="69"/>
      <c r="L17" s="69"/>
    </row>
    <row r="18" spans="1:12" ht="35.450000000000003" customHeight="1" thickBot="1" x14ac:dyDescent="0.35">
      <c r="A18" s="64"/>
      <c r="B18" s="64"/>
      <c r="D18" s="60" t="s">
        <v>24</v>
      </c>
      <c r="E18" s="99">
        <v>2</v>
      </c>
      <c r="F18" s="80"/>
      <c r="G18" s="81"/>
      <c r="K18" s="69"/>
      <c r="L18" s="69"/>
    </row>
    <row r="19" spans="1:12" ht="35.450000000000003" customHeight="1" thickBot="1" x14ac:dyDescent="0.35">
      <c r="A19" s="64"/>
      <c r="B19" s="64"/>
      <c r="D19" s="70" t="s">
        <v>25</v>
      </c>
      <c r="E19" s="99" t="s">
        <v>41</v>
      </c>
      <c r="F19" s="80"/>
      <c r="G19" s="81"/>
      <c r="K19" s="69"/>
      <c r="L19" s="69"/>
    </row>
    <row r="20" spans="1:12" ht="18.75" x14ac:dyDescent="0.3">
      <c r="A20" s="64"/>
      <c r="B20" s="64"/>
      <c r="D20" s="59"/>
      <c r="E20" s="59"/>
      <c r="F20" s="59"/>
      <c r="J20" s="69"/>
    </row>
    <row r="21" spans="1:12" ht="18.75" x14ac:dyDescent="0.3">
      <c r="A21" s="43"/>
      <c r="B21" s="43"/>
      <c r="C21" s="53" t="s">
        <v>7</v>
      </c>
      <c r="D21" s="52"/>
      <c r="E21" s="46"/>
      <c r="F21" s="59"/>
      <c r="G21" s="48"/>
      <c r="H21" s="47"/>
      <c r="I21" s="47"/>
      <c r="J21" s="69"/>
    </row>
    <row r="22" spans="1:12" ht="15.75" thickBot="1" x14ac:dyDescent="0.3">
      <c r="A22" s="43"/>
      <c r="B22" s="43"/>
      <c r="C22" s="44"/>
      <c r="D22" s="50"/>
      <c r="E22" s="44"/>
      <c r="F22" s="44"/>
      <c r="G22" s="44"/>
      <c r="H22" s="44"/>
      <c r="I22" s="44"/>
      <c r="J22" s="45"/>
    </row>
    <row r="23" spans="1:12" ht="60.75" thickBot="1" x14ac:dyDescent="0.3">
      <c r="A23" s="64"/>
      <c r="B23" s="41"/>
      <c r="C23" s="37" t="s">
        <v>0</v>
      </c>
      <c r="D23" s="37" t="s">
        <v>1</v>
      </c>
      <c r="E23" s="38" t="s">
        <v>2</v>
      </c>
      <c r="F23" s="38" t="s">
        <v>42</v>
      </c>
      <c r="G23" s="38" t="s">
        <v>20</v>
      </c>
      <c r="H23" s="38" t="s">
        <v>17</v>
      </c>
      <c r="I23" s="38" t="s">
        <v>3</v>
      </c>
      <c r="J23" s="38" t="s">
        <v>4</v>
      </c>
      <c r="K23" s="67"/>
    </row>
    <row r="24" spans="1:12" ht="15.75" thickBot="1" x14ac:dyDescent="0.3">
      <c r="A24" s="64"/>
      <c r="B24" s="41"/>
      <c r="C24" s="39"/>
      <c r="D24" s="37">
        <v>1</v>
      </c>
      <c r="E24" s="37">
        <v>2</v>
      </c>
      <c r="F24" s="37">
        <v>3</v>
      </c>
      <c r="G24" s="37">
        <v>4</v>
      </c>
      <c r="H24" s="37">
        <v>5</v>
      </c>
      <c r="I24" s="37">
        <v>6</v>
      </c>
      <c r="J24" s="37">
        <v>7</v>
      </c>
      <c r="K24" s="67"/>
    </row>
    <row r="25" spans="1:12" ht="60.75" customHeight="1" thickBot="1" x14ac:dyDescent="0.3">
      <c r="A25" s="64"/>
      <c r="B25" s="41"/>
      <c r="C25" s="4">
        <v>1</v>
      </c>
      <c r="D25" s="54" t="s">
        <v>22</v>
      </c>
      <c r="E25" s="54" t="s">
        <v>5</v>
      </c>
      <c r="F25" s="74">
        <v>1</v>
      </c>
      <c r="G25" s="76"/>
      <c r="H25" s="75">
        <f>ROUND($F$25*$G$25,2)</f>
        <v>0</v>
      </c>
      <c r="I25" s="75">
        <f>ROUND($H$25*0.23,2)</f>
        <v>0</v>
      </c>
      <c r="J25" s="75">
        <f t="shared" ref="J25:J30" si="0">H25+I25</f>
        <v>0</v>
      </c>
      <c r="K25" s="67"/>
    </row>
    <row r="26" spans="1:12" ht="74.25" customHeight="1" thickBot="1" x14ac:dyDescent="0.3">
      <c r="A26" s="64"/>
      <c r="B26" s="41"/>
      <c r="C26" s="4">
        <v>2</v>
      </c>
      <c r="D26" s="54" t="s">
        <v>23</v>
      </c>
      <c r="E26" s="54" t="s">
        <v>5</v>
      </c>
      <c r="F26" s="74">
        <v>2</v>
      </c>
      <c r="G26" s="76"/>
      <c r="H26" s="75">
        <f>ROUND($F$26*$G$26,2)</f>
        <v>0</v>
      </c>
      <c r="I26" s="75">
        <f>ROUND($H$26*0.23,2)</f>
        <v>0</v>
      </c>
      <c r="J26" s="75">
        <f t="shared" si="0"/>
        <v>0</v>
      </c>
      <c r="K26" s="67"/>
    </row>
    <row r="27" spans="1:12" ht="45" customHeight="1" thickBot="1" x14ac:dyDescent="0.3">
      <c r="A27" s="64"/>
      <c r="B27" s="41"/>
      <c r="C27" s="4">
        <v>3</v>
      </c>
      <c r="D27" s="54" t="s">
        <v>27</v>
      </c>
      <c r="E27" s="54" t="s">
        <v>28</v>
      </c>
      <c r="F27" s="72"/>
      <c r="G27" s="76"/>
      <c r="H27" s="75">
        <f>ROUND($F$27*$G$27,2)</f>
        <v>0</v>
      </c>
      <c r="I27" s="75">
        <f>ROUND($H$27*0.23,2)</f>
        <v>0</v>
      </c>
      <c r="J27" s="75">
        <f t="shared" si="0"/>
        <v>0</v>
      </c>
      <c r="K27" s="67"/>
    </row>
    <row r="28" spans="1:12" ht="45" customHeight="1" thickBot="1" x14ac:dyDescent="0.3">
      <c r="A28" s="64"/>
      <c r="B28" s="41"/>
      <c r="C28" s="4">
        <v>4</v>
      </c>
      <c r="D28" s="96" t="s">
        <v>43</v>
      </c>
      <c r="E28" s="98"/>
      <c r="F28" s="76"/>
      <c r="G28" s="72"/>
      <c r="H28" s="72"/>
      <c r="I28" s="72"/>
      <c r="J28" s="72"/>
      <c r="K28" s="67"/>
    </row>
    <row r="29" spans="1:12" ht="45" customHeight="1" thickBot="1" x14ac:dyDescent="0.3">
      <c r="A29" s="64"/>
      <c r="B29" s="41"/>
      <c r="C29" s="4">
        <v>5</v>
      </c>
      <c r="D29" s="96" t="s">
        <v>31</v>
      </c>
      <c r="E29" s="98"/>
      <c r="F29" s="74">
        <v>120</v>
      </c>
      <c r="G29" s="72"/>
      <c r="H29" s="75">
        <f>(H25+H26)*F29</f>
        <v>0</v>
      </c>
      <c r="I29" s="75">
        <f>ROUND($H$27*0.23,2)</f>
        <v>0</v>
      </c>
      <c r="J29" s="75">
        <f t="shared" si="0"/>
        <v>0</v>
      </c>
      <c r="K29" s="67"/>
    </row>
    <row r="30" spans="1:12" ht="45" customHeight="1" thickBot="1" x14ac:dyDescent="0.3">
      <c r="A30" s="64"/>
      <c r="B30" s="41"/>
      <c r="C30" s="4">
        <v>6</v>
      </c>
      <c r="D30" s="96" t="s">
        <v>30</v>
      </c>
      <c r="E30" s="98"/>
      <c r="F30" s="4">
        <v>120</v>
      </c>
      <c r="G30" s="72"/>
      <c r="H30" s="75">
        <f>(10*$F$25+20*$F$26)*$G$27*24*30*$F$30*0.6*$F$28</f>
        <v>0</v>
      </c>
      <c r="I30" s="75">
        <f>ROUND($H$30*0.23,2)</f>
        <v>0</v>
      </c>
      <c r="J30" s="75">
        <f t="shared" si="0"/>
        <v>0</v>
      </c>
      <c r="K30" s="67"/>
    </row>
    <row r="31" spans="1:12" ht="34.5" customHeight="1" thickBot="1" x14ac:dyDescent="0.3">
      <c r="A31" s="64"/>
      <c r="B31" s="41"/>
      <c r="C31" s="96" t="s">
        <v>29</v>
      </c>
      <c r="D31" s="97"/>
      <c r="E31" s="97"/>
      <c r="F31" s="97"/>
      <c r="G31" s="97"/>
      <c r="H31" s="75">
        <f>SUM(H25:H30)</f>
        <v>0</v>
      </c>
      <c r="I31" s="75">
        <f>SUM(I25:I30)</f>
        <v>0</v>
      </c>
      <c r="J31" s="75">
        <f>SUM(J25:J30)</f>
        <v>0</v>
      </c>
      <c r="K31" s="63"/>
    </row>
    <row r="32" spans="1:12" x14ac:dyDescent="0.25">
      <c r="A32" s="64"/>
      <c r="B32" s="64"/>
      <c r="C32" s="66"/>
      <c r="D32" s="48"/>
      <c r="E32" s="48"/>
      <c r="F32" s="48"/>
      <c r="G32" s="66"/>
      <c r="H32" s="66"/>
      <c r="I32" s="66"/>
      <c r="J32" s="66"/>
    </row>
    <row r="33" spans="2:10" ht="30" x14ac:dyDescent="0.25">
      <c r="C33" s="57"/>
      <c r="G33" s="67"/>
      <c r="H33" s="67"/>
      <c r="I33" s="42" t="s">
        <v>21</v>
      </c>
      <c r="J33" s="42" t="s">
        <v>16</v>
      </c>
    </row>
    <row r="34" spans="2:10" x14ac:dyDescent="0.25">
      <c r="D34" s="91" t="s">
        <v>19</v>
      </c>
      <c r="E34" s="92"/>
      <c r="F34" s="92"/>
      <c r="I34" s="61">
        <f>H31</f>
        <v>0</v>
      </c>
      <c r="J34" s="61">
        <f>J31</f>
        <v>0</v>
      </c>
    </row>
    <row r="37" spans="2:10" ht="15" customHeight="1" x14ac:dyDescent="0.25">
      <c r="C37" s="103" t="s">
        <v>18</v>
      </c>
      <c r="D37" s="85" t="s">
        <v>39</v>
      </c>
      <c r="E37" s="85"/>
      <c r="F37" s="85"/>
      <c r="G37" s="85"/>
      <c r="H37" s="85"/>
      <c r="I37" s="85"/>
      <c r="J37" s="86"/>
    </row>
    <row r="38" spans="2:10" x14ac:dyDescent="0.25">
      <c r="B38" s="57"/>
      <c r="C38" s="104"/>
      <c r="D38" s="87"/>
      <c r="E38" s="87"/>
      <c r="F38" s="87"/>
      <c r="G38" s="87"/>
      <c r="H38" s="87"/>
      <c r="I38" s="87"/>
      <c r="J38" s="88"/>
    </row>
    <row r="39" spans="2:10" x14ac:dyDescent="0.25">
      <c r="B39" s="57"/>
      <c r="C39" s="105"/>
      <c r="D39" s="89"/>
      <c r="E39" s="89"/>
      <c r="F39" s="89"/>
      <c r="G39" s="89"/>
      <c r="H39" s="89"/>
      <c r="I39" s="89"/>
      <c r="J39" s="90"/>
    </row>
    <row r="40" spans="2:10" ht="15" customHeight="1" x14ac:dyDescent="0.25"/>
    <row r="41" spans="2:10" ht="15.75" thickBot="1" x14ac:dyDescent="0.3"/>
    <row r="42" spans="2:10" ht="45" customHeight="1" thickBot="1" x14ac:dyDescent="0.3">
      <c r="C42" s="70" t="s">
        <v>12</v>
      </c>
      <c r="D42" s="70"/>
    </row>
    <row r="43" spans="2:10" ht="45" customHeight="1" thickBot="1" x14ac:dyDescent="0.3">
      <c r="C43" s="70" t="s">
        <v>13</v>
      </c>
      <c r="D43" s="70"/>
    </row>
    <row r="44" spans="2:10" x14ac:dyDescent="0.25">
      <c r="C44" s="66"/>
    </row>
    <row r="45" spans="2:10" x14ac:dyDescent="0.25">
      <c r="H45" s="73" t="s">
        <v>14</v>
      </c>
    </row>
    <row r="46" spans="2:10" x14ac:dyDescent="0.25">
      <c r="H46" s="68" t="s">
        <v>15</v>
      </c>
      <c r="I46" s="68"/>
    </row>
    <row r="47" spans="2:10" ht="15.75" thickBot="1" x14ac:dyDescent="0.3">
      <c r="F47" s="71"/>
    </row>
    <row r="48" spans="2:10" ht="45" customHeight="1" thickBot="1" x14ac:dyDescent="0.3">
      <c r="F48" s="69"/>
      <c r="H48" s="79"/>
      <c r="I48" s="80"/>
      <c r="J48" s="81"/>
    </row>
  </sheetData>
  <sheetProtection password="B95F" sheet="1" objects="1" scenarios="1"/>
  <mergeCells count="16">
    <mergeCell ref="H48:J48"/>
    <mergeCell ref="D5:G5"/>
    <mergeCell ref="D7:E7"/>
    <mergeCell ref="E17:G17"/>
    <mergeCell ref="E18:G18"/>
    <mergeCell ref="E19:G19"/>
    <mergeCell ref="D29:E29"/>
    <mergeCell ref="D8:E8"/>
    <mergeCell ref="D30:E30"/>
    <mergeCell ref="C31:G31"/>
    <mergeCell ref="D34:F34"/>
    <mergeCell ref="C37:C39"/>
    <mergeCell ref="D37:J39"/>
    <mergeCell ref="C14:L14"/>
    <mergeCell ref="C15:L15"/>
    <mergeCell ref="D28:E28"/>
  </mergeCells>
  <conditionalFormatting sqref="F28">
    <cfRule type="cellIs" dxfId="17" priority="1" operator="greaterThan">
      <formula>1.8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8"/>
  <sheetViews>
    <sheetView topLeftCell="A19" workbookViewId="0">
      <selection activeCell="F28" sqref="F28"/>
    </sheetView>
  </sheetViews>
  <sheetFormatPr defaultColWidth="8.7109375" defaultRowHeight="15" x14ac:dyDescent="0.25"/>
  <cols>
    <col min="1" max="1" width="5.140625" style="73" customWidth="1"/>
    <col min="2" max="2" width="4.85546875" style="73" customWidth="1"/>
    <col min="3" max="3" width="12.28515625" style="73" customWidth="1"/>
    <col min="4" max="4" width="23.42578125" style="73" customWidth="1"/>
    <col min="5" max="5" width="23.140625" style="73" customWidth="1"/>
    <col min="6" max="6" width="11.5703125" style="73" customWidth="1"/>
    <col min="7" max="7" width="12.28515625" style="73" customWidth="1"/>
    <col min="8" max="8" width="15.42578125" style="73" bestFit="1" customWidth="1"/>
    <col min="9" max="10" width="15.85546875" style="73" bestFit="1" customWidth="1"/>
    <col min="11" max="11" width="14.85546875" style="73" bestFit="1" customWidth="1"/>
    <col min="12" max="16384" width="8.7109375" style="73"/>
  </cols>
  <sheetData>
    <row r="2" spans="1:12" x14ac:dyDescent="0.25">
      <c r="A2" s="43"/>
      <c r="B2" s="43"/>
      <c r="C2" s="66"/>
      <c r="D2" s="66"/>
      <c r="E2" s="46" t="s">
        <v>38</v>
      </c>
      <c r="F2" s="46"/>
      <c r="G2" s="48"/>
      <c r="H2" s="47"/>
      <c r="I2" s="47"/>
    </row>
    <row r="3" spans="1:12" x14ac:dyDescent="0.25">
      <c r="A3" s="43"/>
      <c r="B3" s="43"/>
      <c r="C3" s="68"/>
      <c r="D3" s="68"/>
      <c r="E3" s="49"/>
      <c r="F3" s="49"/>
      <c r="J3" s="69"/>
    </row>
    <row r="4" spans="1:12" x14ac:dyDescent="0.25">
      <c r="A4" s="43"/>
      <c r="B4" s="43"/>
      <c r="C4" s="68"/>
      <c r="D4" s="68"/>
      <c r="E4" s="49"/>
      <c r="F4" s="49"/>
      <c r="J4" s="69"/>
    </row>
    <row r="5" spans="1:12" ht="18.75" x14ac:dyDescent="0.3">
      <c r="A5" s="43"/>
      <c r="B5" s="43"/>
      <c r="C5" s="68"/>
      <c r="D5" s="93" t="s">
        <v>6</v>
      </c>
      <c r="E5" s="94"/>
      <c r="F5" s="94"/>
      <c r="G5" s="95"/>
      <c r="H5" s="77"/>
      <c r="J5" s="69"/>
    </row>
    <row r="6" spans="1:12" ht="19.5" thickBot="1" x14ac:dyDescent="0.35">
      <c r="A6" s="43"/>
      <c r="B6" s="43"/>
      <c r="C6" s="56" t="s">
        <v>8</v>
      </c>
      <c r="D6" s="58"/>
      <c r="E6" s="58"/>
      <c r="F6" s="51"/>
      <c r="J6" s="69"/>
    </row>
    <row r="7" spans="1:12" ht="45" customHeight="1" thickBot="1" x14ac:dyDescent="0.35">
      <c r="A7" s="43"/>
      <c r="B7" s="55"/>
      <c r="C7" s="70" t="s">
        <v>9</v>
      </c>
      <c r="D7" s="79"/>
      <c r="E7" s="81"/>
      <c r="F7" s="77"/>
      <c r="J7" s="69"/>
    </row>
    <row r="8" spans="1:12" ht="45" customHeight="1" thickBot="1" x14ac:dyDescent="0.35">
      <c r="A8" s="43"/>
      <c r="B8" s="55"/>
      <c r="C8" s="70" t="s">
        <v>11</v>
      </c>
      <c r="D8" s="79"/>
      <c r="E8" s="81"/>
      <c r="F8" s="51"/>
      <c r="J8" s="69"/>
    </row>
    <row r="9" spans="1:12" ht="18.75" x14ac:dyDescent="0.3">
      <c r="A9" s="64"/>
      <c r="B9" s="64"/>
      <c r="C9" s="66"/>
      <c r="D9" s="51"/>
      <c r="E9" s="51"/>
      <c r="F9" s="51"/>
      <c r="J9" s="69"/>
    </row>
    <row r="10" spans="1:12" ht="18.75" x14ac:dyDescent="0.3">
      <c r="A10" s="64"/>
      <c r="B10" s="64"/>
      <c r="D10" s="51"/>
      <c r="E10" s="51"/>
      <c r="F10" s="51"/>
      <c r="J10" s="69"/>
    </row>
    <row r="11" spans="1:12" ht="18.75" x14ac:dyDescent="0.3">
      <c r="A11" s="64"/>
      <c r="B11" s="64"/>
      <c r="D11" s="51"/>
      <c r="E11" s="51"/>
      <c r="F11" s="51"/>
      <c r="J11" s="69"/>
    </row>
    <row r="12" spans="1:12" ht="18.75" x14ac:dyDescent="0.3">
      <c r="A12" s="64"/>
      <c r="B12" s="64"/>
      <c r="D12" s="51"/>
      <c r="E12" s="51"/>
      <c r="F12" s="51"/>
      <c r="J12" s="69"/>
    </row>
    <row r="13" spans="1:12" ht="18.75" x14ac:dyDescent="0.3">
      <c r="A13" s="64"/>
      <c r="B13" s="64"/>
      <c r="D13" s="51"/>
      <c r="E13" s="51"/>
      <c r="F13" s="51"/>
      <c r="J13" s="69"/>
    </row>
    <row r="14" spans="1:12" ht="37.5" customHeight="1" x14ac:dyDescent="0.3">
      <c r="A14" s="64"/>
      <c r="B14" s="64"/>
      <c r="C14" s="100" t="s">
        <v>40</v>
      </c>
      <c r="D14" s="101"/>
      <c r="E14" s="101"/>
      <c r="F14" s="101"/>
      <c r="G14" s="101"/>
      <c r="H14" s="101"/>
      <c r="I14" s="101"/>
      <c r="J14" s="101"/>
      <c r="K14" s="101"/>
      <c r="L14" s="102"/>
    </row>
    <row r="15" spans="1:12" ht="18.75" x14ac:dyDescent="0.3">
      <c r="A15" s="64"/>
      <c r="B15" s="64"/>
      <c r="D15" s="51"/>
      <c r="E15" s="51"/>
      <c r="F15" s="51"/>
      <c r="J15" s="69"/>
    </row>
    <row r="16" spans="1:12" ht="19.5" thickBot="1" x14ac:dyDescent="0.35">
      <c r="A16" s="64"/>
      <c r="B16" s="64"/>
      <c r="D16" s="58"/>
      <c r="E16" s="58"/>
      <c r="F16" s="78"/>
      <c r="G16" s="68"/>
      <c r="J16" s="69"/>
    </row>
    <row r="17" spans="1:12" ht="35.450000000000003" customHeight="1" thickBot="1" x14ac:dyDescent="0.35">
      <c r="A17" s="64"/>
      <c r="B17" s="64"/>
      <c r="D17" s="70" t="s">
        <v>10</v>
      </c>
      <c r="E17" s="99"/>
      <c r="F17" s="80"/>
      <c r="G17" s="81"/>
      <c r="H17" s="62"/>
      <c r="I17" s="57"/>
      <c r="J17" s="69"/>
      <c r="K17" s="69"/>
      <c r="L17" s="69"/>
    </row>
    <row r="18" spans="1:12" ht="35.450000000000003" customHeight="1" thickBot="1" x14ac:dyDescent="0.35">
      <c r="A18" s="64"/>
      <c r="B18" s="64"/>
      <c r="D18" s="60" t="s">
        <v>24</v>
      </c>
      <c r="E18" s="99">
        <v>3</v>
      </c>
      <c r="F18" s="80"/>
      <c r="G18" s="81"/>
      <c r="K18" s="69"/>
      <c r="L18" s="69"/>
    </row>
    <row r="19" spans="1:12" ht="35.450000000000003" customHeight="1" thickBot="1" x14ac:dyDescent="0.35">
      <c r="A19" s="64"/>
      <c r="B19" s="64"/>
      <c r="D19" s="70" t="s">
        <v>25</v>
      </c>
      <c r="E19" s="99" t="s">
        <v>32</v>
      </c>
      <c r="F19" s="80"/>
      <c r="G19" s="81"/>
      <c r="K19" s="69"/>
      <c r="L19" s="69"/>
    </row>
    <row r="20" spans="1:12" ht="18.75" x14ac:dyDescent="0.3">
      <c r="A20" s="64"/>
      <c r="B20" s="64"/>
      <c r="D20" s="59"/>
      <c r="E20" s="59"/>
      <c r="F20" s="59"/>
      <c r="J20" s="69"/>
    </row>
    <row r="21" spans="1:12" ht="18.75" x14ac:dyDescent="0.3">
      <c r="A21" s="43"/>
      <c r="B21" s="43"/>
      <c r="C21" s="53" t="s">
        <v>7</v>
      </c>
      <c r="D21" s="52"/>
      <c r="E21" s="46"/>
      <c r="F21" s="59"/>
      <c r="G21" s="48"/>
      <c r="H21" s="47"/>
      <c r="I21" s="47"/>
      <c r="J21" s="69"/>
    </row>
    <row r="22" spans="1:12" ht="15.75" thickBot="1" x14ac:dyDescent="0.3">
      <c r="A22" s="43"/>
      <c r="B22" s="43"/>
      <c r="C22" s="44"/>
      <c r="D22" s="50"/>
      <c r="E22" s="44"/>
      <c r="F22" s="44"/>
      <c r="G22" s="44"/>
      <c r="H22" s="44"/>
      <c r="I22" s="44"/>
      <c r="J22" s="45"/>
    </row>
    <row r="23" spans="1:12" ht="60.75" thickBot="1" x14ac:dyDescent="0.3">
      <c r="A23" s="64"/>
      <c r="B23" s="41"/>
      <c r="C23" s="37" t="s">
        <v>0</v>
      </c>
      <c r="D23" s="37" t="s">
        <v>1</v>
      </c>
      <c r="E23" s="38" t="s">
        <v>2</v>
      </c>
      <c r="F23" s="38" t="s">
        <v>42</v>
      </c>
      <c r="G23" s="38" t="s">
        <v>20</v>
      </c>
      <c r="H23" s="38" t="s">
        <v>17</v>
      </c>
      <c r="I23" s="38" t="s">
        <v>3</v>
      </c>
      <c r="J23" s="38" t="s">
        <v>4</v>
      </c>
      <c r="K23" s="67"/>
    </row>
    <row r="24" spans="1:12" ht="15.75" thickBot="1" x14ac:dyDescent="0.3">
      <c r="A24" s="64"/>
      <c r="B24" s="41"/>
      <c r="C24" s="39"/>
      <c r="D24" s="37">
        <v>1</v>
      </c>
      <c r="E24" s="37">
        <v>2</v>
      </c>
      <c r="F24" s="37">
        <v>3</v>
      </c>
      <c r="G24" s="37">
        <v>4</v>
      </c>
      <c r="H24" s="37">
        <v>5</v>
      </c>
      <c r="I24" s="37">
        <v>6</v>
      </c>
      <c r="J24" s="37">
        <v>7</v>
      </c>
      <c r="K24" s="67"/>
    </row>
    <row r="25" spans="1:12" ht="60.75" customHeight="1" thickBot="1" x14ac:dyDescent="0.3">
      <c r="A25" s="64"/>
      <c r="B25" s="41"/>
      <c r="C25" s="4">
        <v>1</v>
      </c>
      <c r="D25" s="54" t="s">
        <v>22</v>
      </c>
      <c r="E25" s="54" t="s">
        <v>5</v>
      </c>
      <c r="F25" s="74">
        <v>1</v>
      </c>
      <c r="G25" s="76"/>
      <c r="H25" s="75">
        <f>ROUND($F$25*$G$25,2)</f>
        <v>0</v>
      </c>
      <c r="I25" s="75">
        <f>ROUND($H$25*0.23,2)</f>
        <v>0</v>
      </c>
      <c r="J25" s="75">
        <f t="shared" ref="J25:J30" si="0">H25+I25</f>
        <v>0</v>
      </c>
      <c r="K25" s="67"/>
    </row>
    <row r="26" spans="1:12" ht="74.25" customHeight="1" thickBot="1" x14ac:dyDescent="0.3">
      <c r="A26" s="64"/>
      <c r="B26" s="41"/>
      <c r="C26" s="4">
        <v>2</v>
      </c>
      <c r="D26" s="54" t="s">
        <v>23</v>
      </c>
      <c r="E26" s="54" t="s">
        <v>5</v>
      </c>
      <c r="F26" s="74">
        <v>2</v>
      </c>
      <c r="G26" s="76"/>
      <c r="H26" s="75">
        <f>ROUND($F$26*$G$26,2)</f>
        <v>0</v>
      </c>
      <c r="I26" s="75">
        <f>ROUND($H$26*0.23,2)</f>
        <v>0</v>
      </c>
      <c r="J26" s="75">
        <f t="shared" si="0"/>
        <v>0</v>
      </c>
      <c r="K26" s="67"/>
    </row>
    <row r="27" spans="1:12" ht="45" customHeight="1" thickBot="1" x14ac:dyDescent="0.3">
      <c r="A27" s="64"/>
      <c r="B27" s="41"/>
      <c r="C27" s="4">
        <v>3</v>
      </c>
      <c r="D27" s="54" t="s">
        <v>27</v>
      </c>
      <c r="E27" s="54" t="s">
        <v>28</v>
      </c>
      <c r="F27" s="72"/>
      <c r="G27" s="76"/>
      <c r="H27" s="75">
        <f>ROUND($F$27*$G$27,2)</f>
        <v>0</v>
      </c>
      <c r="I27" s="75">
        <f>ROUND($H$27*0.23,2)</f>
        <v>0</v>
      </c>
      <c r="J27" s="75">
        <f t="shared" si="0"/>
        <v>0</v>
      </c>
      <c r="K27" s="67"/>
    </row>
    <row r="28" spans="1:12" ht="45" customHeight="1" thickBot="1" x14ac:dyDescent="0.3">
      <c r="A28" s="64"/>
      <c r="B28" s="41"/>
      <c r="C28" s="4">
        <v>4</v>
      </c>
      <c r="D28" s="96" t="s">
        <v>43</v>
      </c>
      <c r="E28" s="98"/>
      <c r="F28" s="76"/>
      <c r="G28" s="72"/>
      <c r="H28" s="72"/>
      <c r="I28" s="72"/>
      <c r="J28" s="72"/>
      <c r="K28" s="67"/>
    </row>
    <row r="29" spans="1:12" ht="45" customHeight="1" thickBot="1" x14ac:dyDescent="0.3">
      <c r="A29" s="64"/>
      <c r="B29" s="41"/>
      <c r="C29" s="4">
        <v>5</v>
      </c>
      <c r="D29" s="96" t="s">
        <v>31</v>
      </c>
      <c r="E29" s="98"/>
      <c r="F29" s="74">
        <v>120</v>
      </c>
      <c r="G29" s="72"/>
      <c r="H29" s="75">
        <f>(H25+H26)*F29</f>
        <v>0</v>
      </c>
      <c r="I29" s="75">
        <f>ROUND($H$27*0.23,2)</f>
        <v>0</v>
      </c>
      <c r="J29" s="75">
        <f t="shared" si="0"/>
        <v>0</v>
      </c>
      <c r="K29" s="67"/>
    </row>
    <row r="30" spans="1:12" ht="45" customHeight="1" thickBot="1" x14ac:dyDescent="0.3">
      <c r="A30" s="64"/>
      <c r="B30" s="41"/>
      <c r="C30" s="4">
        <v>6</v>
      </c>
      <c r="D30" s="96" t="s">
        <v>30</v>
      </c>
      <c r="E30" s="98"/>
      <c r="F30" s="4">
        <v>120</v>
      </c>
      <c r="G30" s="72"/>
      <c r="H30" s="75">
        <f>(10*$F$25+20*$F$26)*$G$27*24*30*$F$30*0.6*$F$28</f>
        <v>0</v>
      </c>
      <c r="I30" s="75">
        <f>ROUND($H$30*0.23,2)</f>
        <v>0</v>
      </c>
      <c r="J30" s="75">
        <f t="shared" si="0"/>
        <v>0</v>
      </c>
      <c r="K30" s="67"/>
    </row>
    <row r="31" spans="1:12" ht="34.5" customHeight="1" thickBot="1" x14ac:dyDescent="0.3">
      <c r="A31" s="64"/>
      <c r="B31" s="41"/>
      <c r="C31" s="96" t="s">
        <v>29</v>
      </c>
      <c r="D31" s="97"/>
      <c r="E31" s="97"/>
      <c r="F31" s="97"/>
      <c r="G31" s="97"/>
      <c r="H31" s="75">
        <f>SUM(H25:H30)</f>
        <v>0</v>
      </c>
      <c r="I31" s="75">
        <f>SUM(I25:I30)</f>
        <v>0</v>
      </c>
      <c r="J31" s="75">
        <f>SUM(J25:J30)</f>
        <v>0</v>
      </c>
      <c r="K31" s="63"/>
    </row>
    <row r="32" spans="1:12" x14ac:dyDescent="0.25">
      <c r="A32" s="64"/>
      <c r="B32" s="64"/>
      <c r="C32" s="66"/>
      <c r="D32" s="48"/>
      <c r="E32" s="48"/>
      <c r="F32" s="48"/>
      <c r="G32" s="66"/>
      <c r="H32" s="66"/>
      <c r="I32" s="66"/>
      <c r="J32" s="66"/>
    </row>
    <row r="33" spans="2:10" ht="30" x14ac:dyDescent="0.25">
      <c r="C33" s="57"/>
      <c r="G33" s="67"/>
      <c r="H33" s="67"/>
      <c r="I33" s="42" t="s">
        <v>21</v>
      </c>
      <c r="J33" s="42" t="s">
        <v>16</v>
      </c>
    </row>
    <row r="34" spans="2:10" x14ac:dyDescent="0.25">
      <c r="D34" s="91" t="s">
        <v>19</v>
      </c>
      <c r="E34" s="92"/>
      <c r="F34" s="92"/>
      <c r="I34" s="61">
        <f>H31</f>
        <v>0</v>
      </c>
      <c r="J34" s="61">
        <f>J31</f>
        <v>0</v>
      </c>
    </row>
    <row r="37" spans="2:10" ht="15" customHeight="1" x14ac:dyDescent="0.25">
      <c r="C37" s="103" t="s">
        <v>18</v>
      </c>
      <c r="D37" s="85" t="s">
        <v>39</v>
      </c>
      <c r="E37" s="85"/>
      <c r="F37" s="85"/>
      <c r="G37" s="85"/>
      <c r="H37" s="85"/>
      <c r="I37" s="85"/>
      <c r="J37" s="86"/>
    </row>
    <row r="38" spans="2:10" x14ac:dyDescent="0.25">
      <c r="B38" s="57"/>
      <c r="C38" s="104"/>
      <c r="D38" s="87"/>
      <c r="E38" s="87"/>
      <c r="F38" s="87"/>
      <c r="G38" s="87"/>
      <c r="H38" s="87"/>
      <c r="I38" s="87"/>
      <c r="J38" s="88"/>
    </row>
    <row r="39" spans="2:10" x14ac:dyDescent="0.25">
      <c r="B39" s="57"/>
      <c r="C39" s="105"/>
      <c r="D39" s="89"/>
      <c r="E39" s="89"/>
      <c r="F39" s="89"/>
      <c r="G39" s="89"/>
      <c r="H39" s="89"/>
      <c r="I39" s="89"/>
      <c r="J39" s="90"/>
    </row>
    <row r="40" spans="2:10" ht="15" customHeight="1" x14ac:dyDescent="0.25"/>
    <row r="41" spans="2:10" ht="15.75" thickBot="1" x14ac:dyDescent="0.3"/>
    <row r="42" spans="2:10" ht="45" customHeight="1" thickBot="1" x14ac:dyDescent="0.3">
      <c r="C42" s="70" t="s">
        <v>12</v>
      </c>
      <c r="D42" s="70"/>
    </row>
    <row r="43" spans="2:10" ht="45" customHeight="1" thickBot="1" x14ac:dyDescent="0.3">
      <c r="C43" s="70" t="s">
        <v>13</v>
      </c>
      <c r="D43" s="70"/>
    </row>
    <row r="44" spans="2:10" x14ac:dyDescent="0.25">
      <c r="C44" s="66"/>
    </row>
    <row r="45" spans="2:10" x14ac:dyDescent="0.25">
      <c r="H45" s="73" t="s">
        <v>14</v>
      </c>
    </row>
    <row r="46" spans="2:10" x14ac:dyDescent="0.25">
      <c r="H46" s="68" t="s">
        <v>15</v>
      </c>
      <c r="I46" s="68"/>
    </row>
    <row r="47" spans="2:10" ht="15.75" thickBot="1" x14ac:dyDescent="0.3">
      <c r="F47" s="71"/>
    </row>
    <row r="48" spans="2:10" ht="45" customHeight="1" thickBot="1" x14ac:dyDescent="0.3">
      <c r="F48" s="69"/>
      <c r="H48" s="79"/>
      <c r="I48" s="80"/>
      <c r="J48" s="81"/>
    </row>
  </sheetData>
  <sheetProtection password="B95F" sheet="1" objects="1" scenarios="1"/>
  <mergeCells count="15">
    <mergeCell ref="H48:J48"/>
    <mergeCell ref="D5:G5"/>
    <mergeCell ref="D7:E7"/>
    <mergeCell ref="E17:G17"/>
    <mergeCell ref="E18:G18"/>
    <mergeCell ref="E19:G19"/>
    <mergeCell ref="D29:E29"/>
    <mergeCell ref="D8:E8"/>
    <mergeCell ref="D30:E30"/>
    <mergeCell ref="C31:G31"/>
    <mergeCell ref="D34:F34"/>
    <mergeCell ref="C37:C39"/>
    <mergeCell ref="D37:J39"/>
    <mergeCell ref="C14:L14"/>
    <mergeCell ref="D28:E28"/>
  </mergeCells>
  <conditionalFormatting sqref="F28">
    <cfRule type="cellIs" dxfId="13" priority="1" operator="greaterThan">
      <formula>1.8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8"/>
  <sheetViews>
    <sheetView topLeftCell="A19" workbookViewId="0">
      <selection activeCell="F28" sqref="F28"/>
    </sheetView>
  </sheetViews>
  <sheetFormatPr defaultColWidth="8.7109375" defaultRowHeight="15" x14ac:dyDescent="0.25"/>
  <cols>
    <col min="1" max="1" width="5.140625" style="73" customWidth="1"/>
    <col min="2" max="2" width="4.85546875" style="73" customWidth="1"/>
    <col min="3" max="3" width="12.28515625" style="73" customWidth="1"/>
    <col min="4" max="4" width="23.42578125" style="73" customWidth="1"/>
    <col min="5" max="5" width="23.140625" style="73" customWidth="1"/>
    <col min="6" max="6" width="11.5703125" style="73" customWidth="1"/>
    <col min="7" max="7" width="12.28515625" style="73" customWidth="1"/>
    <col min="8" max="8" width="15.42578125" style="73" bestFit="1" customWidth="1"/>
    <col min="9" max="10" width="15.85546875" style="73" bestFit="1" customWidth="1"/>
    <col min="11" max="11" width="14.85546875" style="73" bestFit="1" customWidth="1"/>
    <col min="12" max="16384" width="8.7109375" style="73"/>
  </cols>
  <sheetData>
    <row r="2" spans="1:12" x14ac:dyDescent="0.25">
      <c r="A2" s="43"/>
      <c r="B2" s="43"/>
      <c r="C2" s="66"/>
      <c r="D2" s="66"/>
      <c r="E2" s="46" t="s">
        <v>38</v>
      </c>
      <c r="F2" s="46"/>
      <c r="G2" s="48"/>
      <c r="H2" s="47"/>
      <c r="I2" s="47"/>
    </row>
    <row r="3" spans="1:12" x14ac:dyDescent="0.25">
      <c r="A3" s="43"/>
      <c r="B3" s="43"/>
      <c r="C3" s="68"/>
      <c r="D3" s="68"/>
      <c r="E3" s="49"/>
      <c r="F3" s="49"/>
      <c r="J3" s="69"/>
    </row>
    <row r="4" spans="1:12" x14ac:dyDescent="0.25">
      <c r="A4" s="43"/>
      <c r="B4" s="43"/>
      <c r="C4" s="68"/>
      <c r="D4" s="68"/>
      <c r="E4" s="49"/>
      <c r="F4" s="49"/>
      <c r="J4" s="69"/>
    </row>
    <row r="5" spans="1:12" ht="18.75" x14ac:dyDescent="0.3">
      <c r="A5" s="43"/>
      <c r="B5" s="43"/>
      <c r="C5" s="68"/>
      <c r="D5" s="93" t="s">
        <v>6</v>
      </c>
      <c r="E5" s="94"/>
      <c r="F5" s="94"/>
      <c r="G5" s="95"/>
      <c r="H5" s="77"/>
      <c r="J5" s="69"/>
    </row>
    <row r="6" spans="1:12" ht="19.5" thickBot="1" x14ac:dyDescent="0.35">
      <c r="A6" s="43"/>
      <c r="B6" s="43"/>
      <c r="C6" s="56" t="s">
        <v>8</v>
      </c>
      <c r="D6" s="58"/>
      <c r="E6" s="58"/>
      <c r="F6" s="51"/>
      <c r="J6" s="69"/>
    </row>
    <row r="7" spans="1:12" ht="45" customHeight="1" thickBot="1" x14ac:dyDescent="0.35">
      <c r="A7" s="43"/>
      <c r="B7" s="55"/>
      <c r="C7" s="70" t="s">
        <v>9</v>
      </c>
      <c r="D7" s="79"/>
      <c r="E7" s="81"/>
      <c r="F7" s="77"/>
      <c r="J7" s="69"/>
    </row>
    <row r="8" spans="1:12" ht="45" customHeight="1" thickBot="1" x14ac:dyDescent="0.35">
      <c r="A8" s="43"/>
      <c r="B8" s="55"/>
      <c r="C8" s="70" t="s">
        <v>11</v>
      </c>
      <c r="D8" s="79"/>
      <c r="E8" s="81"/>
      <c r="F8" s="51"/>
      <c r="J8" s="69"/>
    </row>
    <row r="9" spans="1:12" ht="18.75" x14ac:dyDescent="0.3">
      <c r="A9" s="64"/>
      <c r="B9" s="64"/>
      <c r="C9" s="66"/>
      <c r="D9" s="51"/>
      <c r="E9" s="51"/>
      <c r="F9" s="51"/>
      <c r="J9" s="69"/>
    </row>
    <row r="10" spans="1:12" ht="18.75" x14ac:dyDescent="0.3">
      <c r="A10" s="64"/>
      <c r="B10" s="64"/>
      <c r="D10" s="51"/>
      <c r="E10" s="51"/>
      <c r="F10" s="51"/>
      <c r="J10" s="69"/>
    </row>
    <row r="11" spans="1:12" ht="18.75" x14ac:dyDescent="0.3">
      <c r="A11" s="64"/>
      <c r="B11" s="64"/>
      <c r="D11" s="51"/>
      <c r="E11" s="51"/>
      <c r="F11" s="51"/>
      <c r="J11" s="69"/>
    </row>
    <row r="12" spans="1:12" ht="18.75" x14ac:dyDescent="0.3">
      <c r="A12" s="64"/>
      <c r="B12" s="64"/>
      <c r="D12" s="51"/>
      <c r="E12" s="51"/>
      <c r="F12" s="51"/>
      <c r="J12" s="69"/>
    </row>
    <row r="13" spans="1:12" ht="18.75" x14ac:dyDescent="0.3">
      <c r="A13" s="64"/>
      <c r="B13" s="64"/>
      <c r="D13" s="51"/>
      <c r="E13" s="51"/>
      <c r="F13" s="51"/>
      <c r="J13" s="69"/>
    </row>
    <row r="14" spans="1:12" ht="37.5" customHeight="1" x14ac:dyDescent="0.3">
      <c r="A14" s="64"/>
      <c r="B14" s="64"/>
      <c r="C14" s="100" t="s">
        <v>40</v>
      </c>
      <c r="D14" s="101"/>
      <c r="E14" s="101"/>
      <c r="F14" s="101"/>
      <c r="G14" s="101"/>
      <c r="H14" s="101"/>
      <c r="I14" s="101"/>
      <c r="J14" s="101"/>
      <c r="K14" s="101"/>
      <c r="L14" s="102"/>
    </row>
    <row r="15" spans="1:12" ht="18.75" x14ac:dyDescent="0.3">
      <c r="A15" s="64"/>
      <c r="B15" s="64"/>
      <c r="D15" s="51"/>
      <c r="E15" s="51"/>
      <c r="F15" s="51"/>
      <c r="J15" s="69"/>
    </row>
    <row r="16" spans="1:12" ht="19.5" thickBot="1" x14ac:dyDescent="0.35">
      <c r="A16" s="64"/>
      <c r="B16" s="64"/>
      <c r="D16" s="58"/>
      <c r="E16" s="58"/>
      <c r="F16" s="78"/>
      <c r="G16" s="68"/>
      <c r="J16" s="69"/>
    </row>
    <row r="17" spans="1:12" ht="35.450000000000003" customHeight="1" thickBot="1" x14ac:dyDescent="0.35">
      <c r="A17" s="64"/>
      <c r="B17" s="64"/>
      <c r="D17" s="70" t="s">
        <v>10</v>
      </c>
      <c r="E17" s="99"/>
      <c r="F17" s="80"/>
      <c r="G17" s="81"/>
      <c r="H17" s="62"/>
      <c r="I17" s="57"/>
      <c r="J17" s="69"/>
      <c r="K17" s="69"/>
      <c r="L17" s="69"/>
    </row>
    <row r="18" spans="1:12" ht="35.450000000000003" customHeight="1" thickBot="1" x14ac:dyDescent="0.35">
      <c r="A18" s="64"/>
      <c r="B18" s="64"/>
      <c r="D18" s="60" t="s">
        <v>24</v>
      </c>
      <c r="E18" s="99">
        <v>4</v>
      </c>
      <c r="F18" s="80"/>
      <c r="G18" s="81"/>
      <c r="K18" s="69"/>
      <c r="L18" s="69"/>
    </row>
    <row r="19" spans="1:12" ht="35.450000000000003" customHeight="1" thickBot="1" x14ac:dyDescent="0.35">
      <c r="A19" s="64"/>
      <c r="B19" s="64"/>
      <c r="D19" s="70" t="s">
        <v>25</v>
      </c>
      <c r="E19" s="99" t="s">
        <v>33</v>
      </c>
      <c r="F19" s="80"/>
      <c r="G19" s="81"/>
      <c r="K19" s="69"/>
      <c r="L19" s="69"/>
    </row>
    <row r="20" spans="1:12" ht="18.75" x14ac:dyDescent="0.3">
      <c r="A20" s="64"/>
      <c r="B20" s="64"/>
      <c r="D20" s="59"/>
      <c r="E20" s="59"/>
      <c r="F20" s="59"/>
      <c r="J20" s="69"/>
    </row>
    <row r="21" spans="1:12" ht="18.75" x14ac:dyDescent="0.3">
      <c r="A21" s="43"/>
      <c r="B21" s="43"/>
      <c r="C21" s="53" t="s">
        <v>7</v>
      </c>
      <c r="D21" s="52"/>
      <c r="E21" s="46"/>
      <c r="F21" s="59"/>
      <c r="G21" s="48"/>
      <c r="H21" s="47"/>
      <c r="I21" s="47"/>
      <c r="J21" s="69"/>
    </row>
    <row r="22" spans="1:12" ht="15.75" thickBot="1" x14ac:dyDescent="0.3">
      <c r="A22" s="43"/>
      <c r="B22" s="43"/>
      <c r="C22" s="44"/>
      <c r="D22" s="50"/>
      <c r="E22" s="44"/>
      <c r="F22" s="44"/>
      <c r="G22" s="44"/>
      <c r="H22" s="44"/>
      <c r="I22" s="44"/>
      <c r="J22" s="45"/>
    </row>
    <row r="23" spans="1:12" ht="60.75" thickBot="1" x14ac:dyDescent="0.3">
      <c r="A23" s="64"/>
      <c r="B23" s="41"/>
      <c r="C23" s="37" t="s">
        <v>0</v>
      </c>
      <c r="D23" s="37" t="s">
        <v>1</v>
      </c>
      <c r="E23" s="38" t="s">
        <v>2</v>
      </c>
      <c r="F23" s="38" t="s">
        <v>42</v>
      </c>
      <c r="G23" s="38" t="s">
        <v>20</v>
      </c>
      <c r="H23" s="38" t="s">
        <v>17</v>
      </c>
      <c r="I23" s="38" t="s">
        <v>3</v>
      </c>
      <c r="J23" s="38" t="s">
        <v>4</v>
      </c>
      <c r="K23" s="67"/>
    </row>
    <row r="24" spans="1:12" ht="15.75" thickBot="1" x14ac:dyDescent="0.3">
      <c r="A24" s="64"/>
      <c r="B24" s="41"/>
      <c r="C24" s="39"/>
      <c r="D24" s="37">
        <v>1</v>
      </c>
      <c r="E24" s="37">
        <v>2</v>
      </c>
      <c r="F24" s="37">
        <v>3</v>
      </c>
      <c r="G24" s="37">
        <v>4</v>
      </c>
      <c r="H24" s="37">
        <v>5</v>
      </c>
      <c r="I24" s="37">
        <v>6</v>
      </c>
      <c r="J24" s="37">
        <v>7</v>
      </c>
      <c r="K24" s="67"/>
    </row>
    <row r="25" spans="1:12" ht="60.75" customHeight="1" thickBot="1" x14ac:dyDescent="0.3">
      <c r="A25" s="64"/>
      <c r="B25" s="41"/>
      <c r="C25" s="4">
        <v>1</v>
      </c>
      <c r="D25" s="54" t="s">
        <v>22</v>
      </c>
      <c r="E25" s="54" t="s">
        <v>5</v>
      </c>
      <c r="F25" s="74">
        <v>1</v>
      </c>
      <c r="G25" s="76"/>
      <c r="H25" s="75">
        <f>ROUND($F$25*$G$25,2)</f>
        <v>0</v>
      </c>
      <c r="I25" s="75">
        <f>ROUND($H$25*0.23,2)</f>
        <v>0</v>
      </c>
      <c r="J25" s="75">
        <f t="shared" ref="J25:J30" si="0">H25+I25</f>
        <v>0</v>
      </c>
      <c r="K25" s="67"/>
    </row>
    <row r="26" spans="1:12" ht="74.25" customHeight="1" thickBot="1" x14ac:dyDescent="0.3">
      <c r="A26" s="64"/>
      <c r="B26" s="41"/>
      <c r="C26" s="4">
        <v>2</v>
      </c>
      <c r="D26" s="54" t="s">
        <v>23</v>
      </c>
      <c r="E26" s="54" t="s">
        <v>5</v>
      </c>
      <c r="F26" s="74">
        <v>5</v>
      </c>
      <c r="G26" s="76"/>
      <c r="H26" s="75">
        <f>ROUND($F$26*$G$26,2)</f>
        <v>0</v>
      </c>
      <c r="I26" s="75">
        <f>ROUND($H$26*0.23,2)</f>
        <v>0</v>
      </c>
      <c r="J26" s="75">
        <f t="shared" si="0"/>
        <v>0</v>
      </c>
      <c r="K26" s="67"/>
    </row>
    <row r="27" spans="1:12" ht="45" customHeight="1" thickBot="1" x14ac:dyDescent="0.3">
      <c r="A27" s="64"/>
      <c r="B27" s="41"/>
      <c r="C27" s="4">
        <v>3</v>
      </c>
      <c r="D27" s="54" t="s">
        <v>27</v>
      </c>
      <c r="E27" s="54" t="s">
        <v>28</v>
      </c>
      <c r="F27" s="72"/>
      <c r="G27" s="76"/>
      <c r="H27" s="75">
        <f>ROUND($F$27*$G$27,2)</f>
        <v>0</v>
      </c>
      <c r="I27" s="75">
        <f>ROUND($H$27*0.23,2)</f>
        <v>0</v>
      </c>
      <c r="J27" s="75">
        <f t="shared" si="0"/>
        <v>0</v>
      </c>
      <c r="K27" s="67"/>
    </row>
    <row r="28" spans="1:12" ht="45" customHeight="1" thickBot="1" x14ac:dyDescent="0.3">
      <c r="A28" s="64"/>
      <c r="B28" s="41"/>
      <c r="C28" s="4">
        <v>4</v>
      </c>
      <c r="D28" s="96" t="s">
        <v>43</v>
      </c>
      <c r="E28" s="98"/>
      <c r="F28" s="76"/>
      <c r="G28" s="72"/>
      <c r="H28" s="72"/>
      <c r="I28" s="72"/>
      <c r="J28" s="72"/>
      <c r="K28" s="67"/>
    </row>
    <row r="29" spans="1:12" ht="45" customHeight="1" thickBot="1" x14ac:dyDescent="0.3">
      <c r="A29" s="64"/>
      <c r="B29" s="41"/>
      <c r="C29" s="4">
        <v>5</v>
      </c>
      <c r="D29" s="96" t="s">
        <v>31</v>
      </c>
      <c r="E29" s="98"/>
      <c r="F29" s="74">
        <v>120</v>
      </c>
      <c r="G29" s="72"/>
      <c r="H29" s="75">
        <f>(H25+H26)*F29</f>
        <v>0</v>
      </c>
      <c r="I29" s="75">
        <f>ROUND($H$27*0.23,2)</f>
        <v>0</v>
      </c>
      <c r="J29" s="75">
        <f t="shared" si="0"/>
        <v>0</v>
      </c>
      <c r="K29" s="67"/>
    </row>
    <row r="30" spans="1:12" ht="45" customHeight="1" thickBot="1" x14ac:dyDescent="0.3">
      <c r="A30" s="64"/>
      <c r="B30" s="41"/>
      <c r="C30" s="4">
        <v>6</v>
      </c>
      <c r="D30" s="96" t="s">
        <v>30</v>
      </c>
      <c r="E30" s="98"/>
      <c r="F30" s="4">
        <v>120</v>
      </c>
      <c r="G30" s="72"/>
      <c r="H30" s="75">
        <f>(10*$F$25+20*$F$26)*$G$27*24*30*$F$30*0.6*$F$28</f>
        <v>0</v>
      </c>
      <c r="I30" s="75">
        <f>ROUND($H$30*0.23,2)</f>
        <v>0</v>
      </c>
      <c r="J30" s="75">
        <f t="shared" si="0"/>
        <v>0</v>
      </c>
      <c r="K30" s="67"/>
    </row>
    <row r="31" spans="1:12" ht="34.5" customHeight="1" thickBot="1" x14ac:dyDescent="0.3">
      <c r="A31" s="64"/>
      <c r="B31" s="41"/>
      <c r="C31" s="96" t="s">
        <v>29</v>
      </c>
      <c r="D31" s="97"/>
      <c r="E31" s="97"/>
      <c r="F31" s="97"/>
      <c r="G31" s="97"/>
      <c r="H31" s="75">
        <f>SUM(H25:H30)</f>
        <v>0</v>
      </c>
      <c r="I31" s="75">
        <f>SUM(I25:I30)</f>
        <v>0</v>
      </c>
      <c r="J31" s="75">
        <f>SUM(J25:J30)</f>
        <v>0</v>
      </c>
      <c r="K31" s="63"/>
    </row>
    <row r="32" spans="1:12" x14ac:dyDescent="0.25">
      <c r="A32" s="64"/>
      <c r="B32" s="64"/>
      <c r="C32" s="66"/>
      <c r="D32" s="48"/>
      <c r="E32" s="48"/>
      <c r="F32" s="48"/>
      <c r="G32" s="66"/>
      <c r="H32" s="66"/>
      <c r="I32" s="66"/>
      <c r="J32" s="66"/>
    </row>
    <row r="33" spans="2:10" ht="30" x14ac:dyDescent="0.25">
      <c r="C33" s="57"/>
      <c r="G33" s="67"/>
      <c r="H33" s="67"/>
      <c r="I33" s="42" t="s">
        <v>21</v>
      </c>
      <c r="J33" s="42" t="s">
        <v>16</v>
      </c>
    </row>
    <row r="34" spans="2:10" x14ac:dyDescent="0.25">
      <c r="D34" s="91" t="s">
        <v>19</v>
      </c>
      <c r="E34" s="92"/>
      <c r="F34" s="92"/>
      <c r="I34" s="61">
        <f>H31</f>
        <v>0</v>
      </c>
      <c r="J34" s="61">
        <f>J31</f>
        <v>0</v>
      </c>
    </row>
    <row r="37" spans="2:10" ht="15" customHeight="1" x14ac:dyDescent="0.25">
      <c r="C37" s="103" t="s">
        <v>18</v>
      </c>
      <c r="D37" s="85" t="s">
        <v>39</v>
      </c>
      <c r="E37" s="85"/>
      <c r="F37" s="85"/>
      <c r="G37" s="85"/>
      <c r="H37" s="85"/>
      <c r="I37" s="85"/>
      <c r="J37" s="86"/>
    </row>
    <row r="38" spans="2:10" x14ac:dyDescent="0.25">
      <c r="B38" s="57"/>
      <c r="C38" s="104"/>
      <c r="D38" s="87"/>
      <c r="E38" s="87"/>
      <c r="F38" s="87"/>
      <c r="G38" s="87"/>
      <c r="H38" s="87"/>
      <c r="I38" s="87"/>
      <c r="J38" s="88"/>
    </row>
    <row r="39" spans="2:10" x14ac:dyDescent="0.25">
      <c r="B39" s="57"/>
      <c r="C39" s="105"/>
      <c r="D39" s="89"/>
      <c r="E39" s="89"/>
      <c r="F39" s="89"/>
      <c r="G39" s="89"/>
      <c r="H39" s="89"/>
      <c r="I39" s="89"/>
      <c r="J39" s="90"/>
    </row>
    <row r="40" spans="2:10" ht="15" customHeight="1" x14ac:dyDescent="0.25"/>
    <row r="41" spans="2:10" ht="15.75" thickBot="1" x14ac:dyDescent="0.3"/>
    <row r="42" spans="2:10" ht="45" customHeight="1" thickBot="1" x14ac:dyDescent="0.3">
      <c r="C42" s="70" t="s">
        <v>12</v>
      </c>
      <c r="D42" s="70"/>
    </row>
    <row r="43" spans="2:10" ht="45" customHeight="1" thickBot="1" x14ac:dyDescent="0.3">
      <c r="C43" s="70" t="s">
        <v>13</v>
      </c>
      <c r="D43" s="70"/>
    </row>
    <row r="44" spans="2:10" x14ac:dyDescent="0.25">
      <c r="C44" s="66"/>
    </row>
    <row r="45" spans="2:10" x14ac:dyDescent="0.25">
      <c r="H45" s="73" t="s">
        <v>14</v>
      </c>
    </row>
    <row r="46" spans="2:10" x14ac:dyDescent="0.25">
      <c r="H46" s="68" t="s">
        <v>15</v>
      </c>
      <c r="I46" s="68"/>
    </row>
    <row r="47" spans="2:10" ht="15.75" thickBot="1" x14ac:dyDescent="0.3">
      <c r="F47" s="71"/>
    </row>
    <row r="48" spans="2:10" ht="45" customHeight="1" thickBot="1" x14ac:dyDescent="0.3">
      <c r="F48" s="69"/>
      <c r="H48" s="79"/>
      <c r="I48" s="80"/>
      <c r="J48" s="81"/>
    </row>
  </sheetData>
  <sheetProtection password="B95F" sheet="1" objects="1" scenarios="1"/>
  <mergeCells count="15">
    <mergeCell ref="H48:J48"/>
    <mergeCell ref="D5:G5"/>
    <mergeCell ref="D7:E7"/>
    <mergeCell ref="E17:G17"/>
    <mergeCell ref="E18:G18"/>
    <mergeCell ref="E19:G19"/>
    <mergeCell ref="D29:E29"/>
    <mergeCell ref="D8:E8"/>
    <mergeCell ref="D30:E30"/>
    <mergeCell ref="C31:G31"/>
    <mergeCell ref="D34:F34"/>
    <mergeCell ref="C37:C39"/>
    <mergeCell ref="D37:J39"/>
    <mergeCell ref="C14:L14"/>
    <mergeCell ref="D28:E28"/>
  </mergeCells>
  <conditionalFormatting sqref="F28">
    <cfRule type="cellIs" dxfId="11" priority="1" operator="greaterThan">
      <formula>1.8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8"/>
  <sheetViews>
    <sheetView topLeftCell="A19" workbookViewId="0">
      <selection activeCell="F28" sqref="F28"/>
    </sheetView>
  </sheetViews>
  <sheetFormatPr defaultColWidth="8.7109375" defaultRowHeight="15" x14ac:dyDescent="0.25"/>
  <cols>
    <col min="1" max="1" width="5.140625" style="73" customWidth="1"/>
    <col min="2" max="2" width="4.85546875" style="73" customWidth="1"/>
    <col min="3" max="3" width="12.28515625" style="73" customWidth="1"/>
    <col min="4" max="4" width="23.42578125" style="73" customWidth="1"/>
    <col min="5" max="5" width="23.140625" style="73" customWidth="1"/>
    <col min="6" max="6" width="11.5703125" style="73" customWidth="1"/>
    <col min="7" max="7" width="12.28515625" style="73" customWidth="1"/>
    <col min="8" max="8" width="15.42578125" style="73" bestFit="1" customWidth="1"/>
    <col min="9" max="10" width="15.85546875" style="73" bestFit="1" customWidth="1"/>
    <col min="11" max="11" width="14.85546875" style="73" bestFit="1" customWidth="1"/>
    <col min="12" max="16384" width="8.7109375" style="73"/>
  </cols>
  <sheetData>
    <row r="2" spans="1:12" x14ac:dyDescent="0.25">
      <c r="A2" s="43"/>
      <c r="B2" s="43"/>
      <c r="C2" s="66"/>
      <c r="D2" s="66"/>
      <c r="E2" s="46" t="s">
        <v>38</v>
      </c>
      <c r="F2" s="46"/>
      <c r="G2" s="48"/>
      <c r="H2" s="47"/>
      <c r="I2" s="47"/>
    </row>
    <row r="3" spans="1:12" x14ac:dyDescent="0.25">
      <c r="A3" s="43"/>
      <c r="B3" s="43"/>
      <c r="C3" s="68"/>
      <c r="D3" s="68"/>
      <c r="E3" s="49"/>
      <c r="F3" s="49"/>
      <c r="J3" s="69"/>
    </row>
    <row r="4" spans="1:12" x14ac:dyDescent="0.25">
      <c r="A4" s="43"/>
      <c r="B4" s="43"/>
      <c r="C4" s="68"/>
      <c r="D4" s="68"/>
      <c r="E4" s="49"/>
      <c r="F4" s="49"/>
      <c r="J4" s="69"/>
    </row>
    <row r="5" spans="1:12" ht="18.75" x14ac:dyDescent="0.3">
      <c r="A5" s="43"/>
      <c r="B5" s="43"/>
      <c r="C5" s="68"/>
      <c r="D5" s="93" t="s">
        <v>6</v>
      </c>
      <c r="E5" s="94"/>
      <c r="F5" s="94"/>
      <c r="G5" s="95"/>
      <c r="H5" s="77"/>
      <c r="J5" s="69"/>
    </row>
    <row r="6" spans="1:12" ht="19.5" thickBot="1" x14ac:dyDescent="0.35">
      <c r="A6" s="43"/>
      <c r="B6" s="43"/>
      <c r="C6" s="56" t="s">
        <v>8</v>
      </c>
      <c r="D6" s="58"/>
      <c r="E6" s="58"/>
      <c r="F6" s="51"/>
      <c r="J6" s="69"/>
    </row>
    <row r="7" spans="1:12" ht="45" customHeight="1" thickBot="1" x14ac:dyDescent="0.35">
      <c r="A7" s="43"/>
      <c r="B7" s="55"/>
      <c r="C7" s="70" t="s">
        <v>9</v>
      </c>
      <c r="D7" s="79"/>
      <c r="E7" s="81"/>
      <c r="F7" s="77"/>
      <c r="J7" s="69"/>
    </row>
    <row r="8" spans="1:12" ht="45" customHeight="1" thickBot="1" x14ac:dyDescent="0.35">
      <c r="A8" s="43"/>
      <c r="B8" s="55"/>
      <c r="C8" s="70" t="s">
        <v>11</v>
      </c>
      <c r="D8" s="79"/>
      <c r="E8" s="81"/>
      <c r="F8" s="51"/>
      <c r="J8" s="69"/>
    </row>
    <row r="9" spans="1:12" ht="18.75" x14ac:dyDescent="0.3">
      <c r="A9" s="64"/>
      <c r="B9" s="64"/>
      <c r="C9" s="66"/>
      <c r="D9" s="51"/>
      <c r="E9" s="51"/>
      <c r="F9" s="51"/>
      <c r="J9" s="69"/>
    </row>
    <row r="10" spans="1:12" ht="18.75" x14ac:dyDescent="0.3">
      <c r="A10" s="64"/>
      <c r="B10" s="64"/>
      <c r="D10" s="51"/>
      <c r="E10" s="51"/>
      <c r="F10" s="51"/>
      <c r="J10" s="69"/>
    </row>
    <row r="11" spans="1:12" ht="18.75" x14ac:dyDescent="0.3">
      <c r="A11" s="64"/>
      <c r="B11" s="64"/>
      <c r="D11" s="51"/>
      <c r="E11" s="51"/>
      <c r="F11" s="51"/>
      <c r="J11" s="69"/>
    </row>
    <row r="12" spans="1:12" ht="18.75" x14ac:dyDescent="0.3">
      <c r="A12" s="64"/>
      <c r="B12" s="64"/>
      <c r="D12" s="51"/>
      <c r="E12" s="51"/>
      <c r="F12" s="51"/>
      <c r="J12" s="69"/>
    </row>
    <row r="13" spans="1:12" ht="18.75" x14ac:dyDescent="0.3">
      <c r="A13" s="64"/>
      <c r="B13" s="64"/>
      <c r="D13" s="51"/>
      <c r="E13" s="51"/>
      <c r="F13" s="51"/>
      <c r="J13" s="69"/>
    </row>
    <row r="14" spans="1:12" ht="37.5" customHeight="1" x14ac:dyDescent="0.3">
      <c r="A14" s="64"/>
      <c r="B14" s="64"/>
      <c r="C14" s="100" t="s">
        <v>40</v>
      </c>
      <c r="D14" s="101"/>
      <c r="E14" s="101"/>
      <c r="F14" s="101"/>
      <c r="G14" s="101"/>
      <c r="H14" s="101"/>
      <c r="I14" s="101"/>
      <c r="J14" s="101"/>
      <c r="K14" s="101"/>
      <c r="L14" s="102"/>
    </row>
    <row r="15" spans="1:12" ht="18.75" x14ac:dyDescent="0.3">
      <c r="A15" s="64"/>
      <c r="B15" s="64"/>
      <c r="D15" s="51"/>
      <c r="E15" s="51"/>
      <c r="F15" s="51"/>
      <c r="J15" s="69"/>
    </row>
    <row r="16" spans="1:12" ht="19.5" thickBot="1" x14ac:dyDescent="0.35">
      <c r="A16" s="64"/>
      <c r="B16" s="64"/>
      <c r="D16" s="58"/>
      <c r="E16" s="58"/>
      <c r="F16" s="78"/>
      <c r="G16" s="68"/>
      <c r="J16" s="69"/>
    </row>
    <row r="17" spans="1:12" ht="35.450000000000003" customHeight="1" thickBot="1" x14ac:dyDescent="0.35">
      <c r="A17" s="64"/>
      <c r="B17" s="64"/>
      <c r="D17" s="70" t="s">
        <v>10</v>
      </c>
      <c r="E17" s="99"/>
      <c r="F17" s="80"/>
      <c r="G17" s="81"/>
      <c r="H17" s="62"/>
      <c r="I17" s="57"/>
      <c r="J17" s="69"/>
      <c r="K17" s="69"/>
      <c r="L17" s="69"/>
    </row>
    <row r="18" spans="1:12" ht="35.450000000000003" customHeight="1" thickBot="1" x14ac:dyDescent="0.35">
      <c r="A18" s="64"/>
      <c r="B18" s="64"/>
      <c r="D18" s="60" t="s">
        <v>24</v>
      </c>
      <c r="E18" s="99">
        <v>5</v>
      </c>
      <c r="F18" s="80"/>
      <c r="G18" s="81"/>
      <c r="K18" s="69"/>
      <c r="L18" s="69"/>
    </row>
    <row r="19" spans="1:12" ht="35.450000000000003" customHeight="1" thickBot="1" x14ac:dyDescent="0.35">
      <c r="A19" s="64"/>
      <c r="B19" s="64"/>
      <c r="D19" s="70" t="s">
        <v>25</v>
      </c>
      <c r="E19" s="99" t="s">
        <v>34</v>
      </c>
      <c r="F19" s="80"/>
      <c r="G19" s="81"/>
      <c r="K19" s="69"/>
      <c r="L19" s="69"/>
    </row>
    <row r="20" spans="1:12" ht="18.75" x14ac:dyDescent="0.3">
      <c r="A20" s="64"/>
      <c r="B20" s="64"/>
      <c r="D20" s="59"/>
      <c r="E20" s="59"/>
      <c r="F20" s="59"/>
      <c r="J20" s="69"/>
    </row>
    <row r="21" spans="1:12" ht="18.75" x14ac:dyDescent="0.3">
      <c r="A21" s="43"/>
      <c r="B21" s="43"/>
      <c r="C21" s="53" t="s">
        <v>7</v>
      </c>
      <c r="D21" s="52"/>
      <c r="E21" s="46"/>
      <c r="F21" s="59"/>
      <c r="G21" s="48"/>
      <c r="H21" s="47"/>
      <c r="I21" s="47"/>
      <c r="J21" s="69"/>
    </row>
    <row r="22" spans="1:12" ht="15.75" thickBot="1" x14ac:dyDescent="0.3">
      <c r="A22" s="43"/>
      <c r="B22" s="43"/>
      <c r="C22" s="44"/>
      <c r="D22" s="50"/>
      <c r="E22" s="44"/>
      <c r="F22" s="44"/>
      <c r="G22" s="44"/>
      <c r="H22" s="44"/>
      <c r="I22" s="44"/>
      <c r="J22" s="45"/>
    </row>
    <row r="23" spans="1:12" ht="60.75" thickBot="1" x14ac:dyDescent="0.3">
      <c r="A23" s="64"/>
      <c r="B23" s="41"/>
      <c r="C23" s="37" t="s">
        <v>0</v>
      </c>
      <c r="D23" s="37" t="s">
        <v>1</v>
      </c>
      <c r="E23" s="38" t="s">
        <v>2</v>
      </c>
      <c r="F23" s="38" t="s">
        <v>42</v>
      </c>
      <c r="G23" s="38" t="s">
        <v>20</v>
      </c>
      <c r="H23" s="38" t="s">
        <v>17</v>
      </c>
      <c r="I23" s="38" t="s">
        <v>3</v>
      </c>
      <c r="J23" s="38" t="s">
        <v>4</v>
      </c>
      <c r="K23" s="67"/>
    </row>
    <row r="24" spans="1:12" ht="15.75" thickBot="1" x14ac:dyDescent="0.3">
      <c r="A24" s="64"/>
      <c r="B24" s="41"/>
      <c r="C24" s="39"/>
      <c r="D24" s="37">
        <v>1</v>
      </c>
      <c r="E24" s="37">
        <v>2</v>
      </c>
      <c r="F24" s="37">
        <v>3</v>
      </c>
      <c r="G24" s="37">
        <v>4</v>
      </c>
      <c r="H24" s="37">
        <v>5</v>
      </c>
      <c r="I24" s="37">
        <v>6</v>
      </c>
      <c r="J24" s="37">
        <v>7</v>
      </c>
      <c r="K24" s="67"/>
    </row>
    <row r="25" spans="1:12" ht="60.75" customHeight="1" thickBot="1" x14ac:dyDescent="0.3">
      <c r="A25" s="64"/>
      <c r="B25" s="41"/>
      <c r="C25" s="4">
        <v>1</v>
      </c>
      <c r="D25" s="54" t="s">
        <v>22</v>
      </c>
      <c r="E25" s="54" t="s">
        <v>5</v>
      </c>
      <c r="F25" s="74">
        <v>1</v>
      </c>
      <c r="G25" s="76"/>
      <c r="H25" s="75">
        <f>ROUND($F$25*$G$25,2)</f>
        <v>0</v>
      </c>
      <c r="I25" s="75">
        <f>ROUND($H$25*0.23,2)</f>
        <v>0</v>
      </c>
      <c r="J25" s="75">
        <f t="shared" ref="J25:J30" si="0">H25+I25</f>
        <v>0</v>
      </c>
      <c r="K25" s="67"/>
    </row>
    <row r="26" spans="1:12" ht="74.25" customHeight="1" thickBot="1" x14ac:dyDescent="0.3">
      <c r="A26" s="64"/>
      <c r="B26" s="41"/>
      <c r="C26" s="4">
        <v>2</v>
      </c>
      <c r="D26" s="54" t="s">
        <v>23</v>
      </c>
      <c r="E26" s="54" t="s">
        <v>5</v>
      </c>
      <c r="F26" s="74">
        <v>3</v>
      </c>
      <c r="G26" s="76"/>
      <c r="H26" s="75">
        <f>ROUND($F$26*$G$26,2)</f>
        <v>0</v>
      </c>
      <c r="I26" s="75">
        <f>ROUND($H$26*0.23,2)</f>
        <v>0</v>
      </c>
      <c r="J26" s="75">
        <f t="shared" si="0"/>
        <v>0</v>
      </c>
      <c r="K26" s="67"/>
    </row>
    <row r="27" spans="1:12" ht="45" customHeight="1" thickBot="1" x14ac:dyDescent="0.3">
      <c r="A27" s="64"/>
      <c r="B27" s="41"/>
      <c r="C27" s="4">
        <v>3</v>
      </c>
      <c r="D27" s="54" t="s">
        <v>27</v>
      </c>
      <c r="E27" s="54" t="s">
        <v>28</v>
      </c>
      <c r="F27" s="72"/>
      <c r="G27" s="76"/>
      <c r="H27" s="75">
        <f>ROUND($F$27*$G$27,2)</f>
        <v>0</v>
      </c>
      <c r="I27" s="75">
        <f>ROUND($H$27*0.23,2)</f>
        <v>0</v>
      </c>
      <c r="J27" s="75">
        <f t="shared" si="0"/>
        <v>0</v>
      </c>
      <c r="K27" s="67"/>
    </row>
    <row r="28" spans="1:12" ht="45" customHeight="1" thickBot="1" x14ac:dyDescent="0.3">
      <c r="A28" s="64"/>
      <c r="B28" s="41"/>
      <c r="C28" s="4">
        <v>4</v>
      </c>
      <c r="D28" s="96" t="s">
        <v>43</v>
      </c>
      <c r="E28" s="98"/>
      <c r="F28" s="76"/>
      <c r="G28" s="72"/>
      <c r="H28" s="72"/>
      <c r="I28" s="72"/>
      <c r="J28" s="72"/>
      <c r="K28" s="67"/>
    </row>
    <row r="29" spans="1:12" ht="45" customHeight="1" thickBot="1" x14ac:dyDescent="0.3">
      <c r="A29" s="64"/>
      <c r="B29" s="41"/>
      <c r="C29" s="4">
        <v>5</v>
      </c>
      <c r="D29" s="96" t="s">
        <v>31</v>
      </c>
      <c r="E29" s="98"/>
      <c r="F29" s="74">
        <v>120</v>
      </c>
      <c r="G29" s="72"/>
      <c r="H29" s="75">
        <f>(H25+H26)*F29</f>
        <v>0</v>
      </c>
      <c r="I29" s="75">
        <f>ROUND($H$27*0.23,2)</f>
        <v>0</v>
      </c>
      <c r="J29" s="75">
        <f t="shared" si="0"/>
        <v>0</v>
      </c>
      <c r="K29" s="67"/>
    </row>
    <row r="30" spans="1:12" ht="45" customHeight="1" thickBot="1" x14ac:dyDescent="0.3">
      <c r="A30" s="64"/>
      <c r="B30" s="41"/>
      <c r="C30" s="4">
        <v>6</v>
      </c>
      <c r="D30" s="96" t="s">
        <v>30</v>
      </c>
      <c r="E30" s="98"/>
      <c r="F30" s="4">
        <v>120</v>
      </c>
      <c r="G30" s="72"/>
      <c r="H30" s="75">
        <f>(10*$F$25+20*$F$26)*$G$27*24*30*$F$30*0.6*$F$28</f>
        <v>0</v>
      </c>
      <c r="I30" s="75">
        <f>ROUND($H$30*0.23,2)</f>
        <v>0</v>
      </c>
      <c r="J30" s="75">
        <f t="shared" si="0"/>
        <v>0</v>
      </c>
      <c r="K30" s="67"/>
    </row>
    <row r="31" spans="1:12" ht="34.5" customHeight="1" thickBot="1" x14ac:dyDescent="0.3">
      <c r="A31" s="64"/>
      <c r="B31" s="41"/>
      <c r="C31" s="96" t="s">
        <v>29</v>
      </c>
      <c r="D31" s="97"/>
      <c r="E31" s="97"/>
      <c r="F31" s="97"/>
      <c r="G31" s="97"/>
      <c r="H31" s="75">
        <f>SUM(H25:H30)</f>
        <v>0</v>
      </c>
      <c r="I31" s="75">
        <f>SUM(I25:I30)</f>
        <v>0</v>
      </c>
      <c r="J31" s="75">
        <f>SUM(J25:J30)</f>
        <v>0</v>
      </c>
      <c r="K31" s="63"/>
    </row>
    <row r="32" spans="1:12" x14ac:dyDescent="0.25">
      <c r="A32" s="64"/>
      <c r="B32" s="64"/>
      <c r="C32" s="66"/>
      <c r="D32" s="48"/>
      <c r="E32" s="48"/>
      <c r="F32" s="48"/>
      <c r="G32" s="66"/>
      <c r="H32" s="66"/>
      <c r="I32" s="66"/>
      <c r="J32" s="66"/>
    </row>
    <row r="33" spans="2:10" ht="30" x14ac:dyDescent="0.25">
      <c r="C33" s="57"/>
      <c r="G33" s="67"/>
      <c r="H33" s="67"/>
      <c r="I33" s="42" t="s">
        <v>21</v>
      </c>
      <c r="J33" s="42" t="s">
        <v>16</v>
      </c>
    </row>
    <row r="34" spans="2:10" x14ac:dyDescent="0.25">
      <c r="D34" s="91" t="s">
        <v>19</v>
      </c>
      <c r="E34" s="92"/>
      <c r="F34" s="92"/>
      <c r="I34" s="61">
        <f>H31</f>
        <v>0</v>
      </c>
      <c r="J34" s="61">
        <f>J31</f>
        <v>0</v>
      </c>
    </row>
    <row r="37" spans="2:10" ht="15" customHeight="1" x14ac:dyDescent="0.25">
      <c r="C37" s="103" t="s">
        <v>18</v>
      </c>
      <c r="D37" s="85" t="s">
        <v>39</v>
      </c>
      <c r="E37" s="85"/>
      <c r="F37" s="85"/>
      <c r="G37" s="85"/>
      <c r="H37" s="85"/>
      <c r="I37" s="85"/>
      <c r="J37" s="86"/>
    </row>
    <row r="38" spans="2:10" x14ac:dyDescent="0.25">
      <c r="B38" s="57"/>
      <c r="C38" s="104"/>
      <c r="D38" s="87"/>
      <c r="E38" s="87"/>
      <c r="F38" s="87"/>
      <c r="G38" s="87"/>
      <c r="H38" s="87"/>
      <c r="I38" s="87"/>
      <c r="J38" s="88"/>
    </row>
    <row r="39" spans="2:10" x14ac:dyDescent="0.25">
      <c r="B39" s="57"/>
      <c r="C39" s="105"/>
      <c r="D39" s="89"/>
      <c r="E39" s="89"/>
      <c r="F39" s="89"/>
      <c r="G39" s="89"/>
      <c r="H39" s="89"/>
      <c r="I39" s="89"/>
      <c r="J39" s="90"/>
    </row>
    <row r="40" spans="2:10" ht="15" customHeight="1" x14ac:dyDescent="0.25"/>
    <row r="41" spans="2:10" ht="15.75" thickBot="1" x14ac:dyDescent="0.3"/>
    <row r="42" spans="2:10" ht="45" customHeight="1" thickBot="1" x14ac:dyDescent="0.3">
      <c r="C42" s="70" t="s">
        <v>12</v>
      </c>
      <c r="D42" s="70"/>
    </row>
    <row r="43" spans="2:10" ht="45" customHeight="1" thickBot="1" x14ac:dyDescent="0.3">
      <c r="C43" s="70" t="s">
        <v>13</v>
      </c>
      <c r="D43" s="70"/>
    </row>
    <row r="44" spans="2:10" x14ac:dyDescent="0.25">
      <c r="C44" s="66"/>
    </row>
    <row r="45" spans="2:10" x14ac:dyDescent="0.25">
      <c r="H45" s="73" t="s">
        <v>14</v>
      </c>
    </row>
    <row r="46" spans="2:10" x14ac:dyDescent="0.25">
      <c r="H46" s="68" t="s">
        <v>15</v>
      </c>
      <c r="I46" s="68"/>
    </row>
    <row r="47" spans="2:10" ht="15.75" thickBot="1" x14ac:dyDescent="0.3">
      <c r="F47" s="71"/>
    </row>
    <row r="48" spans="2:10" ht="45" customHeight="1" thickBot="1" x14ac:dyDescent="0.3">
      <c r="F48" s="69"/>
      <c r="H48" s="79"/>
      <c r="I48" s="80"/>
      <c r="J48" s="81"/>
    </row>
  </sheetData>
  <sheetProtection password="B95F" sheet="1" objects="1" scenarios="1"/>
  <mergeCells count="15">
    <mergeCell ref="H48:J48"/>
    <mergeCell ref="D5:G5"/>
    <mergeCell ref="D7:E7"/>
    <mergeCell ref="E17:G17"/>
    <mergeCell ref="E18:G18"/>
    <mergeCell ref="E19:G19"/>
    <mergeCell ref="D29:E29"/>
    <mergeCell ref="D8:E8"/>
    <mergeCell ref="D30:E30"/>
    <mergeCell ref="C31:G31"/>
    <mergeCell ref="D34:F34"/>
    <mergeCell ref="C37:C39"/>
    <mergeCell ref="D37:J39"/>
    <mergeCell ref="C14:L14"/>
    <mergeCell ref="D28:E28"/>
  </mergeCells>
  <conditionalFormatting sqref="F28">
    <cfRule type="cellIs" dxfId="9" priority="1" operator="greaterThan">
      <formula>1.8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8"/>
  <sheetViews>
    <sheetView topLeftCell="A19" workbookViewId="0">
      <selection activeCell="F28" sqref="F28"/>
    </sheetView>
  </sheetViews>
  <sheetFormatPr defaultColWidth="8.7109375" defaultRowHeight="15" x14ac:dyDescent="0.25"/>
  <cols>
    <col min="1" max="1" width="5.140625" style="73" customWidth="1"/>
    <col min="2" max="2" width="4.85546875" style="73" customWidth="1"/>
    <col min="3" max="3" width="12.28515625" style="73" customWidth="1"/>
    <col min="4" max="4" width="23.42578125" style="73" customWidth="1"/>
    <col min="5" max="5" width="23.140625" style="73" customWidth="1"/>
    <col min="6" max="6" width="11.5703125" style="73" customWidth="1"/>
    <col min="7" max="7" width="12.28515625" style="73" customWidth="1"/>
    <col min="8" max="8" width="15.42578125" style="73" bestFit="1" customWidth="1"/>
    <col min="9" max="10" width="15.85546875" style="73" bestFit="1" customWidth="1"/>
    <col min="11" max="11" width="14.85546875" style="73" bestFit="1" customWidth="1"/>
    <col min="12" max="16384" width="8.7109375" style="73"/>
  </cols>
  <sheetData>
    <row r="2" spans="1:12" x14ac:dyDescent="0.25">
      <c r="A2" s="43"/>
      <c r="B2" s="43"/>
      <c r="C2" s="66"/>
      <c r="D2" s="66"/>
      <c r="E2" s="46" t="s">
        <v>38</v>
      </c>
      <c r="F2" s="46"/>
      <c r="G2" s="48"/>
      <c r="H2" s="47"/>
      <c r="I2" s="47"/>
    </row>
    <row r="3" spans="1:12" x14ac:dyDescent="0.25">
      <c r="A3" s="43"/>
      <c r="B3" s="43"/>
      <c r="C3" s="68"/>
      <c r="D3" s="68"/>
      <c r="E3" s="49"/>
      <c r="F3" s="49"/>
      <c r="J3" s="69"/>
    </row>
    <row r="4" spans="1:12" x14ac:dyDescent="0.25">
      <c r="A4" s="43"/>
      <c r="B4" s="43"/>
      <c r="C4" s="68"/>
      <c r="D4" s="68"/>
      <c r="E4" s="49"/>
      <c r="F4" s="49"/>
      <c r="J4" s="69"/>
    </row>
    <row r="5" spans="1:12" ht="18.75" x14ac:dyDescent="0.3">
      <c r="A5" s="43"/>
      <c r="B5" s="43"/>
      <c r="C5" s="68"/>
      <c r="D5" s="93" t="s">
        <v>6</v>
      </c>
      <c r="E5" s="94"/>
      <c r="F5" s="94"/>
      <c r="G5" s="95"/>
      <c r="H5" s="77"/>
      <c r="J5" s="69"/>
    </row>
    <row r="6" spans="1:12" ht="19.5" thickBot="1" x14ac:dyDescent="0.35">
      <c r="A6" s="43"/>
      <c r="B6" s="43"/>
      <c r="C6" s="56" t="s">
        <v>8</v>
      </c>
      <c r="D6" s="58"/>
      <c r="E6" s="58"/>
      <c r="F6" s="51"/>
      <c r="J6" s="69"/>
    </row>
    <row r="7" spans="1:12" ht="45" customHeight="1" thickBot="1" x14ac:dyDescent="0.35">
      <c r="A7" s="43"/>
      <c r="B7" s="55"/>
      <c r="C7" s="70" t="s">
        <v>9</v>
      </c>
      <c r="D7" s="79"/>
      <c r="E7" s="81"/>
      <c r="F7" s="77"/>
      <c r="J7" s="69"/>
    </row>
    <row r="8" spans="1:12" ht="45" customHeight="1" thickBot="1" x14ac:dyDescent="0.35">
      <c r="A8" s="43"/>
      <c r="B8" s="55"/>
      <c r="C8" s="70" t="s">
        <v>11</v>
      </c>
      <c r="D8" s="79"/>
      <c r="E8" s="81"/>
      <c r="F8" s="51"/>
      <c r="J8" s="69"/>
    </row>
    <row r="9" spans="1:12" ht="18.75" x14ac:dyDescent="0.3">
      <c r="A9" s="64"/>
      <c r="B9" s="64"/>
      <c r="C9" s="66"/>
      <c r="D9" s="51"/>
      <c r="E9" s="51"/>
      <c r="F9" s="51"/>
      <c r="J9" s="69"/>
    </row>
    <row r="10" spans="1:12" ht="18.75" x14ac:dyDescent="0.3">
      <c r="A10" s="64"/>
      <c r="B10" s="64"/>
      <c r="D10" s="51"/>
      <c r="E10" s="51"/>
      <c r="F10" s="51"/>
      <c r="J10" s="69"/>
    </row>
    <row r="11" spans="1:12" ht="18.75" x14ac:dyDescent="0.3">
      <c r="A11" s="64"/>
      <c r="B11" s="64"/>
      <c r="D11" s="51"/>
      <c r="E11" s="51"/>
      <c r="F11" s="51"/>
      <c r="J11" s="69"/>
    </row>
    <row r="12" spans="1:12" ht="18.75" x14ac:dyDescent="0.3">
      <c r="A12" s="64"/>
      <c r="B12" s="64"/>
      <c r="D12" s="51"/>
      <c r="E12" s="51"/>
      <c r="F12" s="51"/>
      <c r="J12" s="69"/>
    </row>
    <row r="13" spans="1:12" ht="18.75" x14ac:dyDescent="0.3">
      <c r="A13" s="64"/>
      <c r="B13" s="64"/>
      <c r="D13" s="51"/>
      <c r="E13" s="51"/>
      <c r="F13" s="51"/>
      <c r="J13" s="69"/>
    </row>
    <row r="14" spans="1:12" ht="37.5" customHeight="1" x14ac:dyDescent="0.3">
      <c r="A14" s="64"/>
      <c r="B14" s="64"/>
      <c r="C14" s="100" t="s">
        <v>40</v>
      </c>
      <c r="D14" s="101"/>
      <c r="E14" s="101"/>
      <c r="F14" s="101"/>
      <c r="G14" s="101"/>
      <c r="H14" s="101"/>
      <c r="I14" s="101"/>
      <c r="J14" s="101"/>
      <c r="K14" s="101"/>
      <c r="L14" s="102"/>
    </row>
    <row r="15" spans="1:12" ht="18.75" x14ac:dyDescent="0.3">
      <c r="A15" s="64"/>
      <c r="B15" s="64"/>
      <c r="D15" s="51"/>
      <c r="E15" s="51"/>
      <c r="F15" s="51"/>
      <c r="J15" s="69"/>
    </row>
    <row r="16" spans="1:12" ht="19.5" thickBot="1" x14ac:dyDescent="0.35">
      <c r="A16" s="64"/>
      <c r="B16" s="64"/>
      <c r="D16" s="58"/>
      <c r="E16" s="58"/>
      <c r="F16" s="78"/>
      <c r="G16" s="68"/>
      <c r="J16" s="69"/>
    </row>
    <row r="17" spans="1:12" ht="35.450000000000003" customHeight="1" thickBot="1" x14ac:dyDescent="0.35">
      <c r="A17" s="64"/>
      <c r="B17" s="64"/>
      <c r="D17" s="70" t="s">
        <v>10</v>
      </c>
      <c r="E17" s="99"/>
      <c r="F17" s="80"/>
      <c r="G17" s="81"/>
      <c r="H17" s="62"/>
      <c r="I17" s="57"/>
      <c r="J17" s="69"/>
      <c r="K17" s="69"/>
      <c r="L17" s="69"/>
    </row>
    <row r="18" spans="1:12" ht="35.450000000000003" customHeight="1" thickBot="1" x14ac:dyDescent="0.35">
      <c r="A18" s="64"/>
      <c r="B18" s="64"/>
      <c r="D18" s="60" t="s">
        <v>24</v>
      </c>
      <c r="E18" s="99">
        <v>6</v>
      </c>
      <c r="F18" s="80"/>
      <c r="G18" s="81"/>
      <c r="K18" s="69"/>
      <c r="L18" s="69"/>
    </row>
    <row r="19" spans="1:12" ht="35.450000000000003" customHeight="1" thickBot="1" x14ac:dyDescent="0.35">
      <c r="A19" s="64"/>
      <c r="B19" s="64"/>
      <c r="D19" s="70" t="s">
        <v>25</v>
      </c>
      <c r="E19" s="99" t="s">
        <v>37</v>
      </c>
      <c r="F19" s="80"/>
      <c r="G19" s="81"/>
      <c r="K19" s="69"/>
      <c r="L19" s="69"/>
    </row>
    <row r="20" spans="1:12" ht="18.75" x14ac:dyDescent="0.3">
      <c r="A20" s="64"/>
      <c r="B20" s="64"/>
      <c r="D20" s="59"/>
      <c r="E20" s="59"/>
      <c r="F20" s="59"/>
      <c r="J20" s="69"/>
    </row>
    <row r="21" spans="1:12" ht="18.75" x14ac:dyDescent="0.3">
      <c r="A21" s="43"/>
      <c r="B21" s="43"/>
      <c r="C21" s="53" t="s">
        <v>7</v>
      </c>
      <c r="D21" s="52"/>
      <c r="E21" s="46"/>
      <c r="F21" s="59"/>
      <c r="G21" s="48"/>
      <c r="H21" s="47"/>
      <c r="I21" s="47"/>
      <c r="J21" s="69"/>
    </row>
    <row r="22" spans="1:12" ht="15.75" thickBot="1" x14ac:dyDescent="0.3">
      <c r="A22" s="43"/>
      <c r="B22" s="43"/>
      <c r="C22" s="44"/>
      <c r="D22" s="50"/>
      <c r="E22" s="44"/>
      <c r="F22" s="44"/>
      <c r="G22" s="44"/>
      <c r="H22" s="44"/>
      <c r="I22" s="44"/>
      <c r="J22" s="45"/>
    </row>
    <row r="23" spans="1:12" ht="60.75" thickBot="1" x14ac:dyDescent="0.3">
      <c r="A23" s="64"/>
      <c r="B23" s="41"/>
      <c r="C23" s="37" t="s">
        <v>0</v>
      </c>
      <c r="D23" s="37" t="s">
        <v>1</v>
      </c>
      <c r="E23" s="38" t="s">
        <v>2</v>
      </c>
      <c r="F23" s="38" t="s">
        <v>42</v>
      </c>
      <c r="G23" s="38" t="s">
        <v>20</v>
      </c>
      <c r="H23" s="38" t="s">
        <v>17</v>
      </c>
      <c r="I23" s="38" t="s">
        <v>3</v>
      </c>
      <c r="J23" s="38" t="s">
        <v>4</v>
      </c>
      <c r="K23" s="67"/>
    </row>
    <row r="24" spans="1:12" ht="15.75" thickBot="1" x14ac:dyDescent="0.3">
      <c r="A24" s="64"/>
      <c r="B24" s="41"/>
      <c r="C24" s="39"/>
      <c r="D24" s="37">
        <v>1</v>
      </c>
      <c r="E24" s="37">
        <v>2</v>
      </c>
      <c r="F24" s="37">
        <v>3</v>
      </c>
      <c r="G24" s="37">
        <v>4</v>
      </c>
      <c r="H24" s="37">
        <v>5</v>
      </c>
      <c r="I24" s="37">
        <v>6</v>
      </c>
      <c r="J24" s="37">
        <v>7</v>
      </c>
      <c r="K24" s="67"/>
    </row>
    <row r="25" spans="1:12" ht="60.75" customHeight="1" thickBot="1" x14ac:dyDescent="0.3">
      <c r="A25" s="64"/>
      <c r="B25" s="41"/>
      <c r="C25" s="4">
        <v>1</v>
      </c>
      <c r="D25" s="54" t="s">
        <v>22</v>
      </c>
      <c r="E25" s="54" t="s">
        <v>5</v>
      </c>
      <c r="F25" s="74">
        <v>1</v>
      </c>
      <c r="G25" s="76"/>
      <c r="H25" s="75">
        <f>ROUND($F$25*$G$25,2)</f>
        <v>0</v>
      </c>
      <c r="I25" s="75">
        <f>ROUND($H$25*0.23,2)</f>
        <v>0</v>
      </c>
      <c r="J25" s="75">
        <f t="shared" ref="J25:J30" si="0">H25+I25</f>
        <v>0</v>
      </c>
      <c r="K25" s="67"/>
    </row>
    <row r="26" spans="1:12" ht="74.25" customHeight="1" thickBot="1" x14ac:dyDescent="0.3">
      <c r="A26" s="64"/>
      <c r="B26" s="41"/>
      <c r="C26" s="4">
        <v>2</v>
      </c>
      <c r="D26" s="54" t="s">
        <v>23</v>
      </c>
      <c r="E26" s="54" t="s">
        <v>5</v>
      </c>
      <c r="F26" s="74">
        <v>6</v>
      </c>
      <c r="G26" s="76"/>
      <c r="H26" s="75">
        <f>ROUND($F$26*$G$26,2)</f>
        <v>0</v>
      </c>
      <c r="I26" s="75">
        <f>ROUND($H$26*0.23,2)</f>
        <v>0</v>
      </c>
      <c r="J26" s="75">
        <f t="shared" si="0"/>
        <v>0</v>
      </c>
      <c r="K26" s="67"/>
    </row>
    <row r="27" spans="1:12" ht="45" customHeight="1" thickBot="1" x14ac:dyDescent="0.3">
      <c r="A27" s="64"/>
      <c r="B27" s="41"/>
      <c r="C27" s="4">
        <v>3</v>
      </c>
      <c r="D27" s="54" t="s">
        <v>27</v>
      </c>
      <c r="E27" s="54" t="s">
        <v>28</v>
      </c>
      <c r="F27" s="72"/>
      <c r="G27" s="76"/>
      <c r="H27" s="75">
        <f>ROUND($F$27*$G$27,2)</f>
        <v>0</v>
      </c>
      <c r="I27" s="75">
        <f>ROUND($H$27*0.23,2)</f>
        <v>0</v>
      </c>
      <c r="J27" s="75">
        <f t="shared" si="0"/>
        <v>0</v>
      </c>
      <c r="K27" s="67"/>
    </row>
    <row r="28" spans="1:12" ht="45" customHeight="1" thickBot="1" x14ac:dyDescent="0.3">
      <c r="A28" s="64"/>
      <c r="B28" s="41"/>
      <c r="C28" s="4">
        <v>4</v>
      </c>
      <c r="D28" s="96" t="s">
        <v>43</v>
      </c>
      <c r="E28" s="98"/>
      <c r="F28" s="76"/>
      <c r="G28" s="72"/>
      <c r="H28" s="72"/>
      <c r="I28" s="72"/>
      <c r="J28" s="72"/>
      <c r="K28" s="67"/>
    </row>
    <row r="29" spans="1:12" ht="45" customHeight="1" thickBot="1" x14ac:dyDescent="0.3">
      <c r="A29" s="64"/>
      <c r="B29" s="41"/>
      <c r="C29" s="4">
        <v>5</v>
      </c>
      <c r="D29" s="96" t="s">
        <v>31</v>
      </c>
      <c r="E29" s="98"/>
      <c r="F29" s="74">
        <v>120</v>
      </c>
      <c r="G29" s="72"/>
      <c r="H29" s="75">
        <f>(H25+H26)*F29</f>
        <v>0</v>
      </c>
      <c r="I29" s="75">
        <f>ROUND($H$27*0.23,2)</f>
        <v>0</v>
      </c>
      <c r="J29" s="75">
        <f t="shared" si="0"/>
        <v>0</v>
      </c>
      <c r="K29" s="67"/>
    </row>
    <row r="30" spans="1:12" ht="45" customHeight="1" thickBot="1" x14ac:dyDescent="0.3">
      <c r="A30" s="64"/>
      <c r="B30" s="41"/>
      <c r="C30" s="4">
        <v>6</v>
      </c>
      <c r="D30" s="96" t="s">
        <v>30</v>
      </c>
      <c r="E30" s="98"/>
      <c r="F30" s="4">
        <v>120</v>
      </c>
      <c r="G30" s="72"/>
      <c r="H30" s="75">
        <f>(10*$F$25+20*$F$26)*$G$27*24*30*$F$30*0.6*$F$28</f>
        <v>0</v>
      </c>
      <c r="I30" s="75">
        <f>ROUND($H$30*0.23,2)</f>
        <v>0</v>
      </c>
      <c r="J30" s="75">
        <f t="shared" si="0"/>
        <v>0</v>
      </c>
      <c r="K30" s="67"/>
    </row>
    <row r="31" spans="1:12" ht="34.5" customHeight="1" thickBot="1" x14ac:dyDescent="0.3">
      <c r="A31" s="64"/>
      <c r="B31" s="41"/>
      <c r="C31" s="96" t="s">
        <v>29</v>
      </c>
      <c r="D31" s="97"/>
      <c r="E31" s="97"/>
      <c r="F31" s="97"/>
      <c r="G31" s="97"/>
      <c r="H31" s="75">
        <f>SUM(H25:H30)</f>
        <v>0</v>
      </c>
      <c r="I31" s="75">
        <f>SUM(I25:I30)</f>
        <v>0</v>
      </c>
      <c r="J31" s="75">
        <f>SUM(J25:J30)</f>
        <v>0</v>
      </c>
      <c r="K31" s="63"/>
    </row>
    <row r="32" spans="1:12" x14ac:dyDescent="0.25">
      <c r="A32" s="64"/>
      <c r="B32" s="64"/>
      <c r="C32" s="66"/>
      <c r="D32" s="48"/>
      <c r="E32" s="48"/>
      <c r="F32" s="48"/>
      <c r="G32" s="66"/>
      <c r="H32" s="66"/>
      <c r="I32" s="66"/>
      <c r="J32" s="66"/>
    </row>
    <row r="33" spans="2:10" ht="30" x14ac:dyDescent="0.25">
      <c r="C33" s="57"/>
      <c r="G33" s="67"/>
      <c r="H33" s="67"/>
      <c r="I33" s="42" t="s">
        <v>21</v>
      </c>
      <c r="J33" s="42" t="s">
        <v>16</v>
      </c>
    </row>
    <row r="34" spans="2:10" x14ac:dyDescent="0.25">
      <c r="D34" s="91" t="s">
        <v>19</v>
      </c>
      <c r="E34" s="92"/>
      <c r="F34" s="92"/>
      <c r="I34" s="61">
        <f>H31</f>
        <v>0</v>
      </c>
      <c r="J34" s="61">
        <f>J31</f>
        <v>0</v>
      </c>
    </row>
    <row r="37" spans="2:10" ht="15" customHeight="1" x14ac:dyDescent="0.25">
      <c r="C37" s="103" t="s">
        <v>18</v>
      </c>
      <c r="D37" s="85" t="s">
        <v>39</v>
      </c>
      <c r="E37" s="85"/>
      <c r="F37" s="85"/>
      <c r="G37" s="85"/>
      <c r="H37" s="85"/>
      <c r="I37" s="85"/>
      <c r="J37" s="86"/>
    </row>
    <row r="38" spans="2:10" x14ac:dyDescent="0.25">
      <c r="B38" s="57"/>
      <c r="C38" s="104"/>
      <c r="D38" s="87"/>
      <c r="E38" s="87"/>
      <c r="F38" s="87"/>
      <c r="G38" s="87"/>
      <c r="H38" s="87"/>
      <c r="I38" s="87"/>
      <c r="J38" s="88"/>
    </row>
    <row r="39" spans="2:10" x14ac:dyDescent="0.25">
      <c r="B39" s="57"/>
      <c r="C39" s="105"/>
      <c r="D39" s="89"/>
      <c r="E39" s="89"/>
      <c r="F39" s="89"/>
      <c r="G39" s="89"/>
      <c r="H39" s="89"/>
      <c r="I39" s="89"/>
      <c r="J39" s="90"/>
    </row>
    <row r="40" spans="2:10" ht="15" customHeight="1" x14ac:dyDescent="0.25"/>
    <row r="41" spans="2:10" ht="15.75" thickBot="1" x14ac:dyDescent="0.3"/>
    <row r="42" spans="2:10" ht="45" customHeight="1" thickBot="1" x14ac:dyDescent="0.3">
      <c r="C42" s="70" t="s">
        <v>12</v>
      </c>
      <c r="D42" s="70"/>
    </row>
    <row r="43" spans="2:10" ht="45" customHeight="1" thickBot="1" x14ac:dyDescent="0.3">
      <c r="C43" s="70" t="s">
        <v>13</v>
      </c>
      <c r="D43" s="70"/>
    </row>
    <row r="44" spans="2:10" x14ac:dyDescent="0.25">
      <c r="C44" s="66"/>
    </row>
    <row r="45" spans="2:10" x14ac:dyDescent="0.25">
      <c r="H45" s="73" t="s">
        <v>14</v>
      </c>
    </row>
    <row r="46" spans="2:10" x14ac:dyDescent="0.25">
      <c r="H46" s="68" t="s">
        <v>15</v>
      </c>
      <c r="I46" s="68"/>
    </row>
    <row r="47" spans="2:10" ht="15.75" thickBot="1" x14ac:dyDescent="0.3">
      <c r="F47" s="71"/>
    </row>
    <row r="48" spans="2:10" ht="45" customHeight="1" thickBot="1" x14ac:dyDescent="0.3">
      <c r="F48" s="69"/>
      <c r="H48" s="79"/>
      <c r="I48" s="80"/>
      <c r="J48" s="81"/>
    </row>
  </sheetData>
  <sheetProtection password="B95F" sheet="1" objects="1" scenarios="1"/>
  <mergeCells count="15">
    <mergeCell ref="D28:E28"/>
    <mergeCell ref="H48:J48"/>
    <mergeCell ref="D29:E29"/>
    <mergeCell ref="D30:E30"/>
    <mergeCell ref="C31:G31"/>
    <mergeCell ref="D34:F34"/>
    <mergeCell ref="C37:C39"/>
    <mergeCell ref="D37:J39"/>
    <mergeCell ref="E19:G19"/>
    <mergeCell ref="D5:G5"/>
    <mergeCell ref="D7:E7"/>
    <mergeCell ref="D8:E8"/>
    <mergeCell ref="E17:G17"/>
    <mergeCell ref="E18:G18"/>
    <mergeCell ref="C14:L14"/>
  </mergeCells>
  <conditionalFormatting sqref="F28">
    <cfRule type="cellIs" dxfId="5" priority="1" operator="greaterThan">
      <formula>1.8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8"/>
  <sheetViews>
    <sheetView topLeftCell="A19" workbookViewId="0">
      <selection activeCell="F28" sqref="F28"/>
    </sheetView>
  </sheetViews>
  <sheetFormatPr defaultColWidth="8.7109375" defaultRowHeight="15" x14ac:dyDescent="0.25"/>
  <cols>
    <col min="1" max="1" width="5.140625" style="73" customWidth="1"/>
    <col min="2" max="2" width="4.85546875" style="73" customWidth="1"/>
    <col min="3" max="3" width="12.28515625" style="73" customWidth="1"/>
    <col min="4" max="4" width="23.42578125" style="73" customWidth="1"/>
    <col min="5" max="5" width="23.140625" style="73" customWidth="1"/>
    <col min="6" max="6" width="11.5703125" style="73" customWidth="1"/>
    <col min="7" max="7" width="12.28515625" style="73" customWidth="1"/>
    <col min="8" max="8" width="15.42578125" style="73" bestFit="1" customWidth="1"/>
    <col min="9" max="10" width="15.85546875" style="73" bestFit="1" customWidth="1"/>
    <col min="11" max="11" width="14.85546875" style="73" bestFit="1" customWidth="1"/>
    <col min="12" max="16384" width="8.7109375" style="73"/>
  </cols>
  <sheetData>
    <row r="2" spans="1:12" x14ac:dyDescent="0.25">
      <c r="A2" s="43"/>
      <c r="B2" s="43"/>
      <c r="C2" s="66"/>
      <c r="D2" s="66"/>
      <c r="E2" s="46" t="s">
        <v>38</v>
      </c>
      <c r="F2" s="46"/>
      <c r="G2" s="48"/>
      <c r="H2" s="47"/>
      <c r="I2" s="47"/>
    </row>
    <row r="3" spans="1:12" x14ac:dyDescent="0.25">
      <c r="A3" s="43"/>
      <c r="B3" s="43"/>
      <c r="C3" s="68"/>
      <c r="D3" s="68"/>
      <c r="E3" s="49"/>
      <c r="F3" s="49"/>
      <c r="J3" s="69"/>
    </row>
    <row r="4" spans="1:12" x14ac:dyDescent="0.25">
      <c r="A4" s="43"/>
      <c r="B4" s="43"/>
      <c r="C4" s="68"/>
      <c r="D4" s="68"/>
      <c r="E4" s="49"/>
      <c r="F4" s="49"/>
      <c r="J4" s="69"/>
    </row>
    <row r="5" spans="1:12" ht="18.75" x14ac:dyDescent="0.3">
      <c r="A5" s="43"/>
      <c r="B5" s="43"/>
      <c r="C5" s="68"/>
      <c r="D5" s="93" t="s">
        <v>6</v>
      </c>
      <c r="E5" s="94"/>
      <c r="F5" s="94"/>
      <c r="G5" s="95"/>
      <c r="H5" s="77"/>
      <c r="J5" s="69"/>
    </row>
    <row r="6" spans="1:12" ht="19.5" thickBot="1" x14ac:dyDescent="0.35">
      <c r="A6" s="43"/>
      <c r="B6" s="43"/>
      <c r="C6" s="56" t="s">
        <v>8</v>
      </c>
      <c r="D6" s="58"/>
      <c r="E6" s="58"/>
      <c r="F6" s="51"/>
      <c r="J6" s="69"/>
    </row>
    <row r="7" spans="1:12" ht="45" customHeight="1" thickBot="1" x14ac:dyDescent="0.35">
      <c r="A7" s="43"/>
      <c r="B7" s="55"/>
      <c r="C7" s="70" t="s">
        <v>9</v>
      </c>
      <c r="D7" s="79"/>
      <c r="E7" s="81"/>
      <c r="F7" s="77"/>
      <c r="J7" s="69"/>
    </row>
    <row r="8" spans="1:12" ht="45" customHeight="1" thickBot="1" x14ac:dyDescent="0.35">
      <c r="A8" s="43"/>
      <c r="B8" s="55"/>
      <c r="C8" s="70" t="s">
        <v>11</v>
      </c>
      <c r="D8" s="79"/>
      <c r="E8" s="81"/>
      <c r="F8" s="51"/>
      <c r="J8" s="69"/>
    </row>
    <row r="9" spans="1:12" ht="18.75" x14ac:dyDescent="0.3">
      <c r="A9" s="64"/>
      <c r="B9" s="64"/>
      <c r="C9" s="66"/>
      <c r="D9" s="51"/>
      <c r="E9" s="51"/>
      <c r="F9" s="51"/>
      <c r="J9" s="69"/>
    </row>
    <row r="10" spans="1:12" ht="18.75" x14ac:dyDescent="0.3">
      <c r="A10" s="64"/>
      <c r="B10" s="64"/>
      <c r="D10" s="51"/>
      <c r="E10" s="51"/>
      <c r="F10" s="51"/>
      <c r="J10" s="69"/>
    </row>
    <row r="11" spans="1:12" ht="18.75" x14ac:dyDescent="0.3">
      <c r="A11" s="64"/>
      <c r="B11" s="64"/>
      <c r="D11" s="51"/>
      <c r="E11" s="51"/>
      <c r="F11" s="51"/>
      <c r="J11" s="69"/>
    </row>
    <row r="12" spans="1:12" ht="18.75" x14ac:dyDescent="0.3">
      <c r="A12" s="64"/>
      <c r="B12" s="64"/>
      <c r="D12" s="51"/>
      <c r="E12" s="51"/>
      <c r="F12" s="51"/>
      <c r="J12" s="69"/>
    </row>
    <row r="13" spans="1:12" ht="18.75" x14ac:dyDescent="0.3">
      <c r="A13" s="64"/>
      <c r="B13" s="64"/>
      <c r="D13" s="51"/>
      <c r="E13" s="51"/>
      <c r="F13" s="51"/>
      <c r="J13" s="69"/>
    </row>
    <row r="14" spans="1:12" ht="36.75" customHeight="1" x14ac:dyDescent="0.3">
      <c r="A14" s="64"/>
      <c r="B14" s="64"/>
      <c r="C14" s="100" t="s">
        <v>40</v>
      </c>
      <c r="D14" s="101"/>
      <c r="E14" s="101"/>
      <c r="F14" s="101"/>
      <c r="G14" s="101"/>
      <c r="H14" s="101"/>
      <c r="I14" s="101"/>
      <c r="J14" s="101"/>
      <c r="K14" s="101"/>
      <c r="L14" s="102"/>
    </row>
    <row r="15" spans="1:12" ht="18.75" x14ac:dyDescent="0.3">
      <c r="A15" s="64"/>
      <c r="B15" s="64"/>
      <c r="D15" s="51"/>
      <c r="E15" s="51"/>
      <c r="F15" s="51"/>
      <c r="J15" s="69"/>
    </row>
    <row r="16" spans="1:12" ht="19.5" thickBot="1" x14ac:dyDescent="0.35">
      <c r="A16" s="64"/>
      <c r="B16" s="64"/>
      <c r="D16" s="58"/>
      <c r="E16" s="58"/>
      <c r="F16" s="78"/>
      <c r="G16" s="68"/>
      <c r="J16" s="69"/>
    </row>
    <row r="17" spans="1:12" ht="35.450000000000003" customHeight="1" thickBot="1" x14ac:dyDescent="0.35">
      <c r="A17" s="64"/>
      <c r="B17" s="64"/>
      <c r="D17" s="70" t="s">
        <v>10</v>
      </c>
      <c r="E17" s="99"/>
      <c r="F17" s="80"/>
      <c r="G17" s="81"/>
      <c r="H17" s="62"/>
      <c r="I17" s="57"/>
      <c r="J17" s="69"/>
      <c r="K17" s="69"/>
      <c r="L17" s="69"/>
    </row>
    <row r="18" spans="1:12" ht="35.450000000000003" customHeight="1" thickBot="1" x14ac:dyDescent="0.35">
      <c r="A18" s="64"/>
      <c r="B18" s="64"/>
      <c r="D18" s="60" t="s">
        <v>24</v>
      </c>
      <c r="E18" s="99">
        <v>7</v>
      </c>
      <c r="F18" s="80"/>
      <c r="G18" s="81"/>
      <c r="K18" s="69"/>
      <c r="L18" s="69"/>
    </row>
    <row r="19" spans="1:12" ht="35.450000000000003" customHeight="1" thickBot="1" x14ac:dyDescent="0.35">
      <c r="A19" s="64"/>
      <c r="B19" s="64"/>
      <c r="D19" s="70" t="s">
        <v>25</v>
      </c>
      <c r="E19" s="99" t="s">
        <v>36</v>
      </c>
      <c r="F19" s="80"/>
      <c r="G19" s="81"/>
      <c r="K19" s="69"/>
      <c r="L19" s="69"/>
    </row>
    <row r="20" spans="1:12" ht="18.75" x14ac:dyDescent="0.3">
      <c r="A20" s="64"/>
      <c r="B20" s="64"/>
      <c r="D20" s="59"/>
      <c r="E20" s="59"/>
      <c r="F20" s="59"/>
      <c r="J20" s="69"/>
    </row>
    <row r="21" spans="1:12" ht="18.75" x14ac:dyDescent="0.3">
      <c r="A21" s="43"/>
      <c r="B21" s="43"/>
      <c r="C21" s="53" t="s">
        <v>7</v>
      </c>
      <c r="D21" s="52"/>
      <c r="E21" s="46"/>
      <c r="F21" s="59"/>
      <c r="G21" s="48"/>
      <c r="H21" s="47"/>
      <c r="I21" s="47"/>
      <c r="J21" s="69"/>
    </row>
    <row r="22" spans="1:12" ht="15.75" thickBot="1" x14ac:dyDescent="0.3">
      <c r="A22" s="43"/>
      <c r="B22" s="43"/>
      <c r="C22" s="44"/>
      <c r="D22" s="50"/>
      <c r="E22" s="44"/>
      <c r="F22" s="44"/>
      <c r="G22" s="44"/>
      <c r="H22" s="44"/>
      <c r="I22" s="44"/>
      <c r="J22" s="45"/>
    </row>
    <row r="23" spans="1:12" ht="60.75" thickBot="1" x14ac:dyDescent="0.3">
      <c r="A23" s="64"/>
      <c r="B23" s="41"/>
      <c r="C23" s="37" t="s">
        <v>0</v>
      </c>
      <c r="D23" s="37" t="s">
        <v>1</v>
      </c>
      <c r="E23" s="38" t="s">
        <v>2</v>
      </c>
      <c r="F23" s="38" t="s">
        <v>42</v>
      </c>
      <c r="G23" s="38" t="s">
        <v>20</v>
      </c>
      <c r="H23" s="38" t="s">
        <v>17</v>
      </c>
      <c r="I23" s="38" t="s">
        <v>3</v>
      </c>
      <c r="J23" s="38" t="s">
        <v>4</v>
      </c>
      <c r="K23" s="67"/>
    </row>
    <row r="24" spans="1:12" ht="15.75" thickBot="1" x14ac:dyDescent="0.3">
      <c r="A24" s="64"/>
      <c r="B24" s="41"/>
      <c r="C24" s="39"/>
      <c r="D24" s="37">
        <v>1</v>
      </c>
      <c r="E24" s="37">
        <v>2</v>
      </c>
      <c r="F24" s="37">
        <v>3</v>
      </c>
      <c r="G24" s="37">
        <v>4</v>
      </c>
      <c r="H24" s="37">
        <v>5</v>
      </c>
      <c r="I24" s="37">
        <v>6</v>
      </c>
      <c r="J24" s="37">
        <v>7</v>
      </c>
      <c r="K24" s="67"/>
    </row>
    <row r="25" spans="1:12" ht="60.75" customHeight="1" thickBot="1" x14ac:dyDescent="0.3">
      <c r="A25" s="64"/>
      <c r="B25" s="41"/>
      <c r="C25" s="4">
        <v>1</v>
      </c>
      <c r="D25" s="54" t="s">
        <v>22</v>
      </c>
      <c r="E25" s="54" t="s">
        <v>5</v>
      </c>
      <c r="F25" s="74">
        <v>1</v>
      </c>
      <c r="G25" s="76"/>
      <c r="H25" s="75">
        <f>ROUND($F$25*$G$25,2)</f>
        <v>0</v>
      </c>
      <c r="I25" s="75">
        <f>ROUND($H$25*0.23,2)</f>
        <v>0</v>
      </c>
      <c r="J25" s="75">
        <f t="shared" ref="J25:J30" si="0">H25+I25</f>
        <v>0</v>
      </c>
      <c r="K25" s="67"/>
    </row>
    <row r="26" spans="1:12" ht="74.25" customHeight="1" thickBot="1" x14ac:dyDescent="0.3">
      <c r="A26" s="64"/>
      <c r="B26" s="41"/>
      <c r="C26" s="4">
        <v>2</v>
      </c>
      <c r="D26" s="54" t="s">
        <v>23</v>
      </c>
      <c r="E26" s="54" t="s">
        <v>5</v>
      </c>
      <c r="F26" s="74">
        <v>2</v>
      </c>
      <c r="G26" s="76"/>
      <c r="H26" s="75">
        <f>ROUND($F$26*$G$26,2)</f>
        <v>0</v>
      </c>
      <c r="I26" s="75">
        <f>ROUND($H$26*0.23,2)</f>
        <v>0</v>
      </c>
      <c r="J26" s="75">
        <f t="shared" si="0"/>
        <v>0</v>
      </c>
      <c r="K26" s="67"/>
    </row>
    <row r="27" spans="1:12" ht="45" customHeight="1" thickBot="1" x14ac:dyDescent="0.3">
      <c r="A27" s="64"/>
      <c r="B27" s="41"/>
      <c r="C27" s="4">
        <v>3</v>
      </c>
      <c r="D27" s="54" t="s">
        <v>27</v>
      </c>
      <c r="E27" s="54" t="s">
        <v>28</v>
      </c>
      <c r="F27" s="72"/>
      <c r="G27" s="76"/>
      <c r="H27" s="75">
        <f>ROUND($F$27*$G$27,2)</f>
        <v>0</v>
      </c>
      <c r="I27" s="75">
        <f>ROUND($H$27*0.23,2)</f>
        <v>0</v>
      </c>
      <c r="J27" s="75">
        <f t="shared" si="0"/>
        <v>0</v>
      </c>
      <c r="K27" s="67"/>
    </row>
    <row r="28" spans="1:12" ht="45" customHeight="1" thickBot="1" x14ac:dyDescent="0.3">
      <c r="A28" s="64"/>
      <c r="B28" s="41"/>
      <c r="C28" s="4">
        <v>4</v>
      </c>
      <c r="D28" s="96" t="s">
        <v>43</v>
      </c>
      <c r="E28" s="98"/>
      <c r="F28" s="76"/>
      <c r="G28" s="72"/>
      <c r="H28" s="72"/>
      <c r="I28" s="72"/>
      <c r="J28" s="72"/>
      <c r="K28" s="67"/>
    </row>
    <row r="29" spans="1:12" ht="45" customHeight="1" thickBot="1" x14ac:dyDescent="0.3">
      <c r="A29" s="64"/>
      <c r="B29" s="41"/>
      <c r="C29" s="4">
        <v>5</v>
      </c>
      <c r="D29" s="96" t="s">
        <v>31</v>
      </c>
      <c r="E29" s="98"/>
      <c r="F29" s="74">
        <v>120</v>
      </c>
      <c r="G29" s="72"/>
      <c r="H29" s="75">
        <f>(H25+H26)*F29</f>
        <v>0</v>
      </c>
      <c r="I29" s="75">
        <f>ROUND($H$27*0.23,2)</f>
        <v>0</v>
      </c>
      <c r="J29" s="75">
        <f t="shared" si="0"/>
        <v>0</v>
      </c>
      <c r="K29" s="67"/>
    </row>
    <row r="30" spans="1:12" ht="45" customHeight="1" thickBot="1" x14ac:dyDescent="0.3">
      <c r="A30" s="64"/>
      <c r="B30" s="41"/>
      <c r="C30" s="4">
        <v>6</v>
      </c>
      <c r="D30" s="96" t="s">
        <v>30</v>
      </c>
      <c r="E30" s="98"/>
      <c r="F30" s="4">
        <v>120</v>
      </c>
      <c r="G30" s="72"/>
      <c r="H30" s="75">
        <f>(10*$F$25+20*$F$26)*$G$27*24*30*$F$30*0.6*$F$28</f>
        <v>0</v>
      </c>
      <c r="I30" s="75">
        <f>ROUND($H$30*0.23,2)</f>
        <v>0</v>
      </c>
      <c r="J30" s="75">
        <f t="shared" si="0"/>
        <v>0</v>
      </c>
      <c r="K30" s="67"/>
    </row>
    <row r="31" spans="1:12" ht="34.5" customHeight="1" thickBot="1" x14ac:dyDescent="0.3">
      <c r="A31" s="64"/>
      <c r="B31" s="41"/>
      <c r="C31" s="96" t="s">
        <v>29</v>
      </c>
      <c r="D31" s="97"/>
      <c r="E31" s="97"/>
      <c r="F31" s="97"/>
      <c r="G31" s="97"/>
      <c r="H31" s="75">
        <f>SUM(H25:H30)</f>
        <v>0</v>
      </c>
      <c r="I31" s="75">
        <f>SUM(I25:I30)</f>
        <v>0</v>
      </c>
      <c r="J31" s="75">
        <f>SUM(J25:J30)</f>
        <v>0</v>
      </c>
      <c r="K31" s="63"/>
    </row>
    <row r="32" spans="1:12" x14ac:dyDescent="0.25">
      <c r="A32" s="64"/>
      <c r="B32" s="64"/>
      <c r="C32" s="66"/>
      <c r="D32" s="48"/>
      <c r="E32" s="48"/>
      <c r="F32" s="48"/>
      <c r="G32" s="66"/>
      <c r="H32" s="66"/>
      <c r="I32" s="66"/>
      <c r="J32" s="66"/>
    </row>
    <row r="33" spans="2:10" ht="30" x14ac:dyDescent="0.25">
      <c r="C33" s="57"/>
      <c r="G33" s="67"/>
      <c r="H33" s="67"/>
      <c r="I33" s="42" t="s">
        <v>21</v>
      </c>
      <c r="J33" s="42" t="s">
        <v>16</v>
      </c>
    </row>
    <row r="34" spans="2:10" x14ac:dyDescent="0.25">
      <c r="D34" s="91" t="s">
        <v>19</v>
      </c>
      <c r="E34" s="92"/>
      <c r="F34" s="92"/>
      <c r="I34" s="61">
        <f>H31</f>
        <v>0</v>
      </c>
      <c r="J34" s="61">
        <f>J31</f>
        <v>0</v>
      </c>
    </row>
    <row r="37" spans="2:10" ht="15" customHeight="1" x14ac:dyDescent="0.25">
      <c r="C37" s="103" t="s">
        <v>18</v>
      </c>
      <c r="D37" s="85" t="s">
        <v>39</v>
      </c>
      <c r="E37" s="85"/>
      <c r="F37" s="85"/>
      <c r="G37" s="85"/>
      <c r="H37" s="85"/>
      <c r="I37" s="85"/>
      <c r="J37" s="86"/>
    </row>
    <row r="38" spans="2:10" x14ac:dyDescent="0.25">
      <c r="B38" s="57"/>
      <c r="C38" s="104"/>
      <c r="D38" s="87"/>
      <c r="E38" s="87"/>
      <c r="F38" s="87"/>
      <c r="G38" s="87"/>
      <c r="H38" s="87"/>
      <c r="I38" s="87"/>
      <c r="J38" s="88"/>
    </row>
    <row r="39" spans="2:10" x14ac:dyDescent="0.25">
      <c r="B39" s="57"/>
      <c r="C39" s="105"/>
      <c r="D39" s="89"/>
      <c r="E39" s="89"/>
      <c r="F39" s="89"/>
      <c r="G39" s="89"/>
      <c r="H39" s="89"/>
      <c r="I39" s="89"/>
      <c r="J39" s="90"/>
    </row>
    <row r="40" spans="2:10" ht="15" customHeight="1" x14ac:dyDescent="0.25"/>
    <row r="41" spans="2:10" ht="15.75" thickBot="1" x14ac:dyDescent="0.3"/>
    <row r="42" spans="2:10" ht="45" customHeight="1" thickBot="1" x14ac:dyDescent="0.3">
      <c r="C42" s="70" t="s">
        <v>12</v>
      </c>
      <c r="D42" s="70"/>
    </row>
    <row r="43" spans="2:10" ht="45" customHeight="1" thickBot="1" x14ac:dyDescent="0.3">
      <c r="C43" s="70" t="s">
        <v>13</v>
      </c>
      <c r="D43" s="70"/>
    </row>
    <row r="44" spans="2:10" x14ac:dyDescent="0.25">
      <c r="C44" s="66"/>
    </row>
    <row r="45" spans="2:10" x14ac:dyDescent="0.25">
      <c r="H45" s="73" t="s">
        <v>14</v>
      </c>
    </row>
    <row r="46" spans="2:10" x14ac:dyDescent="0.25">
      <c r="H46" s="68" t="s">
        <v>15</v>
      </c>
      <c r="I46" s="68"/>
    </row>
    <row r="47" spans="2:10" ht="15.75" thickBot="1" x14ac:dyDescent="0.3">
      <c r="F47" s="71"/>
    </row>
    <row r="48" spans="2:10" ht="45" customHeight="1" thickBot="1" x14ac:dyDescent="0.3">
      <c r="F48" s="69"/>
      <c r="H48" s="79"/>
      <c r="I48" s="80"/>
      <c r="J48" s="81"/>
    </row>
  </sheetData>
  <sheetProtection password="B95F" sheet="1" objects="1" scenarios="1"/>
  <mergeCells count="15">
    <mergeCell ref="D28:E28"/>
    <mergeCell ref="H48:J48"/>
    <mergeCell ref="D29:E29"/>
    <mergeCell ref="D30:E30"/>
    <mergeCell ref="C31:G31"/>
    <mergeCell ref="D34:F34"/>
    <mergeCell ref="C37:C39"/>
    <mergeCell ref="D37:J39"/>
    <mergeCell ref="E19:G19"/>
    <mergeCell ref="D5:G5"/>
    <mergeCell ref="D7:E7"/>
    <mergeCell ref="D8:E8"/>
    <mergeCell ref="E17:G17"/>
    <mergeCell ref="E18:G18"/>
    <mergeCell ref="C14:L14"/>
  </mergeCells>
  <conditionalFormatting sqref="F28">
    <cfRule type="cellIs" dxfId="3" priority="1" operator="greaterThan">
      <formula>1.8</formula>
    </cfRule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8"/>
  <sheetViews>
    <sheetView tabSelected="1" topLeftCell="A22" workbookViewId="0">
      <selection activeCell="F28" sqref="F28"/>
    </sheetView>
  </sheetViews>
  <sheetFormatPr defaultColWidth="8.7109375" defaultRowHeight="15" x14ac:dyDescent="0.25"/>
  <cols>
    <col min="1" max="1" width="5.140625" style="73" customWidth="1"/>
    <col min="2" max="2" width="4.85546875" style="73" customWidth="1"/>
    <col min="3" max="3" width="12.28515625" style="73" customWidth="1"/>
    <col min="4" max="4" width="23.42578125" style="73" customWidth="1"/>
    <col min="5" max="5" width="23.140625" style="73" customWidth="1"/>
    <col min="6" max="6" width="11.5703125" style="73" customWidth="1"/>
    <col min="7" max="7" width="12.28515625" style="73" customWidth="1"/>
    <col min="8" max="8" width="15.42578125" style="73" bestFit="1" customWidth="1"/>
    <col min="9" max="10" width="15.85546875" style="73" bestFit="1" customWidth="1"/>
    <col min="11" max="11" width="14.85546875" style="73" bestFit="1" customWidth="1"/>
    <col min="12" max="16384" width="8.7109375" style="73"/>
  </cols>
  <sheetData>
    <row r="2" spans="1:12" x14ac:dyDescent="0.25">
      <c r="A2" s="43"/>
      <c r="B2" s="43"/>
      <c r="C2" s="66"/>
      <c r="D2" s="66"/>
      <c r="E2" s="46" t="s">
        <v>38</v>
      </c>
      <c r="F2" s="46"/>
      <c r="G2" s="48"/>
      <c r="H2" s="47"/>
      <c r="I2" s="47"/>
    </row>
    <row r="3" spans="1:12" x14ac:dyDescent="0.25">
      <c r="A3" s="43"/>
      <c r="B3" s="43"/>
      <c r="C3" s="68"/>
      <c r="D3" s="68"/>
      <c r="E3" s="49"/>
      <c r="F3" s="49"/>
      <c r="J3" s="69"/>
    </row>
    <row r="4" spans="1:12" x14ac:dyDescent="0.25">
      <c r="A4" s="43"/>
      <c r="B4" s="43"/>
      <c r="C4" s="68"/>
      <c r="D4" s="68"/>
      <c r="E4" s="49"/>
      <c r="F4" s="49"/>
      <c r="J4" s="69"/>
    </row>
    <row r="5" spans="1:12" ht="18.75" x14ac:dyDescent="0.3">
      <c r="A5" s="43"/>
      <c r="B5" s="43"/>
      <c r="C5" s="68"/>
      <c r="D5" s="93" t="s">
        <v>6</v>
      </c>
      <c r="E5" s="94"/>
      <c r="F5" s="94"/>
      <c r="G5" s="95"/>
      <c r="H5" s="77"/>
      <c r="J5" s="69"/>
    </row>
    <row r="6" spans="1:12" ht="19.5" thickBot="1" x14ac:dyDescent="0.35">
      <c r="A6" s="43"/>
      <c r="B6" s="43"/>
      <c r="C6" s="56" t="s">
        <v>8</v>
      </c>
      <c r="D6" s="58"/>
      <c r="E6" s="58"/>
      <c r="F6" s="51"/>
      <c r="J6" s="69"/>
    </row>
    <row r="7" spans="1:12" ht="45" customHeight="1" thickBot="1" x14ac:dyDescent="0.35">
      <c r="A7" s="43"/>
      <c r="B7" s="55"/>
      <c r="C7" s="70" t="s">
        <v>9</v>
      </c>
      <c r="D7" s="79"/>
      <c r="E7" s="81"/>
      <c r="F7" s="77"/>
      <c r="J7" s="69"/>
    </row>
    <row r="8" spans="1:12" ht="45" customHeight="1" thickBot="1" x14ac:dyDescent="0.35">
      <c r="A8" s="43"/>
      <c r="B8" s="55"/>
      <c r="C8" s="70" t="s">
        <v>11</v>
      </c>
      <c r="D8" s="79"/>
      <c r="E8" s="81"/>
      <c r="F8" s="51"/>
      <c r="J8" s="69"/>
    </row>
    <row r="9" spans="1:12" ht="18.75" x14ac:dyDescent="0.3">
      <c r="A9" s="64"/>
      <c r="B9" s="64"/>
      <c r="C9" s="66"/>
      <c r="D9" s="51"/>
      <c r="E9" s="51"/>
      <c r="F9" s="51"/>
      <c r="J9" s="69"/>
    </row>
    <row r="10" spans="1:12" ht="18.75" x14ac:dyDescent="0.3">
      <c r="A10" s="64"/>
      <c r="B10" s="64"/>
      <c r="D10" s="51"/>
      <c r="E10" s="51"/>
      <c r="F10" s="51"/>
      <c r="J10" s="69"/>
    </row>
    <row r="11" spans="1:12" ht="18.75" x14ac:dyDescent="0.3">
      <c r="A11" s="64"/>
      <c r="B11" s="64"/>
      <c r="D11" s="51"/>
      <c r="E11" s="51"/>
      <c r="F11" s="51"/>
      <c r="J11" s="69"/>
    </row>
    <row r="12" spans="1:12" ht="18.75" x14ac:dyDescent="0.3">
      <c r="A12" s="64"/>
      <c r="B12" s="64"/>
      <c r="D12" s="51"/>
      <c r="E12" s="51"/>
      <c r="F12" s="51"/>
      <c r="J12" s="69"/>
    </row>
    <row r="13" spans="1:12" ht="18.75" x14ac:dyDescent="0.3">
      <c r="A13" s="64"/>
      <c r="B13" s="64"/>
      <c r="D13" s="51"/>
      <c r="E13" s="51"/>
      <c r="F13" s="51"/>
      <c r="J13" s="69"/>
    </row>
    <row r="14" spans="1:12" ht="37.5" customHeight="1" x14ac:dyDescent="0.3">
      <c r="A14" s="64"/>
      <c r="B14" s="64"/>
      <c r="C14" s="100" t="s">
        <v>40</v>
      </c>
      <c r="D14" s="101"/>
      <c r="E14" s="101"/>
      <c r="F14" s="101"/>
      <c r="G14" s="101"/>
      <c r="H14" s="101"/>
      <c r="I14" s="101"/>
      <c r="J14" s="101"/>
      <c r="K14" s="101"/>
      <c r="L14" s="102"/>
    </row>
    <row r="15" spans="1:12" ht="18.75" x14ac:dyDescent="0.3">
      <c r="A15" s="64"/>
      <c r="B15" s="64"/>
      <c r="D15" s="51"/>
      <c r="E15" s="51"/>
      <c r="F15" s="51"/>
      <c r="J15" s="69"/>
    </row>
    <row r="16" spans="1:12" ht="19.5" thickBot="1" x14ac:dyDescent="0.35">
      <c r="A16" s="64"/>
      <c r="B16" s="64"/>
      <c r="D16" s="58"/>
      <c r="E16" s="58"/>
      <c r="F16" s="78"/>
      <c r="G16" s="68"/>
      <c r="J16" s="69"/>
    </row>
    <row r="17" spans="1:12" ht="35.450000000000003" customHeight="1" thickBot="1" x14ac:dyDescent="0.35">
      <c r="A17" s="64"/>
      <c r="B17" s="64"/>
      <c r="D17" s="70" t="s">
        <v>10</v>
      </c>
      <c r="E17" s="99"/>
      <c r="F17" s="80"/>
      <c r="G17" s="81"/>
      <c r="H17" s="62"/>
      <c r="I17" s="57"/>
      <c r="J17" s="69"/>
      <c r="K17" s="69"/>
      <c r="L17" s="69"/>
    </row>
    <row r="18" spans="1:12" ht="35.450000000000003" customHeight="1" thickBot="1" x14ac:dyDescent="0.35">
      <c r="A18" s="64"/>
      <c r="B18" s="64"/>
      <c r="D18" s="60" t="s">
        <v>24</v>
      </c>
      <c r="E18" s="99">
        <v>8</v>
      </c>
      <c r="F18" s="80"/>
      <c r="G18" s="81"/>
      <c r="K18" s="69"/>
      <c r="L18" s="69"/>
    </row>
    <row r="19" spans="1:12" ht="35.450000000000003" customHeight="1" thickBot="1" x14ac:dyDescent="0.35">
      <c r="A19" s="64"/>
      <c r="B19" s="64"/>
      <c r="D19" s="70" t="s">
        <v>25</v>
      </c>
      <c r="E19" s="99" t="s">
        <v>35</v>
      </c>
      <c r="F19" s="80"/>
      <c r="G19" s="81"/>
      <c r="K19" s="69"/>
      <c r="L19" s="69"/>
    </row>
    <row r="20" spans="1:12" ht="18.75" x14ac:dyDescent="0.3">
      <c r="A20" s="64"/>
      <c r="B20" s="64"/>
      <c r="D20" s="59"/>
      <c r="E20" s="59"/>
      <c r="F20" s="59"/>
      <c r="J20" s="69"/>
    </row>
    <row r="21" spans="1:12" ht="18.75" x14ac:dyDescent="0.3">
      <c r="A21" s="43"/>
      <c r="B21" s="43"/>
      <c r="C21" s="53" t="s">
        <v>7</v>
      </c>
      <c r="D21" s="52"/>
      <c r="E21" s="46"/>
      <c r="F21" s="59"/>
      <c r="G21" s="48"/>
      <c r="H21" s="47"/>
      <c r="I21" s="47"/>
      <c r="J21" s="69"/>
    </row>
    <row r="22" spans="1:12" ht="15.75" thickBot="1" x14ac:dyDescent="0.3">
      <c r="A22" s="43"/>
      <c r="B22" s="43"/>
      <c r="C22" s="44"/>
      <c r="D22" s="50"/>
      <c r="E22" s="44"/>
      <c r="F22" s="44"/>
      <c r="G22" s="44"/>
      <c r="H22" s="44"/>
      <c r="I22" s="44"/>
      <c r="J22" s="45"/>
    </row>
    <row r="23" spans="1:12" ht="60.75" thickBot="1" x14ac:dyDescent="0.3">
      <c r="A23" s="64"/>
      <c r="B23" s="41"/>
      <c r="C23" s="37" t="s">
        <v>0</v>
      </c>
      <c r="D23" s="37" t="s">
        <v>1</v>
      </c>
      <c r="E23" s="38" t="s">
        <v>2</v>
      </c>
      <c r="F23" s="38" t="s">
        <v>42</v>
      </c>
      <c r="G23" s="38" t="s">
        <v>20</v>
      </c>
      <c r="H23" s="38" t="s">
        <v>17</v>
      </c>
      <c r="I23" s="38" t="s">
        <v>3</v>
      </c>
      <c r="J23" s="38" t="s">
        <v>4</v>
      </c>
      <c r="K23" s="67"/>
    </row>
    <row r="24" spans="1:12" ht="15.75" thickBot="1" x14ac:dyDescent="0.3">
      <c r="A24" s="64"/>
      <c r="B24" s="41"/>
      <c r="C24" s="39"/>
      <c r="D24" s="37">
        <v>1</v>
      </c>
      <c r="E24" s="37">
        <v>2</v>
      </c>
      <c r="F24" s="37">
        <v>3</v>
      </c>
      <c r="G24" s="37">
        <v>4</v>
      </c>
      <c r="H24" s="37">
        <v>5</v>
      </c>
      <c r="I24" s="37">
        <v>6</v>
      </c>
      <c r="J24" s="37">
        <v>7</v>
      </c>
      <c r="K24" s="67"/>
    </row>
    <row r="25" spans="1:12" ht="60.75" customHeight="1" thickBot="1" x14ac:dyDescent="0.3">
      <c r="A25" s="64"/>
      <c r="B25" s="41"/>
      <c r="C25" s="4">
        <v>1</v>
      </c>
      <c r="D25" s="54" t="s">
        <v>22</v>
      </c>
      <c r="E25" s="54" t="s">
        <v>5</v>
      </c>
      <c r="F25" s="74">
        <v>1</v>
      </c>
      <c r="G25" s="76"/>
      <c r="H25" s="75">
        <f>ROUND($F$25*$G$25,2)</f>
        <v>0</v>
      </c>
      <c r="I25" s="75">
        <f>ROUND($H$25*0.23,2)</f>
        <v>0</v>
      </c>
      <c r="J25" s="75">
        <f t="shared" ref="J25:J30" si="0">H25+I25</f>
        <v>0</v>
      </c>
      <c r="K25" s="67"/>
    </row>
    <row r="26" spans="1:12" ht="74.25" customHeight="1" thickBot="1" x14ac:dyDescent="0.3">
      <c r="A26" s="64"/>
      <c r="B26" s="41"/>
      <c r="C26" s="4">
        <v>2</v>
      </c>
      <c r="D26" s="54" t="s">
        <v>23</v>
      </c>
      <c r="E26" s="54" t="s">
        <v>5</v>
      </c>
      <c r="F26" s="74">
        <v>2</v>
      </c>
      <c r="G26" s="76"/>
      <c r="H26" s="75">
        <f>ROUND($F$26*$G$26,2)</f>
        <v>0</v>
      </c>
      <c r="I26" s="75">
        <f>ROUND($H$26*0.23,2)</f>
        <v>0</v>
      </c>
      <c r="J26" s="75">
        <f t="shared" si="0"/>
        <v>0</v>
      </c>
      <c r="K26" s="67"/>
    </row>
    <row r="27" spans="1:12" ht="45" customHeight="1" thickBot="1" x14ac:dyDescent="0.3">
      <c r="A27" s="64"/>
      <c r="B27" s="41"/>
      <c r="C27" s="4">
        <v>3</v>
      </c>
      <c r="D27" s="54" t="s">
        <v>27</v>
      </c>
      <c r="E27" s="54" t="s">
        <v>28</v>
      </c>
      <c r="F27" s="72"/>
      <c r="G27" s="76"/>
      <c r="H27" s="75">
        <f>ROUND($F$27*$G$27,2)</f>
        <v>0</v>
      </c>
      <c r="I27" s="75">
        <f>ROUND($H$27*0.23,2)</f>
        <v>0</v>
      </c>
      <c r="J27" s="75">
        <f t="shared" si="0"/>
        <v>0</v>
      </c>
      <c r="K27" s="67"/>
    </row>
    <row r="28" spans="1:12" ht="45" customHeight="1" thickBot="1" x14ac:dyDescent="0.3">
      <c r="A28" s="64"/>
      <c r="B28" s="41"/>
      <c r="C28" s="4">
        <v>4</v>
      </c>
      <c r="D28" s="96" t="s">
        <v>43</v>
      </c>
      <c r="E28" s="98"/>
      <c r="F28" s="76"/>
      <c r="G28" s="72"/>
      <c r="H28" s="72"/>
      <c r="I28" s="72"/>
      <c r="J28" s="72"/>
      <c r="K28" s="67"/>
    </row>
    <row r="29" spans="1:12" ht="45" customHeight="1" thickBot="1" x14ac:dyDescent="0.3">
      <c r="A29" s="64"/>
      <c r="B29" s="41"/>
      <c r="C29" s="4">
        <v>5</v>
      </c>
      <c r="D29" s="96" t="s">
        <v>31</v>
      </c>
      <c r="E29" s="98"/>
      <c r="F29" s="74">
        <v>120</v>
      </c>
      <c r="G29" s="72"/>
      <c r="H29" s="75">
        <f>(H25+H26)*F29</f>
        <v>0</v>
      </c>
      <c r="I29" s="75">
        <f>ROUND($H$27*0.23,2)</f>
        <v>0</v>
      </c>
      <c r="J29" s="75">
        <f t="shared" si="0"/>
        <v>0</v>
      </c>
      <c r="K29" s="67"/>
    </row>
    <row r="30" spans="1:12" ht="45" customHeight="1" thickBot="1" x14ac:dyDescent="0.3">
      <c r="A30" s="64"/>
      <c r="B30" s="41"/>
      <c r="C30" s="4">
        <v>6</v>
      </c>
      <c r="D30" s="96" t="s">
        <v>30</v>
      </c>
      <c r="E30" s="98"/>
      <c r="F30" s="4">
        <v>120</v>
      </c>
      <c r="G30" s="72"/>
      <c r="H30" s="75">
        <f>(10*$F$25+20*$F$26)*$G$27*24*30*$F$30*0.6*$F$28</f>
        <v>0</v>
      </c>
      <c r="I30" s="75">
        <f>ROUND($H$30*0.23,2)</f>
        <v>0</v>
      </c>
      <c r="J30" s="75">
        <f t="shared" si="0"/>
        <v>0</v>
      </c>
      <c r="K30" s="67"/>
    </row>
    <row r="31" spans="1:12" ht="34.5" customHeight="1" thickBot="1" x14ac:dyDescent="0.3">
      <c r="A31" s="64"/>
      <c r="B31" s="41"/>
      <c r="C31" s="96" t="s">
        <v>29</v>
      </c>
      <c r="D31" s="97"/>
      <c r="E31" s="97"/>
      <c r="F31" s="97"/>
      <c r="G31" s="97"/>
      <c r="H31" s="75">
        <f>SUM(H25:H30)</f>
        <v>0</v>
      </c>
      <c r="I31" s="75">
        <f>SUM(I25:I30)</f>
        <v>0</v>
      </c>
      <c r="J31" s="75">
        <f>SUM(J25:J30)</f>
        <v>0</v>
      </c>
      <c r="K31" s="63"/>
    </row>
    <row r="32" spans="1:12" x14ac:dyDescent="0.25">
      <c r="A32" s="64"/>
      <c r="B32" s="64"/>
      <c r="C32" s="66"/>
      <c r="D32" s="48"/>
      <c r="E32" s="48"/>
      <c r="F32" s="48"/>
      <c r="G32" s="66"/>
      <c r="H32" s="66"/>
      <c r="I32" s="66"/>
      <c r="J32" s="66"/>
    </row>
    <row r="33" spans="2:10" ht="30" x14ac:dyDescent="0.25">
      <c r="C33" s="57"/>
      <c r="G33" s="67"/>
      <c r="H33" s="67"/>
      <c r="I33" s="42" t="s">
        <v>21</v>
      </c>
      <c r="J33" s="42" t="s">
        <v>16</v>
      </c>
    </row>
    <row r="34" spans="2:10" x14ac:dyDescent="0.25">
      <c r="D34" s="91" t="s">
        <v>19</v>
      </c>
      <c r="E34" s="92"/>
      <c r="F34" s="92"/>
      <c r="I34" s="61">
        <f>H31</f>
        <v>0</v>
      </c>
      <c r="J34" s="61">
        <f>J31</f>
        <v>0</v>
      </c>
    </row>
    <row r="37" spans="2:10" ht="15" customHeight="1" x14ac:dyDescent="0.25">
      <c r="C37" s="103" t="s">
        <v>18</v>
      </c>
      <c r="D37" s="85" t="s">
        <v>39</v>
      </c>
      <c r="E37" s="85"/>
      <c r="F37" s="85"/>
      <c r="G37" s="85"/>
      <c r="H37" s="85"/>
      <c r="I37" s="85"/>
      <c r="J37" s="86"/>
    </row>
    <row r="38" spans="2:10" x14ac:dyDescent="0.25">
      <c r="B38" s="57"/>
      <c r="C38" s="104"/>
      <c r="D38" s="87"/>
      <c r="E38" s="87"/>
      <c r="F38" s="87"/>
      <c r="G38" s="87"/>
      <c r="H38" s="87"/>
      <c r="I38" s="87"/>
      <c r="J38" s="88"/>
    </row>
    <row r="39" spans="2:10" x14ac:dyDescent="0.25">
      <c r="B39" s="57"/>
      <c r="C39" s="105"/>
      <c r="D39" s="89"/>
      <c r="E39" s="89"/>
      <c r="F39" s="89"/>
      <c r="G39" s="89"/>
      <c r="H39" s="89"/>
      <c r="I39" s="89"/>
      <c r="J39" s="90"/>
    </row>
    <row r="40" spans="2:10" ht="15" customHeight="1" x14ac:dyDescent="0.25"/>
    <row r="41" spans="2:10" ht="15.75" thickBot="1" x14ac:dyDescent="0.3"/>
    <row r="42" spans="2:10" ht="45" customHeight="1" thickBot="1" x14ac:dyDescent="0.3">
      <c r="C42" s="70" t="s">
        <v>12</v>
      </c>
      <c r="D42" s="70"/>
    </row>
    <row r="43" spans="2:10" ht="45" customHeight="1" thickBot="1" x14ac:dyDescent="0.3">
      <c r="C43" s="70" t="s">
        <v>13</v>
      </c>
      <c r="D43" s="70"/>
    </row>
    <row r="44" spans="2:10" x14ac:dyDescent="0.25">
      <c r="C44" s="66"/>
    </row>
    <row r="45" spans="2:10" x14ac:dyDescent="0.25">
      <c r="H45" s="73" t="s">
        <v>14</v>
      </c>
    </row>
    <row r="46" spans="2:10" x14ac:dyDescent="0.25">
      <c r="H46" s="68" t="s">
        <v>15</v>
      </c>
      <c r="I46" s="68"/>
    </row>
    <row r="47" spans="2:10" ht="15.75" thickBot="1" x14ac:dyDescent="0.3">
      <c r="F47" s="71"/>
    </row>
    <row r="48" spans="2:10" ht="45" customHeight="1" thickBot="1" x14ac:dyDescent="0.3">
      <c r="F48" s="69"/>
      <c r="H48" s="79"/>
      <c r="I48" s="80"/>
      <c r="J48" s="81"/>
    </row>
  </sheetData>
  <sheetProtection password="B95F" sheet="1" objects="1" scenarios="1"/>
  <mergeCells count="15">
    <mergeCell ref="D28:E28"/>
    <mergeCell ref="H48:J48"/>
    <mergeCell ref="D29:E29"/>
    <mergeCell ref="D30:E30"/>
    <mergeCell ref="C31:G31"/>
    <mergeCell ref="D34:F34"/>
    <mergeCell ref="C37:C39"/>
    <mergeCell ref="D37:J39"/>
    <mergeCell ref="E19:G19"/>
    <mergeCell ref="D5:G5"/>
    <mergeCell ref="D7:E7"/>
    <mergeCell ref="D8:E8"/>
    <mergeCell ref="E17:G17"/>
    <mergeCell ref="E18:G18"/>
    <mergeCell ref="C14:L14"/>
  </mergeCells>
  <conditionalFormatting sqref="F28">
    <cfRule type="cellIs" dxfId="1" priority="1" operator="greaterThan">
      <formula>1.8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1</vt:i4>
      </vt:variant>
    </vt:vector>
  </HeadingPairs>
  <TitlesOfParts>
    <vt:vector size="10" baseType="lpstr">
      <vt:lpstr>Cześć 1 - Białystok</vt:lpstr>
      <vt:lpstr>Arkusz1</vt:lpstr>
      <vt:lpstr>Część 2 - Bydgoszcz_Toruń</vt:lpstr>
      <vt:lpstr>Część 3 - Gdańsk</vt:lpstr>
      <vt:lpstr>Część 4 - Katowice</vt:lpstr>
      <vt:lpstr>Część 5 - Kraków</vt:lpstr>
      <vt:lpstr>Część 6 - Poznań</vt:lpstr>
      <vt:lpstr>Część 7 - Rzeszów</vt:lpstr>
      <vt:lpstr>Część 8 - Wrocław</vt:lpstr>
      <vt:lpstr>'Cześć 1 - Białystok'!OLE_LINK15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Kubiak Adrian</dc:creator>
  <cp:lastModifiedBy>Kraska Marcin</cp:lastModifiedBy>
  <cp:lastPrinted>2018-08-19T08:07:51Z</cp:lastPrinted>
  <dcterms:created xsi:type="dcterms:W3CDTF">2018-05-14T12:41:30Z</dcterms:created>
  <dcterms:modified xsi:type="dcterms:W3CDTF">2018-10-02T11:11:28Z</dcterms:modified>
</cp:coreProperties>
</file>