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ku\Desktop\przetarg_najnowsze\Formularze Przetargu Łącza\"/>
    </mc:Choice>
  </mc:AlternateContent>
  <bookViews>
    <workbookView xWindow="0" yWindow="0" windowWidth="28800" windowHeight="12450" tabRatio="851" activeTab="1"/>
  </bookViews>
  <sheets>
    <sheet name="51" sheetId="4" r:id="rId1"/>
    <sheet name="52" sheetId="5" r:id="rId2"/>
    <sheet name="53" sheetId="7" r:id="rId3"/>
    <sheet name="54" sheetId="8" r:id="rId4"/>
    <sheet name="55" sheetId="9" r:id="rId5"/>
    <sheet name="56" sheetId="6" r:id="rId6"/>
    <sheet name="57" sheetId="10" r:id="rId7"/>
  </sheets>
  <definedNames>
    <definedName name="_xlnm._FilterDatabase" localSheetId="1" hidden="1">'52'!$A$13:$P$120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6" i="7"/>
  <c r="J6" i="8"/>
  <c r="J6" i="9"/>
  <c r="J6" i="6"/>
  <c r="J6" i="10"/>
  <c r="J6" i="4"/>
  <c r="J4" i="5"/>
  <c r="J4" i="7"/>
  <c r="J4" i="8"/>
  <c r="J4" i="9"/>
  <c r="J4" i="6"/>
  <c r="J4" i="10"/>
  <c r="J4" i="4"/>
  <c r="K6" i="5"/>
  <c r="L6" i="5"/>
  <c r="K4" i="5"/>
  <c r="L4" i="5"/>
  <c r="L3" i="5"/>
  <c r="K3" i="5"/>
  <c r="J3" i="5"/>
  <c r="K6" i="7"/>
  <c r="L6" i="7"/>
  <c r="K4" i="7"/>
  <c r="L4" i="7"/>
  <c r="L3" i="7"/>
  <c r="K3" i="7"/>
  <c r="J3" i="7"/>
  <c r="K6" i="8"/>
  <c r="L6" i="8"/>
  <c r="K4" i="8"/>
  <c r="L4" i="8"/>
  <c r="L3" i="8"/>
  <c r="K3" i="8"/>
  <c r="J3" i="8"/>
  <c r="K6" i="9"/>
  <c r="L6" i="9"/>
  <c r="K4" i="9"/>
  <c r="L4" i="9"/>
  <c r="L3" i="9"/>
  <c r="K3" i="9"/>
  <c r="J3" i="9"/>
  <c r="K6" i="6"/>
  <c r="L6" i="6"/>
  <c r="K4" i="6"/>
  <c r="L4" i="6"/>
  <c r="L3" i="6"/>
  <c r="K3" i="6"/>
  <c r="J3" i="6"/>
  <c r="K6" i="10"/>
  <c r="L6" i="10"/>
  <c r="K4" i="10"/>
  <c r="L4" i="10"/>
  <c r="L3" i="10"/>
  <c r="K3" i="10"/>
  <c r="J3" i="10"/>
  <c r="K6" i="4"/>
  <c r="L6" i="4"/>
  <c r="K4" i="4"/>
  <c r="L4" i="4"/>
  <c r="L3" i="4"/>
  <c r="K3" i="4"/>
  <c r="J3" i="4"/>
  <c r="T20" i="10"/>
  <c r="U20" i="10"/>
  <c r="T21" i="10"/>
  <c r="U21" i="10"/>
  <c r="T22" i="10"/>
  <c r="U22" i="10"/>
  <c r="T23" i="10"/>
  <c r="U23" i="10"/>
  <c r="T24" i="10"/>
  <c r="U24" i="10"/>
  <c r="G4" i="10"/>
  <c r="T20" i="6"/>
  <c r="U20" i="6"/>
  <c r="G4" i="6"/>
  <c r="T20" i="9"/>
  <c r="U20" i="9"/>
  <c r="T21" i="9"/>
  <c r="U21" i="9"/>
  <c r="T22" i="9"/>
  <c r="U22" i="9"/>
  <c r="T23" i="9"/>
  <c r="U23" i="9"/>
  <c r="T24" i="9"/>
  <c r="U24" i="9"/>
  <c r="T25" i="9"/>
  <c r="U25" i="9"/>
  <c r="T26" i="9"/>
  <c r="U26" i="9"/>
  <c r="T27" i="9"/>
  <c r="U27" i="9"/>
  <c r="T28" i="9"/>
  <c r="U28" i="9"/>
  <c r="T29" i="9"/>
  <c r="U29" i="9"/>
  <c r="T30" i="9"/>
  <c r="U30" i="9"/>
  <c r="T31" i="9"/>
  <c r="U31" i="9"/>
  <c r="T32" i="9"/>
  <c r="U32" i="9"/>
  <c r="T33" i="9"/>
  <c r="U33" i="9"/>
  <c r="T34" i="9"/>
  <c r="U34" i="9"/>
  <c r="T35" i="9"/>
  <c r="U35" i="9"/>
  <c r="T36" i="9"/>
  <c r="U36" i="9"/>
  <c r="T37" i="9"/>
  <c r="U37" i="9"/>
  <c r="T38" i="9"/>
  <c r="U38" i="9"/>
  <c r="T39" i="9"/>
  <c r="U39" i="9"/>
  <c r="T40" i="9"/>
  <c r="U40" i="9"/>
  <c r="T41" i="9"/>
  <c r="U41" i="9"/>
  <c r="T42" i="9"/>
  <c r="U42" i="9"/>
  <c r="T43" i="9"/>
  <c r="U43" i="9"/>
  <c r="T44" i="9"/>
  <c r="U44" i="9"/>
  <c r="T45" i="9"/>
  <c r="U45" i="9"/>
  <c r="T46" i="9"/>
  <c r="U46" i="9"/>
  <c r="T47" i="9"/>
  <c r="U47" i="9"/>
  <c r="T48" i="9"/>
  <c r="U48" i="9"/>
  <c r="T49" i="9"/>
  <c r="U49" i="9"/>
  <c r="T50" i="9"/>
  <c r="U50" i="9"/>
  <c r="T51" i="9"/>
  <c r="U51" i="9"/>
  <c r="T52" i="9"/>
  <c r="U52" i="9"/>
  <c r="T53" i="9"/>
  <c r="U53" i="9"/>
  <c r="T54" i="9"/>
  <c r="U54" i="9"/>
  <c r="T55" i="9"/>
  <c r="U55" i="9"/>
  <c r="T56" i="9"/>
  <c r="U56" i="9"/>
  <c r="G4" i="9"/>
  <c r="T20" i="8"/>
  <c r="U20" i="8"/>
  <c r="T21" i="8"/>
  <c r="U21" i="8"/>
  <c r="T22" i="8"/>
  <c r="U22" i="8"/>
  <c r="T23" i="8"/>
  <c r="U23" i="8"/>
  <c r="T24" i="8"/>
  <c r="U24" i="8"/>
  <c r="T25" i="8"/>
  <c r="U25" i="8"/>
  <c r="T26" i="8"/>
  <c r="U26" i="8"/>
  <c r="T27" i="8"/>
  <c r="U27" i="8"/>
  <c r="T28" i="8"/>
  <c r="U28" i="8"/>
  <c r="T29" i="8"/>
  <c r="U29" i="8"/>
  <c r="T30" i="8"/>
  <c r="U30" i="8"/>
  <c r="T31" i="8"/>
  <c r="U31" i="8"/>
  <c r="T32" i="8"/>
  <c r="U32" i="8"/>
  <c r="T33" i="8"/>
  <c r="U33" i="8"/>
  <c r="G4" i="8"/>
  <c r="H4" i="8"/>
  <c r="I4" i="8"/>
  <c r="T20" i="7"/>
  <c r="U20" i="7"/>
  <c r="T21" i="7"/>
  <c r="U21" i="7"/>
  <c r="T22" i="7"/>
  <c r="U22" i="7"/>
  <c r="T23" i="7"/>
  <c r="U23" i="7"/>
  <c r="G4" i="7"/>
  <c r="H4" i="7"/>
  <c r="I4" i="7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T49" i="5"/>
  <c r="U49" i="5"/>
  <c r="T50" i="5"/>
  <c r="U50" i="5"/>
  <c r="T51" i="5"/>
  <c r="U51" i="5"/>
  <c r="T52" i="5"/>
  <c r="U52" i="5"/>
  <c r="T53" i="5"/>
  <c r="U53" i="5"/>
  <c r="T54" i="5"/>
  <c r="U54" i="5"/>
  <c r="T55" i="5"/>
  <c r="U55" i="5"/>
  <c r="T56" i="5"/>
  <c r="U56" i="5"/>
  <c r="T57" i="5"/>
  <c r="U57" i="5"/>
  <c r="T58" i="5"/>
  <c r="U58" i="5"/>
  <c r="T59" i="5"/>
  <c r="U59" i="5"/>
  <c r="T60" i="5"/>
  <c r="U60" i="5"/>
  <c r="T61" i="5"/>
  <c r="U61" i="5"/>
  <c r="T62" i="5"/>
  <c r="U62" i="5"/>
  <c r="T63" i="5"/>
  <c r="U63" i="5"/>
  <c r="T64" i="5"/>
  <c r="U64" i="5"/>
  <c r="T65" i="5"/>
  <c r="U65" i="5"/>
  <c r="T66" i="5"/>
  <c r="U66" i="5"/>
  <c r="T67" i="5"/>
  <c r="U67" i="5"/>
  <c r="T68" i="5"/>
  <c r="U68" i="5"/>
  <c r="T69" i="5"/>
  <c r="U69" i="5"/>
  <c r="T70" i="5"/>
  <c r="U70" i="5"/>
  <c r="T71" i="5"/>
  <c r="U71" i="5"/>
  <c r="T72" i="5"/>
  <c r="U72" i="5"/>
  <c r="T73" i="5"/>
  <c r="U73" i="5"/>
  <c r="T74" i="5"/>
  <c r="U74" i="5"/>
  <c r="T75" i="5"/>
  <c r="U75" i="5"/>
  <c r="T76" i="5"/>
  <c r="U76" i="5"/>
  <c r="T77" i="5"/>
  <c r="U77" i="5"/>
  <c r="T78" i="5"/>
  <c r="U78" i="5"/>
  <c r="T79" i="5"/>
  <c r="U79" i="5"/>
  <c r="T80" i="5"/>
  <c r="U80" i="5"/>
  <c r="T81" i="5"/>
  <c r="U81" i="5"/>
  <c r="T82" i="5"/>
  <c r="U82" i="5"/>
  <c r="T83" i="5"/>
  <c r="U83" i="5"/>
  <c r="T84" i="5"/>
  <c r="U84" i="5"/>
  <c r="T85" i="5"/>
  <c r="U85" i="5"/>
  <c r="T86" i="5"/>
  <c r="U86" i="5"/>
  <c r="T87" i="5"/>
  <c r="U87" i="5"/>
  <c r="T88" i="5"/>
  <c r="U88" i="5"/>
  <c r="T89" i="5"/>
  <c r="U89" i="5"/>
  <c r="T90" i="5"/>
  <c r="U90" i="5"/>
  <c r="T91" i="5"/>
  <c r="U91" i="5"/>
  <c r="T92" i="5"/>
  <c r="U92" i="5"/>
  <c r="T93" i="5"/>
  <c r="U93" i="5"/>
  <c r="T94" i="5"/>
  <c r="U94" i="5"/>
  <c r="T95" i="5"/>
  <c r="U95" i="5"/>
  <c r="T96" i="5"/>
  <c r="U96" i="5"/>
  <c r="T97" i="5"/>
  <c r="U97" i="5"/>
  <c r="T98" i="5"/>
  <c r="U98" i="5"/>
  <c r="T99" i="5"/>
  <c r="U99" i="5"/>
  <c r="T100" i="5"/>
  <c r="U100" i="5"/>
  <c r="T101" i="5"/>
  <c r="U101" i="5"/>
  <c r="T102" i="5"/>
  <c r="U102" i="5"/>
  <c r="T103" i="5"/>
  <c r="U103" i="5"/>
  <c r="T104" i="5"/>
  <c r="U104" i="5"/>
  <c r="T105" i="5"/>
  <c r="U105" i="5"/>
  <c r="T106" i="5"/>
  <c r="U106" i="5"/>
  <c r="T107" i="5"/>
  <c r="U107" i="5"/>
  <c r="T108" i="5"/>
  <c r="U108" i="5"/>
  <c r="T109" i="5"/>
  <c r="U109" i="5"/>
  <c r="T110" i="5"/>
  <c r="U110" i="5"/>
  <c r="T111" i="5"/>
  <c r="U111" i="5"/>
  <c r="T112" i="5"/>
  <c r="U112" i="5"/>
  <c r="T113" i="5"/>
  <c r="U113" i="5"/>
  <c r="T114" i="5"/>
  <c r="U114" i="5"/>
  <c r="T115" i="5"/>
  <c r="U115" i="5"/>
  <c r="T116" i="5"/>
  <c r="U116" i="5"/>
  <c r="T117" i="5"/>
  <c r="U117" i="5"/>
  <c r="T118" i="5"/>
  <c r="U118" i="5"/>
  <c r="T119" i="5"/>
  <c r="U119" i="5"/>
  <c r="T120" i="5"/>
  <c r="U120" i="5"/>
  <c r="P12" i="5"/>
  <c r="G4" i="5"/>
  <c r="T20" i="4"/>
  <c r="U20" i="4"/>
  <c r="T21" i="4"/>
  <c r="U21" i="4"/>
  <c r="T22" i="4"/>
  <c r="U22" i="4"/>
  <c r="T23" i="4"/>
  <c r="U23" i="4"/>
  <c r="T24" i="4"/>
  <c r="U24" i="4"/>
  <c r="T25" i="4"/>
  <c r="U25" i="4"/>
  <c r="T26" i="4"/>
  <c r="U26" i="4"/>
  <c r="T27" i="4"/>
  <c r="U27" i="4"/>
  <c r="T28" i="4"/>
  <c r="U28" i="4"/>
  <c r="T29" i="4"/>
  <c r="U29" i="4"/>
  <c r="T30" i="4"/>
  <c r="U30" i="4"/>
  <c r="T31" i="4"/>
  <c r="U31" i="4"/>
  <c r="T32" i="4"/>
  <c r="U32" i="4"/>
  <c r="T33" i="4"/>
  <c r="U33" i="4"/>
  <c r="T34" i="4"/>
  <c r="U34" i="4"/>
  <c r="T35" i="4"/>
  <c r="U35" i="4"/>
  <c r="T36" i="4"/>
  <c r="U36" i="4"/>
  <c r="T37" i="4"/>
  <c r="U37" i="4"/>
  <c r="T38" i="4"/>
  <c r="U38" i="4"/>
  <c r="T39" i="4"/>
  <c r="U39" i="4"/>
  <c r="T40" i="4"/>
  <c r="U40" i="4"/>
  <c r="T41" i="4"/>
  <c r="U41" i="4"/>
  <c r="T42" i="4"/>
  <c r="U42" i="4"/>
  <c r="T43" i="4"/>
  <c r="U43" i="4"/>
  <c r="T44" i="4"/>
  <c r="U44" i="4"/>
  <c r="T45" i="4"/>
  <c r="U45" i="4"/>
  <c r="T46" i="4"/>
  <c r="U46" i="4"/>
  <c r="T47" i="4"/>
  <c r="U47" i="4"/>
  <c r="T48" i="4"/>
  <c r="U48" i="4"/>
  <c r="T49" i="4"/>
  <c r="U49" i="4"/>
  <c r="T50" i="4"/>
  <c r="U50" i="4"/>
  <c r="T51" i="4"/>
  <c r="U51" i="4"/>
  <c r="T52" i="4"/>
  <c r="U52" i="4"/>
  <c r="T53" i="4"/>
  <c r="U53" i="4"/>
  <c r="T54" i="4"/>
  <c r="U54" i="4"/>
  <c r="T55" i="4"/>
  <c r="U55" i="4"/>
  <c r="T56" i="4"/>
  <c r="U56" i="4"/>
  <c r="T57" i="4"/>
  <c r="U57" i="4"/>
  <c r="T58" i="4"/>
  <c r="U58" i="4"/>
  <c r="T59" i="4"/>
  <c r="U59" i="4"/>
  <c r="T60" i="4"/>
  <c r="U60" i="4"/>
  <c r="T61" i="4"/>
  <c r="U61" i="4"/>
  <c r="T62" i="4"/>
  <c r="U62" i="4"/>
  <c r="T63" i="4"/>
  <c r="U63" i="4"/>
  <c r="T64" i="4"/>
  <c r="U64" i="4"/>
  <c r="T65" i="4"/>
  <c r="U65" i="4"/>
  <c r="T66" i="4"/>
  <c r="U66" i="4"/>
  <c r="T67" i="4"/>
  <c r="U67" i="4"/>
  <c r="T68" i="4"/>
  <c r="U68" i="4"/>
  <c r="T69" i="4"/>
  <c r="U69" i="4"/>
  <c r="T70" i="4"/>
  <c r="U70" i="4"/>
  <c r="T71" i="4"/>
  <c r="U71" i="4"/>
  <c r="T72" i="4"/>
  <c r="U72" i="4"/>
  <c r="T73" i="4"/>
  <c r="U73" i="4"/>
  <c r="T74" i="4"/>
  <c r="U74" i="4"/>
  <c r="T75" i="4"/>
  <c r="U75" i="4"/>
  <c r="T76" i="4"/>
  <c r="U76" i="4"/>
  <c r="T77" i="4"/>
  <c r="U77" i="4"/>
  <c r="T78" i="4"/>
  <c r="U78" i="4"/>
  <c r="T79" i="4"/>
  <c r="U79" i="4"/>
  <c r="T80" i="4"/>
  <c r="U80" i="4"/>
  <c r="T81" i="4"/>
  <c r="U81" i="4"/>
  <c r="T82" i="4"/>
  <c r="U82" i="4"/>
  <c r="T83" i="4"/>
  <c r="U83" i="4"/>
  <c r="G4" i="4"/>
  <c r="T19" i="5"/>
  <c r="U19" i="5"/>
  <c r="T18" i="5"/>
  <c r="U18" i="5"/>
  <c r="T17" i="5"/>
  <c r="U17" i="5"/>
  <c r="T16" i="5"/>
  <c r="U16" i="5"/>
  <c r="T15" i="5"/>
  <c r="U15" i="5"/>
  <c r="T14" i="5"/>
  <c r="U14" i="5"/>
  <c r="T19" i="7"/>
  <c r="U19" i="7"/>
  <c r="T18" i="7"/>
  <c r="U18" i="7"/>
  <c r="T17" i="7"/>
  <c r="U17" i="7"/>
  <c r="T16" i="7"/>
  <c r="U16" i="7"/>
  <c r="T15" i="7"/>
  <c r="U15" i="7"/>
  <c r="T14" i="7"/>
  <c r="U14" i="7"/>
  <c r="T19" i="8"/>
  <c r="U19" i="8"/>
  <c r="T18" i="8"/>
  <c r="U18" i="8"/>
  <c r="T17" i="8"/>
  <c r="U17" i="8"/>
  <c r="T16" i="8"/>
  <c r="U16" i="8"/>
  <c r="T15" i="8"/>
  <c r="U15" i="8"/>
  <c r="T14" i="8"/>
  <c r="U14" i="8"/>
  <c r="T19" i="9"/>
  <c r="U19" i="9"/>
  <c r="T18" i="9"/>
  <c r="U18" i="9"/>
  <c r="T17" i="9"/>
  <c r="U17" i="9"/>
  <c r="T16" i="9"/>
  <c r="U16" i="9"/>
  <c r="T15" i="9"/>
  <c r="U15" i="9"/>
  <c r="T14" i="9"/>
  <c r="U14" i="9"/>
  <c r="T19" i="6"/>
  <c r="U19" i="6"/>
  <c r="T18" i="6"/>
  <c r="U18" i="6"/>
  <c r="T17" i="6"/>
  <c r="U17" i="6"/>
  <c r="T16" i="6"/>
  <c r="U16" i="6"/>
  <c r="T15" i="6"/>
  <c r="U15" i="6"/>
  <c r="T14" i="6"/>
  <c r="U14" i="6"/>
  <c r="T19" i="10"/>
  <c r="U19" i="10"/>
  <c r="T18" i="10"/>
  <c r="U18" i="10"/>
  <c r="T17" i="10"/>
  <c r="U17" i="10"/>
  <c r="T16" i="10"/>
  <c r="U16" i="10"/>
  <c r="T15" i="10"/>
  <c r="U15" i="10"/>
  <c r="T14" i="10"/>
  <c r="U14" i="10"/>
  <c r="T19" i="4"/>
  <c r="U19" i="4"/>
  <c r="T18" i="4"/>
  <c r="U18" i="4"/>
  <c r="T17" i="4"/>
  <c r="U17" i="4"/>
  <c r="T16" i="4"/>
  <c r="U16" i="4"/>
  <c r="T15" i="4"/>
  <c r="U15" i="4"/>
  <c r="T14" i="4"/>
  <c r="U14" i="4"/>
  <c r="H8" i="5"/>
  <c r="I8" i="5"/>
  <c r="H7" i="5"/>
  <c r="I7" i="5"/>
  <c r="H6" i="5"/>
  <c r="I6" i="5"/>
  <c r="H5" i="5"/>
  <c r="I5" i="5"/>
  <c r="H4" i="5"/>
  <c r="I4" i="5"/>
  <c r="B2" i="5"/>
  <c r="H8" i="7"/>
  <c r="I8" i="7"/>
  <c r="H7" i="7"/>
  <c r="I7" i="7"/>
  <c r="H6" i="7"/>
  <c r="I6" i="7"/>
  <c r="H5" i="7"/>
  <c r="I5" i="7"/>
  <c r="B2" i="7"/>
  <c r="H8" i="8"/>
  <c r="I8" i="8"/>
  <c r="H7" i="8"/>
  <c r="I7" i="8"/>
  <c r="H6" i="8"/>
  <c r="I6" i="8"/>
  <c r="H5" i="8"/>
  <c r="I5" i="8"/>
  <c r="B2" i="8"/>
  <c r="H8" i="9"/>
  <c r="I8" i="9"/>
  <c r="H7" i="9"/>
  <c r="I7" i="9"/>
  <c r="H6" i="9"/>
  <c r="I6" i="9"/>
  <c r="H5" i="9"/>
  <c r="I5" i="9"/>
  <c r="H4" i="9"/>
  <c r="I4" i="9"/>
  <c r="B2" i="9"/>
  <c r="H8" i="6"/>
  <c r="I8" i="6"/>
  <c r="H7" i="6"/>
  <c r="I7" i="6"/>
  <c r="H6" i="6"/>
  <c r="I6" i="6"/>
  <c r="H5" i="6"/>
  <c r="I5" i="6"/>
  <c r="H4" i="6"/>
  <c r="I4" i="6"/>
  <c r="B2" i="6"/>
  <c r="H8" i="10"/>
  <c r="I8" i="10"/>
  <c r="H7" i="10"/>
  <c r="I7" i="10"/>
  <c r="H6" i="10"/>
  <c r="I6" i="10"/>
  <c r="H5" i="10"/>
  <c r="I5" i="10"/>
  <c r="H4" i="10"/>
  <c r="I4" i="10"/>
  <c r="B2" i="10"/>
  <c r="H8" i="4"/>
  <c r="I8" i="4"/>
  <c r="H7" i="4"/>
  <c r="I7" i="4"/>
  <c r="H6" i="4"/>
  <c r="I6" i="4"/>
  <c r="H5" i="4"/>
  <c r="I5" i="4"/>
  <c r="H4" i="4"/>
  <c r="I4" i="4"/>
  <c r="B2" i="4"/>
</calcChain>
</file>

<file path=xl/comments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3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4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5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6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7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sharedStrings.xml><?xml version="1.0" encoding="utf-8"?>
<sst xmlns="http://schemas.openxmlformats.org/spreadsheetml/2006/main" count="3573" uniqueCount="1352">
  <si>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</si>
  <si>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</si>
  <si>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</si>
  <si>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</si>
  <si>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</si>
  <si>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</si>
  <si>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</si>
  <si>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</si>
  <si>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</si>
  <si>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</si>
  <si>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</si>
  <si>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</si>
  <si>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</si>
  <si>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</si>
  <si>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</si>
  <si>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</si>
  <si>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NIE</t>
  </si>
  <si>
    <t>WARMIŃSKO-MAZURSKIE</t>
  </si>
  <si>
    <t>99999</t>
  </si>
  <si>
    <t/>
  </si>
  <si>
    <t>ELBLĄSKI</t>
  </si>
  <si>
    <t>13</t>
  </si>
  <si>
    <t>32</t>
  </si>
  <si>
    <t>10</t>
  </si>
  <si>
    <t>59</t>
  </si>
  <si>
    <t>18</t>
  </si>
  <si>
    <t>1</t>
  </si>
  <si>
    <t>10898</t>
  </si>
  <si>
    <t>UL. LEŚNA</t>
  </si>
  <si>
    <t>11</t>
  </si>
  <si>
    <t>14</t>
  </si>
  <si>
    <t>71</t>
  </si>
  <si>
    <t>61</t>
  </si>
  <si>
    <t>41</t>
  </si>
  <si>
    <t>31</t>
  </si>
  <si>
    <t>29</t>
  </si>
  <si>
    <t>11139</t>
  </si>
  <si>
    <t>UL. LIPOWA</t>
  </si>
  <si>
    <t>5</t>
  </si>
  <si>
    <t>12</t>
  </si>
  <si>
    <t>20683</t>
  </si>
  <si>
    <t>UL. SPORTOWA</t>
  </si>
  <si>
    <t>24</t>
  </si>
  <si>
    <t>26</t>
  </si>
  <si>
    <t>BRANIEWSKI</t>
  </si>
  <si>
    <t>BRANIEWO</t>
  </si>
  <si>
    <t>2</t>
  </si>
  <si>
    <t>ELBLĄG</t>
  </si>
  <si>
    <t>47</t>
  </si>
  <si>
    <t>16</t>
  </si>
  <si>
    <t>4</t>
  </si>
  <si>
    <t>43</t>
  </si>
  <si>
    <t>IŁAWSKI</t>
  </si>
  <si>
    <t>6</t>
  </si>
  <si>
    <t>15</t>
  </si>
  <si>
    <t>21970</t>
  </si>
  <si>
    <t>UL. SZKOLNA</t>
  </si>
  <si>
    <t>48</t>
  </si>
  <si>
    <t>LIDZBARSKI</t>
  </si>
  <si>
    <t>ORNETA</t>
  </si>
  <si>
    <t>17A</t>
  </si>
  <si>
    <t>OLSZTYŃSKI</t>
  </si>
  <si>
    <t>PASŁĘK</t>
  </si>
  <si>
    <t>27</t>
  </si>
  <si>
    <t>17</t>
  </si>
  <si>
    <t>22</t>
  </si>
  <si>
    <t>34</t>
  </si>
  <si>
    <t>20</t>
  </si>
  <si>
    <t>45</t>
  </si>
  <si>
    <t>3</t>
  </si>
  <si>
    <t>KĘTRZYŃSKI</t>
  </si>
  <si>
    <t>1000000004039105</t>
  </si>
  <si>
    <t>4076095</t>
  </si>
  <si>
    <t>38587</t>
  </si>
  <si>
    <t>BARCZEWO</t>
  </si>
  <si>
    <t>0469719</t>
  </si>
  <si>
    <t>BARCZEWKO</t>
  </si>
  <si>
    <t>35</t>
  </si>
  <si>
    <t>5000000072864247</t>
  </si>
  <si>
    <t>2363831</t>
  </si>
  <si>
    <t>34482</t>
  </si>
  <si>
    <t>0469955</t>
  </si>
  <si>
    <t>ŁĘGAJNY</t>
  </si>
  <si>
    <t>14834</t>
  </si>
  <si>
    <t>UL. OGRODOWA</t>
  </si>
  <si>
    <t>7</t>
  </si>
  <si>
    <t>1000000004039484</t>
  </si>
  <si>
    <t>7196846</t>
  </si>
  <si>
    <t>105848,34623</t>
  </si>
  <si>
    <t>0470214</t>
  </si>
  <si>
    <t>WIPSOWO</t>
  </si>
  <si>
    <t>63</t>
  </si>
  <si>
    <t>BARTOSZYCKI</t>
  </si>
  <si>
    <t>BARTOSZYCE</t>
  </si>
  <si>
    <t>69</t>
  </si>
  <si>
    <t>18A</t>
  </si>
  <si>
    <t>8</t>
  </si>
  <si>
    <t>23</t>
  </si>
  <si>
    <t>5000000086050121</t>
  </si>
  <si>
    <t>2387342</t>
  </si>
  <si>
    <t>56232</t>
  </si>
  <si>
    <t>0471389</t>
  </si>
  <si>
    <t>ŻYDOWO</t>
  </si>
  <si>
    <t>19</t>
  </si>
  <si>
    <t>BISZTYNEK</t>
  </si>
  <si>
    <t>OSTRÓDZKI</t>
  </si>
  <si>
    <t>39</t>
  </si>
  <si>
    <t>DYWITY</t>
  </si>
  <si>
    <t>1000000004058058</t>
  </si>
  <si>
    <t>1591450</t>
  </si>
  <si>
    <t>52739</t>
  </si>
  <si>
    <t>0473081</t>
  </si>
  <si>
    <t>SŁUPY</t>
  </si>
  <si>
    <t>SZCZYCIEŃSKI</t>
  </si>
  <si>
    <t>19834</t>
  </si>
  <si>
    <t>UL. HENRYKA SIENKIEWICZA</t>
  </si>
  <si>
    <t>2A</t>
  </si>
  <si>
    <t>08574</t>
  </si>
  <si>
    <t>UL. KLONOWA</t>
  </si>
  <si>
    <t>GÓROWO IŁAWECKIE</t>
  </si>
  <si>
    <t>21</t>
  </si>
  <si>
    <t>56</t>
  </si>
  <si>
    <t>IŁAWA</t>
  </si>
  <si>
    <t>17011</t>
  </si>
  <si>
    <t>UL. POLNA</t>
  </si>
  <si>
    <t>JEZIORANY</t>
  </si>
  <si>
    <t>25</t>
  </si>
  <si>
    <t>KĘTRZYN</t>
  </si>
  <si>
    <t>9</t>
  </si>
  <si>
    <t>91</t>
  </si>
  <si>
    <t>KORSZE</t>
  </si>
  <si>
    <t>36</t>
  </si>
  <si>
    <t>LIDZBARK WARMIŃSKI</t>
  </si>
  <si>
    <t>09276</t>
  </si>
  <si>
    <t>UL. KOPERNIKA</t>
  </si>
  <si>
    <t>23682</t>
  </si>
  <si>
    <t>UL. WARSZAWSKA</t>
  </si>
  <si>
    <t>MAŁDYTY</t>
  </si>
  <si>
    <t>5000000073695859</t>
  </si>
  <si>
    <t>4075285</t>
  </si>
  <si>
    <t>26577,4397</t>
  </si>
  <si>
    <t>0481554</t>
  </si>
  <si>
    <t>SZYMONOWO</t>
  </si>
  <si>
    <t>15016</t>
  </si>
  <si>
    <t>UL. OLSZTYŃSKA</t>
  </si>
  <si>
    <t>9A</t>
  </si>
  <si>
    <t>MORĄG</t>
  </si>
  <si>
    <t>53</t>
  </si>
  <si>
    <t>MRĄGOWSKI</t>
  </si>
  <si>
    <t>MRĄGOWO</t>
  </si>
  <si>
    <t>37</t>
  </si>
  <si>
    <t>OSTRÓDA</t>
  </si>
  <si>
    <t>44</t>
  </si>
  <si>
    <t>SZCZYTNO</t>
  </si>
  <si>
    <t>12740</t>
  </si>
  <si>
    <t>UL. ADAMA MICKIEWICZA</t>
  </si>
  <si>
    <t>13096</t>
  </si>
  <si>
    <t>UL. MŁODZIEŻOWA</t>
  </si>
  <si>
    <t>09282</t>
  </si>
  <si>
    <t>UL. MIKOŁAJA KOPERNIKA</t>
  </si>
  <si>
    <t>ZALEWO</t>
  </si>
  <si>
    <t>1000000003819050</t>
  </si>
  <si>
    <t>1588767</t>
  </si>
  <si>
    <t>104434,104440</t>
  </si>
  <si>
    <t>0490576</t>
  </si>
  <si>
    <t>BORECZNO</t>
  </si>
  <si>
    <t>09182</t>
  </si>
  <si>
    <t>UL. KONOPNICKIEJ</t>
  </si>
  <si>
    <t>EŁCKI</t>
  </si>
  <si>
    <t>PISKI</t>
  </si>
  <si>
    <t>07781</t>
  </si>
  <si>
    <t>UL. MICHAŁA KAJKI</t>
  </si>
  <si>
    <t>EŁK</t>
  </si>
  <si>
    <t>09582</t>
  </si>
  <si>
    <t>UL. TADEUSZA KOŚCIUSZKI</t>
  </si>
  <si>
    <t>GIŻYCKI</t>
  </si>
  <si>
    <t>GIŻYCKO</t>
  </si>
  <si>
    <t>OLECKI</t>
  </si>
  <si>
    <t>OLECKO</t>
  </si>
  <si>
    <t>ORZYSZ</t>
  </si>
  <si>
    <t>PISZ</t>
  </si>
  <si>
    <t>11926</t>
  </si>
  <si>
    <t>UL. 1 MAJA</t>
  </si>
  <si>
    <t>70</t>
  </si>
  <si>
    <t>54A</t>
  </si>
  <si>
    <t>33</t>
  </si>
  <si>
    <t>2B</t>
  </si>
  <si>
    <t>06260</t>
  </si>
  <si>
    <t>UL. GRUNWALDZKA</t>
  </si>
  <si>
    <t>31856</t>
  </si>
  <si>
    <t>22A</t>
  </si>
  <si>
    <t>49</t>
  </si>
  <si>
    <t>16579</t>
  </si>
  <si>
    <t>UL. POCZTOWA</t>
  </si>
  <si>
    <t>11A</t>
  </si>
  <si>
    <t>17742</t>
  </si>
  <si>
    <t>UL. PRZEMYSŁOWA</t>
  </si>
  <si>
    <t>5000000070092541</t>
  </si>
  <si>
    <t>3373399</t>
  </si>
  <si>
    <t>47982</t>
  </si>
  <si>
    <t>0932703</t>
  </si>
  <si>
    <t>00151</t>
  </si>
  <si>
    <t>UL. AGRYKOLA</t>
  </si>
  <si>
    <t>1000000004169411</t>
  </si>
  <si>
    <t>9043329</t>
  </si>
  <si>
    <t>64752</t>
  </si>
  <si>
    <t>02148</t>
  </si>
  <si>
    <t>UL. BROWARNA</t>
  </si>
  <si>
    <t>1000000004177117</t>
  </si>
  <si>
    <t>1604131</t>
  </si>
  <si>
    <t>7213</t>
  </si>
  <si>
    <t>03639</t>
  </si>
  <si>
    <t>UL. IGNACEGO DASZYŃSKIEGO</t>
  </si>
  <si>
    <t>1000000004186269</t>
  </si>
  <si>
    <t>1607660</t>
  </si>
  <si>
    <t>124000,86467</t>
  </si>
  <si>
    <t>06206</t>
  </si>
  <si>
    <t>UL. ARTURA GROTTGERA</t>
  </si>
  <si>
    <t>5000000070082785</t>
  </si>
  <si>
    <t>2148075</t>
  </si>
  <si>
    <t>55847</t>
  </si>
  <si>
    <t>09053</t>
  </si>
  <si>
    <t>UL. JANA AMOSA KOMEŃSKIEGO</t>
  </si>
  <si>
    <t>1000000004178241</t>
  </si>
  <si>
    <t>5540101</t>
  </si>
  <si>
    <t>90886,91463,91471,91572</t>
  </si>
  <si>
    <t>5000000070088916</t>
  </si>
  <si>
    <t>2384880</t>
  </si>
  <si>
    <t>13249,47738</t>
  </si>
  <si>
    <t>09329</t>
  </si>
  <si>
    <t>UL. JANUSZA KORCZAKA</t>
  </si>
  <si>
    <t>1000000006028758</t>
  </si>
  <si>
    <t>7387367</t>
  </si>
  <si>
    <t>123001</t>
  </si>
  <si>
    <t>09983</t>
  </si>
  <si>
    <t>UL. KRÓLEWIECKA</t>
  </si>
  <si>
    <t>100</t>
  </si>
  <si>
    <t>5000000070090866</t>
  </si>
  <si>
    <t>3437192</t>
  </si>
  <si>
    <t>90142,90157,90167</t>
  </si>
  <si>
    <t>128</t>
  </si>
  <si>
    <t>5000000070087244</t>
  </si>
  <si>
    <t>8024690</t>
  </si>
  <si>
    <t>47740,64749</t>
  </si>
  <si>
    <t>42</t>
  </si>
  <si>
    <t>5000000070083006</t>
  </si>
  <si>
    <t>5793900</t>
  </si>
  <si>
    <t>48868</t>
  </si>
  <si>
    <t>11270</t>
  </si>
  <si>
    <t>UL. LOTNICZA</t>
  </si>
  <si>
    <t>5000000070083066</t>
  </si>
  <si>
    <t>6686803</t>
  </si>
  <si>
    <t>86312,86372</t>
  </si>
  <si>
    <t>1000000005912180</t>
  </si>
  <si>
    <t>5984789</t>
  </si>
  <si>
    <t>103439</t>
  </si>
  <si>
    <t>5000000070084131</t>
  </si>
  <si>
    <t>2171088</t>
  </si>
  <si>
    <t>15130</t>
  </si>
  <si>
    <t>1000000004189167</t>
  </si>
  <si>
    <t>5347221</t>
  </si>
  <si>
    <t>15198</t>
  </si>
  <si>
    <t>12782</t>
  </si>
  <si>
    <t>UL. ROMUALDA MIELCZARSKIEGO</t>
  </si>
  <si>
    <t>1000000004174883</t>
  </si>
  <si>
    <t>6940437</t>
  </si>
  <si>
    <t>15385</t>
  </si>
  <si>
    <t>13171</t>
  </si>
  <si>
    <t>UL. MODLIŃSKA</t>
  </si>
  <si>
    <t>5000000070084172</t>
  </si>
  <si>
    <t>4838068</t>
  </si>
  <si>
    <t>89070,89071</t>
  </si>
  <si>
    <t>14642</t>
  </si>
  <si>
    <t>UL. OBROŃCÓW POKOJU</t>
  </si>
  <si>
    <t>1000000004176651</t>
  </si>
  <si>
    <t>1606860</t>
  </si>
  <si>
    <t>18341</t>
  </si>
  <si>
    <t>41904</t>
  </si>
  <si>
    <t>AL. ALEJA JÓZEFA PIŁSUDSKIEGO</t>
  </si>
  <si>
    <t>1000000004181727</t>
  </si>
  <si>
    <t>1607147</t>
  </si>
  <si>
    <t>34414,34415</t>
  </si>
  <si>
    <t>1000000004183211</t>
  </si>
  <si>
    <t>1607159</t>
  </si>
  <si>
    <t>90496,90507</t>
  </si>
  <si>
    <t>8A</t>
  </si>
  <si>
    <t>1000000004187525</t>
  </si>
  <si>
    <t>1970450</t>
  </si>
  <si>
    <t>48764</t>
  </si>
  <si>
    <t>18498</t>
  </si>
  <si>
    <t>UL. RAWSKA</t>
  </si>
  <si>
    <t>1000000004169826</t>
  </si>
  <si>
    <t>6240825</t>
  </si>
  <si>
    <t>48763</t>
  </si>
  <si>
    <t>18695</t>
  </si>
  <si>
    <t>UL. ROBOTNICZA</t>
  </si>
  <si>
    <t>173</t>
  </si>
  <si>
    <t>5000000070091851</t>
  </si>
  <si>
    <t>2450252</t>
  </si>
  <si>
    <t>22400,48761</t>
  </si>
  <si>
    <t>18729</t>
  </si>
  <si>
    <t>UL. RODZINY NALAZKÓW</t>
  </si>
  <si>
    <t>9100000003134893</t>
  </si>
  <si>
    <t>2088513</t>
  </si>
  <si>
    <t>103681,92777</t>
  </si>
  <si>
    <t>19186</t>
  </si>
  <si>
    <t>UL. RYCERSKA</t>
  </si>
  <si>
    <t>1000000004185921</t>
  </si>
  <si>
    <t>8851934</t>
  </si>
  <si>
    <t>18967</t>
  </si>
  <si>
    <t>19404</t>
  </si>
  <si>
    <t>UL. SADOWA</t>
  </si>
  <si>
    <t>1000000004184552</t>
  </si>
  <si>
    <t>8088120</t>
  </si>
  <si>
    <t>120988,120989</t>
  </si>
  <si>
    <t>19506</t>
  </si>
  <si>
    <t>UL. SAPERÓW</t>
  </si>
  <si>
    <t>5000000070092531</t>
  </si>
  <si>
    <t>8852789</t>
  </si>
  <si>
    <t>90347</t>
  </si>
  <si>
    <t>14B</t>
  </si>
  <si>
    <t>5000000070093001</t>
  </si>
  <si>
    <t>8661448</t>
  </si>
  <si>
    <t>118954,118955,123322,123324,90337</t>
  </si>
  <si>
    <t>14C</t>
  </si>
  <si>
    <t>5000000070089997</t>
  </si>
  <si>
    <t>2034321</t>
  </si>
  <si>
    <t>9771</t>
  </si>
  <si>
    <t>14F</t>
  </si>
  <si>
    <t>1000000005999625</t>
  </si>
  <si>
    <t>7195592</t>
  </si>
  <si>
    <t>104460,104461,114332</t>
  </si>
  <si>
    <t>1000000004184245</t>
  </si>
  <si>
    <t>1608336</t>
  </si>
  <si>
    <t>10004</t>
  </si>
  <si>
    <t>1000000004181252</t>
  </si>
  <si>
    <t>6496966</t>
  </si>
  <si>
    <t>22773</t>
  </si>
  <si>
    <t>20254</t>
  </si>
  <si>
    <t>UL. SŁONECZNA</t>
  </si>
  <si>
    <t>1000000004181427</t>
  </si>
  <si>
    <t>4583618</t>
  </si>
  <si>
    <t>9616</t>
  </si>
  <si>
    <t>21767</t>
  </si>
  <si>
    <t>UL. SZAŃCOWA</t>
  </si>
  <si>
    <t>5000000070083611</t>
  </si>
  <si>
    <t>8470503</t>
  </si>
  <si>
    <t>125813,125814,126920</t>
  </si>
  <si>
    <t>21787</t>
  </si>
  <si>
    <t>UL. SZARYCH SZEREGÓW</t>
  </si>
  <si>
    <t>5000000070085051</t>
  </si>
  <si>
    <t>4584022</t>
  </si>
  <si>
    <t>127073,92124,92917,92918</t>
  </si>
  <si>
    <t>22965</t>
  </si>
  <si>
    <t>UL. ROMUALDA TRAUGUTTA</t>
  </si>
  <si>
    <t>5000000070090879</t>
  </si>
  <si>
    <t>5475592</t>
  </si>
  <si>
    <t>22611</t>
  </si>
  <si>
    <t>23406</t>
  </si>
  <si>
    <t>UL. UROCZA</t>
  </si>
  <si>
    <t>1000000004172746</t>
  </si>
  <si>
    <t>4076116</t>
  </si>
  <si>
    <t>22571</t>
  </si>
  <si>
    <t>23945</t>
  </si>
  <si>
    <t>UL. WĘGROWSKA</t>
  </si>
  <si>
    <t>5000000070090005</t>
  </si>
  <si>
    <t>4838024</t>
  </si>
  <si>
    <t>128867</t>
  </si>
  <si>
    <t>24216</t>
  </si>
  <si>
    <t>UL. WIEŻOWA</t>
  </si>
  <si>
    <t>5000000070088314</t>
  </si>
  <si>
    <t>2118717</t>
  </si>
  <si>
    <t>93034</t>
  </si>
  <si>
    <t>24628</t>
  </si>
  <si>
    <t>UL. WOJSKA POLSKIEGO</t>
  </si>
  <si>
    <t>1000000004185059</t>
  </si>
  <si>
    <t>6686379</t>
  </si>
  <si>
    <t>32093,34240</t>
  </si>
  <si>
    <t>25143</t>
  </si>
  <si>
    <t>UL. WYŻYNNA</t>
  </si>
  <si>
    <t>1000000004183110</t>
  </si>
  <si>
    <t>6433333</t>
  </si>
  <si>
    <t>18934</t>
  </si>
  <si>
    <t>25422</t>
  </si>
  <si>
    <t>UL. WOJCIECHA ZAJCHOWSKIEGO</t>
  </si>
  <si>
    <t>1000000004181911</t>
  </si>
  <si>
    <t>6559362</t>
  </si>
  <si>
    <t>89797,90000</t>
  </si>
  <si>
    <t>25547</t>
  </si>
  <si>
    <t>UL. ZAMKOWA</t>
  </si>
  <si>
    <t>9100000003134873</t>
  </si>
  <si>
    <t>8469922</t>
  </si>
  <si>
    <t>15434</t>
  </si>
  <si>
    <t>28245</t>
  </si>
  <si>
    <t>UL. ZBYSZKA GODLEWSKIEGO</t>
  </si>
  <si>
    <t>1000000004183276</t>
  </si>
  <si>
    <t>6177537</t>
  </si>
  <si>
    <t>91596,91612</t>
  </si>
  <si>
    <t>37883</t>
  </si>
  <si>
    <t>UL. GENERAŁA JÓZEFA BEMA</t>
  </si>
  <si>
    <t>50</t>
  </si>
  <si>
    <t>1000000003685729</t>
  </si>
  <si>
    <t>3565490</t>
  </si>
  <si>
    <t>31416,31417</t>
  </si>
  <si>
    <t>0932710</t>
  </si>
  <si>
    <t>05431</t>
  </si>
  <si>
    <t>UL. GDAŃSKA</t>
  </si>
  <si>
    <t>5000000091170608</t>
  </si>
  <si>
    <t>8088094</t>
  </si>
  <si>
    <t>46545</t>
  </si>
  <si>
    <t>08202</t>
  </si>
  <si>
    <t>UL. KATEDRALNA</t>
  </si>
  <si>
    <t>5000000091170277</t>
  </si>
  <si>
    <t>7259302</t>
  </si>
  <si>
    <t>46540</t>
  </si>
  <si>
    <t>09106</t>
  </si>
  <si>
    <t>UL. KONARSKIEGO</t>
  </si>
  <si>
    <t>5000000091170415</t>
  </si>
  <si>
    <t>2065967</t>
  </si>
  <si>
    <t>46541</t>
  </si>
  <si>
    <t>1000000003686149</t>
  </si>
  <si>
    <t>5347643</t>
  </si>
  <si>
    <t>64523,64524,64525,64526</t>
  </si>
  <si>
    <t>13242</t>
  </si>
  <si>
    <t>UL. MONIUSZKI</t>
  </si>
  <si>
    <t>5000000091168516</t>
  </si>
  <si>
    <t>5157308</t>
  </si>
  <si>
    <t>46539</t>
  </si>
  <si>
    <t>5000000091170617</t>
  </si>
  <si>
    <t>4646964</t>
  </si>
  <si>
    <t>46542</t>
  </si>
  <si>
    <t>22D</t>
  </si>
  <si>
    <t>1000000003685563</t>
  </si>
  <si>
    <t>1575593</t>
  </si>
  <si>
    <t>46538</t>
  </si>
  <si>
    <t>15905</t>
  </si>
  <si>
    <t>UL. PCK</t>
  </si>
  <si>
    <t>5000000091169314</t>
  </si>
  <si>
    <t>2173398</t>
  </si>
  <si>
    <t>5580</t>
  </si>
  <si>
    <t>19900</t>
  </si>
  <si>
    <t>UL. SIKORSKIEGO</t>
  </si>
  <si>
    <t>1000000003684118</t>
  </si>
  <si>
    <t>6369146</t>
  </si>
  <si>
    <t>31415,59861,59864</t>
  </si>
  <si>
    <t>24048</t>
  </si>
  <si>
    <t>UL. WIEJSKA</t>
  </si>
  <si>
    <t>0932910</t>
  </si>
  <si>
    <t>5000000087118779</t>
  </si>
  <si>
    <t>6814228</t>
  </si>
  <si>
    <t>8717,8736</t>
  </si>
  <si>
    <t>0932927</t>
  </si>
  <si>
    <t>11937</t>
  </si>
  <si>
    <t>UL. 3 MAJA</t>
  </si>
  <si>
    <t>1000000003735204</t>
  </si>
  <si>
    <t>1573341</t>
  </si>
  <si>
    <t>47222</t>
  </si>
  <si>
    <t>20716</t>
  </si>
  <si>
    <t>UL. SPRZYMIERZONYCH</t>
  </si>
  <si>
    <t>1000000003735426</t>
  </si>
  <si>
    <t>1571658</t>
  </si>
  <si>
    <t>18519,18523,18524</t>
  </si>
  <si>
    <t>5000000070452315</t>
  </si>
  <si>
    <t>2257694</t>
  </si>
  <si>
    <t>47242,49665</t>
  </si>
  <si>
    <t>OLSZTYN</t>
  </si>
  <si>
    <t>0964465</t>
  </si>
  <si>
    <t>00656</t>
  </si>
  <si>
    <t>UL. BAŁTYCKA</t>
  </si>
  <si>
    <t>151</t>
  </si>
  <si>
    <t>1000000004192395</t>
  </si>
  <si>
    <t>7195314</t>
  </si>
  <si>
    <t>103894</t>
  </si>
  <si>
    <t>1000000004192399</t>
  </si>
  <si>
    <t>8089865</t>
  </si>
  <si>
    <t>88076</t>
  </si>
  <si>
    <t>37A</t>
  </si>
  <si>
    <t>1000000004192418</t>
  </si>
  <si>
    <t>1609099</t>
  </si>
  <si>
    <t>4759,4760</t>
  </si>
  <si>
    <t>9000000168650882</t>
  </si>
  <si>
    <t>2270661</t>
  </si>
  <si>
    <t>128814</t>
  </si>
  <si>
    <t>03244</t>
  </si>
  <si>
    <t>UL. CZAPLI</t>
  </si>
  <si>
    <t>5000000070459666</t>
  </si>
  <si>
    <t>2047384</t>
  </si>
  <si>
    <t>126451</t>
  </si>
  <si>
    <t>05300</t>
  </si>
  <si>
    <t>UL. KONSTANTEGO ILDEFONSA GAŁCZYŃSKIEGO</t>
  </si>
  <si>
    <t>1000000004216284</t>
  </si>
  <si>
    <t>1609126</t>
  </si>
  <si>
    <t>47491</t>
  </si>
  <si>
    <t>05441</t>
  </si>
  <si>
    <t>UL. GDYŃSKA</t>
  </si>
  <si>
    <t>1000000004198300</t>
  </si>
  <si>
    <t>1607085</t>
  </si>
  <si>
    <t>85727</t>
  </si>
  <si>
    <t>05516</t>
  </si>
  <si>
    <t>UL. GIETKOWSKA</t>
  </si>
  <si>
    <t>1000000004210045</t>
  </si>
  <si>
    <t>8278699</t>
  </si>
  <si>
    <t>93020</t>
  </si>
  <si>
    <t>05627</t>
  </si>
  <si>
    <t>UL. BARTOSZA GŁOWACKIEGO</t>
  </si>
  <si>
    <t>1000000004213265</t>
  </si>
  <si>
    <t>5858436</t>
  </si>
  <si>
    <t>105159,105206,105809,105864</t>
  </si>
  <si>
    <t>06316</t>
  </si>
  <si>
    <t>UL. MARII GRZEGORZEWSKIEJ</t>
  </si>
  <si>
    <t>5000000070458694</t>
  </si>
  <si>
    <t>2274317</t>
  </si>
  <si>
    <t>71688</t>
  </si>
  <si>
    <t>06944</t>
  </si>
  <si>
    <t>UL. JAROSŁAWA IWASZKIEWICZA</t>
  </si>
  <si>
    <t>5000000070454705</t>
  </si>
  <si>
    <t>6176887</t>
  </si>
  <si>
    <t>115217</t>
  </si>
  <si>
    <t>07029</t>
  </si>
  <si>
    <t>UL. JAGIELLOŃSKA</t>
  </si>
  <si>
    <t>1000000004196163</t>
  </si>
  <si>
    <t>5667416</t>
  </si>
  <si>
    <t>111733,47244</t>
  </si>
  <si>
    <t>1000000004221271</t>
  </si>
  <si>
    <t>6686766</t>
  </si>
  <si>
    <t>115080</t>
  </si>
  <si>
    <t>07199</t>
  </si>
  <si>
    <t>UL. JANA JANOWICZA</t>
  </si>
  <si>
    <t>5000000070452280</t>
  </si>
  <si>
    <t>2484341</t>
  </si>
  <si>
    <t>114045</t>
  </si>
  <si>
    <t>07335</t>
  </si>
  <si>
    <t>UL. JASNA</t>
  </si>
  <si>
    <t>5000000070452749</t>
  </si>
  <si>
    <t>8534228</t>
  </si>
  <si>
    <t>123066,41408</t>
  </si>
  <si>
    <t>07522</t>
  </si>
  <si>
    <t>UL. BOLESŁAWA JEZIOŁOWICZA</t>
  </si>
  <si>
    <t>5000000070452350</t>
  </si>
  <si>
    <t>8915964</t>
  </si>
  <si>
    <t>80957,81137</t>
  </si>
  <si>
    <t>08259</t>
  </si>
  <si>
    <t>UL. KAZIMIERZA JAGIELLOŃCZYKA</t>
  </si>
  <si>
    <t>5000000070460035</t>
  </si>
  <si>
    <t>5921310</t>
  </si>
  <si>
    <t>49508</t>
  </si>
  <si>
    <t>08360</t>
  </si>
  <si>
    <t>UL. WOJCIECHA KĘTRZYŃSKIEGO</t>
  </si>
  <si>
    <t>5000000070457230</t>
  </si>
  <si>
    <t>2059268</t>
  </si>
  <si>
    <t>127477</t>
  </si>
  <si>
    <t>09003</t>
  </si>
  <si>
    <t>UL. HUGONA KOŁŁĄTAJA</t>
  </si>
  <si>
    <t>1000000006012409</t>
  </si>
  <si>
    <t>4392958</t>
  </si>
  <si>
    <t>44634</t>
  </si>
  <si>
    <t>09009</t>
  </si>
  <si>
    <t>UL. KOŁOBRZESKA</t>
  </si>
  <si>
    <t>13M</t>
  </si>
  <si>
    <t>1000000004210835</t>
  </si>
  <si>
    <t>1606430</t>
  </si>
  <si>
    <t>83515,83516</t>
  </si>
  <si>
    <t>1000000004210300</t>
  </si>
  <si>
    <t>7006677</t>
  </si>
  <si>
    <t>47246,71872,7369</t>
  </si>
  <si>
    <t>5000000070451759</t>
  </si>
  <si>
    <t>8725309</t>
  </si>
  <si>
    <t>41646</t>
  </si>
  <si>
    <t>09186</t>
  </si>
  <si>
    <t>UL. MARII KONOPNICKIEJ</t>
  </si>
  <si>
    <t>5000000070451283</t>
  </si>
  <si>
    <t>8279399</t>
  </si>
  <si>
    <t>115415,115416</t>
  </si>
  <si>
    <t>1000000004209522</t>
  </si>
  <si>
    <t>1951192</t>
  </si>
  <si>
    <t>44507</t>
  </si>
  <si>
    <t>5000000070451714</t>
  </si>
  <si>
    <t>8597428</t>
  </si>
  <si>
    <t>82667,85730</t>
  </si>
  <si>
    <t>09830</t>
  </si>
  <si>
    <t>UL. IGNACEGO KRASICKIEGO</t>
  </si>
  <si>
    <t>5000000070454516</t>
  </si>
  <si>
    <t>8406258</t>
  </si>
  <si>
    <t>103450,114033,114041,47247</t>
  </si>
  <si>
    <t>11205</t>
  </si>
  <si>
    <t>UL. 11 LISTOPADA</t>
  </si>
  <si>
    <t>5000000070459529</t>
  </si>
  <si>
    <t>7896297</t>
  </si>
  <si>
    <t>114436</t>
  </si>
  <si>
    <t>5000000070452329</t>
  </si>
  <si>
    <t>2185012</t>
  </si>
  <si>
    <t>79011,85719</t>
  </si>
  <si>
    <t>12171</t>
  </si>
  <si>
    <t>UL. ROBERTA I KAROLA MAŁŁKÓW</t>
  </si>
  <si>
    <t>9000000096854650</t>
  </si>
  <si>
    <t>2101009</t>
  </si>
  <si>
    <t>122840</t>
  </si>
  <si>
    <t>12627</t>
  </si>
  <si>
    <t>UL. METALOWA</t>
  </si>
  <si>
    <t>1000000004209208</t>
  </si>
  <si>
    <t>4075558</t>
  </si>
  <si>
    <t>115242,42845</t>
  </si>
  <si>
    <t>5000000070462906</t>
  </si>
  <si>
    <t>2321588</t>
  </si>
  <si>
    <t>103851</t>
  </si>
  <si>
    <t>5000000070454299</t>
  </si>
  <si>
    <t>8406349</t>
  </si>
  <si>
    <t>13654</t>
  </si>
  <si>
    <t>5000000070453475</t>
  </si>
  <si>
    <t>6240389</t>
  </si>
  <si>
    <t>40749</t>
  </si>
  <si>
    <t>13246</t>
  </si>
  <si>
    <t>UL. STANISŁAWA MONIUSZKI</t>
  </si>
  <si>
    <t>5000000070459298</t>
  </si>
  <si>
    <t>2149560</t>
  </si>
  <si>
    <t>115244,115248</t>
  </si>
  <si>
    <t>13433</t>
  </si>
  <si>
    <t>UL. EDWARDA MROZA</t>
  </si>
  <si>
    <t>5000000070453753</t>
  </si>
  <si>
    <t>6813946</t>
  </si>
  <si>
    <t>48976</t>
  </si>
  <si>
    <t>14203</t>
  </si>
  <si>
    <t>UL. NIEPODLEGŁOŚCI</t>
  </si>
  <si>
    <t>5000000070459182</t>
  </si>
  <si>
    <t>2066304</t>
  </si>
  <si>
    <t>103449</t>
  </si>
  <si>
    <t>5000000070460982</t>
  </si>
  <si>
    <t>5666721</t>
  </si>
  <si>
    <t>103899,103900</t>
  </si>
  <si>
    <t>15529</t>
  </si>
  <si>
    <t>UL. IGNACEGO PADEREWSKIEGO</t>
  </si>
  <si>
    <t>5000000070451171</t>
  </si>
  <si>
    <t>5347850</t>
  </si>
  <si>
    <t>75614</t>
  </si>
  <si>
    <t>15733</t>
  </si>
  <si>
    <t>UL. PARTYZANTÓW</t>
  </si>
  <si>
    <t>85</t>
  </si>
  <si>
    <t>5000000070451450</t>
  </si>
  <si>
    <t>2429389</t>
  </si>
  <si>
    <t>58763</t>
  </si>
  <si>
    <t>16101</t>
  </si>
  <si>
    <t>UL. PIECZEWSKA</t>
  </si>
  <si>
    <t>5000000070462639</t>
  </si>
  <si>
    <t>6559363</t>
  </si>
  <si>
    <t>103435,114035</t>
  </si>
  <si>
    <t>1000000004212648</t>
  </si>
  <si>
    <t>6750167</t>
  </si>
  <si>
    <t>115249,115250,89666</t>
  </si>
  <si>
    <t>18034</t>
  </si>
  <si>
    <t>UL. WINCENTEGO PSTROWSKIEGO</t>
  </si>
  <si>
    <t>5000000070451781</t>
  </si>
  <si>
    <t>5029512</t>
  </si>
  <si>
    <t>58761</t>
  </si>
  <si>
    <t>18209</t>
  </si>
  <si>
    <t>UL. ALEKSANDRA PUSZKINA</t>
  </si>
  <si>
    <t>5000000070452752</t>
  </si>
  <si>
    <t>7450858</t>
  </si>
  <si>
    <t>53557</t>
  </si>
  <si>
    <t>21262</t>
  </si>
  <si>
    <t>UL. LUDWIKI STRAMKOWSKIEJ</t>
  </si>
  <si>
    <t>5000000070451020</t>
  </si>
  <si>
    <t>2221028</t>
  </si>
  <si>
    <t>71225,71309,71324</t>
  </si>
  <si>
    <t>23173</t>
  </si>
  <si>
    <t>UL. EDWARDA TUROWSKIEGO</t>
  </si>
  <si>
    <t>5000000070454466</t>
  </si>
  <si>
    <t>7705348</t>
  </si>
  <si>
    <t>85711,85717,88462</t>
  </si>
  <si>
    <t>5000000070459632</t>
  </si>
  <si>
    <t>2142426</t>
  </si>
  <si>
    <t>77973,85721,85724</t>
  </si>
  <si>
    <t>23620</t>
  </si>
  <si>
    <t>UL. MELCHIORA WAŃKOWICZA</t>
  </si>
  <si>
    <t>5000000070452891</t>
  </si>
  <si>
    <t>3373574</t>
  </si>
  <si>
    <t>121942,7481</t>
  </si>
  <si>
    <t>23897</t>
  </si>
  <si>
    <t>UL. WESTERPLATTE</t>
  </si>
  <si>
    <t>1000000004197226</t>
  </si>
  <si>
    <t>4458611</t>
  </si>
  <si>
    <t>58759</t>
  </si>
  <si>
    <t>25536</t>
  </si>
  <si>
    <t>UL. LUDWIKA ZAMENHOFA</t>
  </si>
  <si>
    <t>1000000004212032</t>
  </si>
  <si>
    <t>1606658</t>
  </si>
  <si>
    <t>103889,103890</t>
  </si>
  <si>
    <t>26498</t>
  </si>
  <si>
    <t>UL. ŻOŁNIERSKA</t>
  </si>
  <si>
    <t>1000000006248953</t>
  </si>
  <si>
    <t>5219809</t>
  </si>
  <si>
    <t>106036,106056</t>
  </si>
  <si>
    <t>5000000070459240</t>
  </si>
  <si>
    <t>6559070</t>
  </si>
  <si>
    <t>49769</t>
  </si>
  <si>
    <t>1000000004212492</t>
  </si>
  <si>
    <t>3628907</t>
  </si>
  <si>
    <t>42083</t>
  </si>
  <si>
    <t>5000000070460635</t>
  </si>
  <si>
    <t>4138845</t>
  </si>
  <si>
    <t>86271,86628</t>
  </si>
  <si>
    <t>5000000070456088</t>
  </si>
  <si>
    <t>4329565</t>
  </si>
  <si>
    <t>47240,49596</t>
  </si>
  <si>
    <t>26635</t>
  </si>
  <si>
    <t>UL. ŻYTNIA</t>
  </si>
  <si>
    <t>5000000070452003</t>
  </si>
  <si>
    <t>5858492</t>
  </si>
  <si>
    <t>71690</t>
  </si>
  <si>
    <t>30890</t>
  </si>
  <si>
    <t>UL. JOHANNA GOTTFRIEDA HERDERA</t>
  </si>
  <si>
    <t>9000000168252374</t>
  </si>
  <si>
    <t>2227410</t>
  </si>
  <si>
    <t>52698</t>
  </si>
  <si>
    <t>30894</t>
  </si>
  <si>
    <t>UL. ERNSTA WIECHERTA</t>
  </si>
  <si>
    <t>1000000004220431</t>
  </si>
  <si>
    <t>7642764</t>
  </si>
  <si>
    <t>103441</t>
  </si>
  <si>
    <t>32618</t>
  </si>
  <si>
    <t>UL. PROF. BOHDANA WILAMOWSKIEGO</t>
  </si>
  <si>
    <t>1000000004195607</t>
  </si>
  <si>
    <t>8918060</t>
  </si>
  <si>
    <t>83662,84433</t>
  </si>
  <si>
    <t>33790</t>
  </si>
  <si>
    <t>AL. ALEJA WOJSKA POLSKIEGO</t>
  </si>
  <si>
    <t>1000000004195824</t>
  </si>
  <si>
    <t>5858488</t>
  </si>
  <si>
    <t>105937,106462</t>
  </si>
  <si>
    <t>1000000004214316</t>
  </si>
  <si>
    <t>6634916</t>
  </si>
  <si>
    <t>114056</t>
  </si>
  <si>
    <t>35421</t>
  </si>
  <si>
    <t>UL. KARDYNAŁA STEFANA WYSZYŃSKIEGO</t>
  </si>
  <si>
    <t>5000000070450992</t>
  </si>
  <si>
    <t>3755505</t>
  </si>
  <si>
    <t>104880,105004,91343</t>
  </si>
  <si>
    <t>38558</t>
  </si>
  <si>
    <t>AL. ALEJA MARSZAŁKA JÓZEFA PIŁSUDSKIEGO</t>
  </si>
  <si>
    <t>5000000070459408</t>
  </si>
  <si>
    <t>2165937</t>
  </si>
  <si>
    <t>122532</t>
  </si>
  <si>
    <t>5000000070459727</t>
  </si>
  <si>
    <t>5731163</t>
  </si>
  <si>
    <t>75427,75450</t>
  </si>
  <si>
    <t>1000000004211188</t>
  </si>
  <si>
    <t>1928358</t>
  </si>
  <si>
    <t>104712,104955,105038</t>
  </si>
  <si>
    <t>56A</t>
  </si>
  <si>
    <t>1000000004211116</t>
  </si>
  <si>
    <t>1607473</t>
  </si>
  <si>
    <t>103904,103905</t>
  </si>
  <si>
    <t>5000000070451026</t>
  </si>
  <si>
    <t>5857954</t>
  </si>
  <si>
    <t>129501</t>
  </si>
  <si>
    <t>38563</t>
  </si>
  <si>
    <t>AL. ALEJA GENERAŁA WŁADYSŁAWA SIKORSKIEGO</t>
  </si>
  <si>
    <t>1000000004205879</t>
  </si>
  <si>
    <t>18154213</t>
  </si>
  <si>
    <t>129410</t>
  </si>
  <si>
    <t>38564</t>
  </si>
  <si>
    <t>AL. ALEJA WARSZAWSKA</t>
  </si>
  <si>
    <t>105</t>
  </si>
  <si>
    <t>1000000004196692</t>
  </si>
  <si>
    <t>4011245</t>
  </si>
  <si>
    <t>13671</t>
  </si>
  <si>
    <t>38566</t>
  </si>
  <si>
    <t>AL. ALEJA SYBIRAKÓW</t>
  </si>
  <si>
    <t>1000000004196686</t>
  </si>
  <si>
    <t>1607918</t>
  </si>
  <si>
    <t>41331</t>
  </si>
  <si>
    <t>3A</t>
  </si>
  <si>
    <t>1000000004211816</t>
  </si>
  <si>
    <t>3373035</t>
  </si>
  <si>
    <t>122691</t>
  </si>
  <si>
    <t>38567</t>
  </si>
  <si>
    <t>PL. PLAC JEDNOŚCI SŁOWIAŃSKIEJ</t>
  </si>
  <si>
    <t>1000000004194177</t>
  </si>
  <si>
    <t>1607754</t>
  </si>
  <si>
    <t>47523</t>
  </si>
  <si>
    <t>40148</t>
  </si>
  <si>
    <t>UL. ALEJA PRZYJACIÓŁ</t>
  </si>
  <si>
    <t>5000000072865240</t>
  </si>
  <si>
    <t>2496673</t>
  </si>
  <si>
    <t>121621,127838,127839,127840,25938</t>
  </si>
  <si>
    <t>0964577</t>
  </si>
  <si>
    <t>17421</t>
  </si>
  <si>
    <t>UL. PÓŁNOCNA</t>
  </si>
  <si>
    <t>1000000005971887</t>
  </si>
  <si>
    <t>8916611</t>
  </si>
  <si>
    <t>124725,124726,124730</t>
  </si>
  <si>
    <t>9000000168411110</t>
  </si>
  <si>
    <t>2171383</t>
  </si>
  <si>
    <t>27098</t>
  </si>
  <si>
    <t>22961</t>
  </si>
  <si>
    <t>UL. TRAUGUTTA</t>
  </si>
  <si>
    <t>00432</t>
  </si>
  <si>
    <t>UL. ARMII KRAJOWEJ</t>
  </si>
  <si>
    <t>5000000069654103</t>
  </si>
  <si>
    <t>8916419</t>
  </si>
  <si>
    <t>75506</t>
  </si>
  <si>
    <t>0964608</t>
  </si>
  <si>
    <t>08828</t>
  </si>
  <si>
    <t>UL. KOLEJOWA</t>
  </si>
  <si>
    <t>5000000069654443</t>
  </si>
  <si>
    <t>2308107</t>
  </si>
  <si>
    <t>75503</t>
  </si>
  <si>
    <t>0964643</t>
  </si>
  <si>
    <t>1000000003670970</t>
  </si>
  <si>
    <t>1558713</t>
  </si>
  <si>
    <t>58604,58610</t>
  </si>
  <si>
    <t>25103</t>
  </si>
  <si>
    <t>UL. KARD. WYSZYŃSKIEGO</t>
  </si>
  <si>
    <t>1000000003792557</t>
  </si>
  <si>
    <t>3946956</t>
  </si>
  <si>
    <t>27861</t>
  </si>
  <si>
    <t>0964650</t>
  </si>
  <si>
    <t>00285</t>
  </si>
  <si>
    <t>UL. GEN. WŁADYSŁAWA ANDERSA</t>
  </si>
  <si>
    <t>5000000080172273</t>
  </si>
  <si>
    <t>2279810</t>
  </si>
  <si>
    <t>129509</t>
  </si>
  <si>
    <t>1000000003791980</t>
  </si>
  <si>
    <t>8215124</t>
  </si>
  <si>
    <t>69541,69542,69544</t>
  </si>
  <si>
    <t>5000000080169711</t>
  </si>
  <si>
    <t>5411938</t>
  </si>
  <si>
    <t>75613</t>
  </si>
  <si>
    <t>1000000003790629</t>
  </si>
  <si>
    <t>5232073</t>
  </si>
  <si>
    <t>69547,69548,69551,69553</t>
  </si>
  <si>
    <t>5000000080171168</t>
  </si>
  <si>
    <t>8672882</t>
  </si>
  <si>
    <t>27859</t>
  </si>
  <si>
    <t>5000000080171165</t>
  </si>
  <si>
    <t>4075565</t>
  </si>
  <si>
    <t>69565,69568,69570</t>
  </si>
  <si>
    <t>12810</t>
  </si>
  <si>
    <t>UL. LUDWIKA MIEROSŁAWSKIEGO</t>
  </si>
  <si>
    <t>5000000080171166</t>
  </si>
  <si>
    <t>8724775</t>
  </si>
  <si>
    <t>27862</t>
  </si>
  <si>
    <t>1000000003791111</t>
  </si>
  <si>
    <t>3500129</t>
  </si>
  <si>
    <t>69502,69508</t>
  </si>
  <si>
    <t>1000000003793370</t>
  </si>
  <si>
    <t>4775176</t>
  </si>
  <si>
    <t>27863</t>
  </si>
  <si>
    <t>20068</t>
  </si>
  <si>
    <t>UL. MARII SKŁODOWSKIEJ-CURIE</t>
  </si>
  <si>
    <t>1000000003788522</t>
  </si>
  <si>
    <t>5156933</t>
  </si>
  <si>
    <t>27860</t>
  </si>
  <si>
    <t>1000000004060996</t>
  </si>
  <si>
    <t>5476676</t>
  </si>
  <si>
    <t>64973,64974</t>
  </si>
  <si>
    <t>0964703</t>
  </si>
  <si>
    <t>1000000004060409</t>
  </si>
  <si>
    <t>5601967</t>
  </si>
  <si>
    <t>69937,74777</t>
  </si>
  <si>
    <t>12734</t>
  </si>
  <si>
    <t>UL. MICKIEWICZA</t>
  </si>
  <si>
    <t>5000000076056748</t>
  </si>
  <si>
    <t>7068941</t>
  </si>
  <si>
    <t>128098</t>
  </si>
  <si>
    <t>0964710</t>
  </si>
  <si>
    <t>00470</t>
  </si>
  <si>
    <t>UL. ADAMA ASNYKA</t>
  </si>
  <si>
    <t>5000000076057233</t>
  </si>
  <si>
    <t>3372998</t>
  </si>
  <si>
    <t>121530,31500,49691</t>
  </si>
  <si>
    <t>1000000003825929</t>
  </si>
  <si>
    <t>4647631</t>
  </si>
  <si>
    <t>41393</t>
  </si>
  <si>
    <t>02498</t>
  </si>
  <si>
    <t>UL. BYDGOSKA</t>
  </si>
  <si>
    <t>5000000076056025</t>
  </si>
  <si>
    <t>7131566</t>
  </si>
  <si>
    <t>54310,73734</t>
  </si>
  <si>
    <t>08265</t>
  </si>
  <si>
    <t>UL. KAZIMIERZA WIELKIEGO</t>
  </si>
  <si>
    <t>5000000076056004</t>
  </si>
  <si>
    <t>3565222</t>
  </si>
  <si>
    <t>56407,56408,56410,56412</t>
  </si>
  <si>
    <t>5000000076056965</t>
  </si>
  <si>
    <t>6431807</t>
  </si>
  <si>
    <t>41813</t>
  </si>
  <si>
    <t>5000000076055425</t>
  </si>
  <si>
    <t>6432309</t>
  </si>
  <si>
    <t>41015</t>
  </si>
  <si>
    <t>5000000076057413</t>
  </si>
  <si>
    <t>3372991</t>
  </si>
  <si>
    <t>34463</t>
  </si>
  <si>
    <t>5000000076055432</t>
  </si>
  <si>
    <t>6113416</t>
  </si>
  <si>
    <t>49889</t>
  </si>
  <si>
    <t>41184</t>
  </si>
  <si>
    <t>PL. PLAC MARSZ. JÓZEFA PIŁSUDSKIEGO</t>
  </si>
  <si>
    <t>1000000003822952</t>
  </si>
  <si>
    <t>3372920</t>
  </si>
  <si>
    <t>54288,54289</t>
  </si>
  <si>
    <t>17372</t>
  </si>
  <si>
    <t>UL. POWSTAŃCÓW WARSZAWY</t>
  </si>
  <si>
    <t>5000000076056641</t>
  </si>
  <si>
    <t>8979310</t>
  </si>
  <si>
    <t>54293,54294</t>
  </si>
  <si>
    <t>17394</t>
  </si>
  <si>
    <t>UL. POZNAŃSKA</t>
  </si>
  <si>
    <t>5000000076055394</t>
  </si>
  <si>
    <t>6814396</t>
  </si>
  <si>
    <t>54290,54291</t>
  </si>
  <si>
    <t>1000000003822290</t>
  </si>
  <si>
    <t>7707626</t>
  </si>
  <si>
    <t>73732</t>
  </si>
  <si>
    <t>1000000003822857</t>
  </si>
  <si>
    <t>3437068</t>
  </si>
  <si>
    <t>103437</t>
  </si>
  <si>
    <t>1000000003831548</t>
  </si>
  <si>
    <t>1579564</t>
  </si>
  <si>
    <t>57107,57260</t>
  </si>
  <si>
    <t>0964726</t>
  </si>
  <si>
    <t>1000000003842835</t>
  </si>
  <si>
    <t>4138874</t>
  </si>
  <si>
    <t>13078</t>
  </si>
  <si>
    <t>0964732</t>
  </si>
  <si>
    <t>1000000003842893</t>
  </si>
  <si>
    <t>5921209</t>
  </si>
  <si>
    <t>6151,7594,7606</t>
  </si>
  <si>
    <t>5000000069697977</t>
  </si>
  <si>
    <t>7195423</t>
  </si>
  <si>
    <t>24067</t>
  </si>
  <si>
    <t>1000000003842785</t>
  </si>
  <si>
    <t>1579629</t>
  </si>
  <si>
    <t>74896</t>
  </si>
  <si>
    <t>15170</t>
  </si>
  <si>
    <t>UL. ORŁA BIAŁEGO</t>
  </si>
  <si>
    <t>1000000003842787</t>
  </si>
  <si>
    <t>4329190</t>
  </si>
  <si>
    <t>8410,8442</t>
  </si>
  <si>
    <t>9000000168563331</t>
  </si>
  <si>
    <t>5806156</t>
  </si>
  <si>
    <t>71150</t>
  </si>
  <si>
    <t>5000000069698218</t>
  </si>
  <si>
    <t>3565029</t>
  </si>
  <si>
    <t>24083,24683</t>
  </si>
  <si>
    <t>1000000003842904</t>
  </si>
  <si>
    <t>5285406</t>
  </si>
  <si>
    <t>23736</t>
  </si>
  <si>
    <t>5000000069698409</t>
  </si>
  <si>
    <t>2179596</t>
  </si>
  <si>
    <t>24082</t>
  </si>
  <si>
    <t>1000000003842922</t>
  </si>
  <si>
    <t>3946951</t>
  </si>
  <si>
    <t>15272,15278,15284</t>
  </si>
  <si>
    <t>1000000003843812</t>
  </si>
  <si>
    <t>4329863</t>
  </si>
  <si>
    <t>15138,15153,15161</t>
  </si>
  <si>
    <t>28827</t>
  </si>
  <si>
    <t>UL. JÓZEFA WIERZBICKIEGO</t>
  </si>
  <si>
    <t>0964850</t>
  </si>
  <si>
    <t>1000000004099238</t>
  </si>
  <si>
    <t>6370430</t>
  </si>
  <si>
    <t>70042,82603</t>
  </si>
  <si>
    <t>0964896</t>
  </si>
  <si>
    <t>1000000003984248</t>
  </si>
  <si>
    <t>5232207</t>
  </si>
  <si>
    <t>55073</t>
  </si>
  <si>
    <t>5000000069568459</t>
  </si>
  <si>
    <t>2189283</t>
  </si>
  <si>
    <t>25691,25693,28589</t>
  </si>
  <si>
    <t>0964927</t>
  </si>
  <si>
    <t>03283</t>
  </si>
  <si>
    <t>UL. STEFANA CZARNIECKIEGO</t>
  </si>
  <si>
    <t>5000000069570939</t>
  </si>
  <si>
    <t>8916251</t>
  </si>
  <si>
    <t>14476</t>
  </si>
  <si>
    <t>04291</t>
  </si>
  <si>
    <t>UL. DRWĘCKA</t>
  </si>
  <si>
    <t>5000000069569246</t>
  </si>
  <si>
    <t>6049212</t>
  </si>
  <si>
    <t>122814,122815,122816,122817</t>
  </si>
  <si>
    <t>5000000069569309</t>
  </si>
  <si>
    <t>5921422</t>
  </si>
  <si>
    <t>31410</t>
  </si>
  <si>
    <t>5000000069569985</t>
  </si>
  <si>
    <t>6495925</t>
  </si>
  <si>
    <t>31414</t>
  </si>
  <si>
    <t>1000000004082154</t>
  </si>
  <si>
    <t>1595880</t>
  </si>
  <si>
    <t>29155</t>
  </si>
  <si>
    <t>1000000004080743</t>
  </si>
  <si>
    <t>4901278</t>
  </si>
  <si>
    <t>115004,124207,128910</t>
  </si>
  <si>
    <t>5000000069570946</t>
  </si>
  <si>
    <t>5602810</t>
  </si>
  <si>
    <t>31408</t>
  </si>
  <si>
    <t>5000000069569388</t>
  </si>
  <si>
    <t>3692196</t>
  </si>
  <si>
    <t>31407</t>
  </si>
  <si>
    <t>16129</t>
  </si>
  <si>
    <t>UL. SEWERYNA PIENIĘŻNEGO</t>
  </si>
  <si>
    <t>30A</t>
  </si>
  <si>
    <t>1000000004084145</t>
  </si>
  <si>
    <t>6687006</t>
  </si>
  <si>
    <t>120281</t>
  </si>
  <si>
    <t>5000000069569200</t>
  </si>
  <si>
    <t>3436830</t>
  </si>
  <si>
    <t>40194</t>
  </si>
  <si>
    <t>16466</t>
  </si>
  <si>
    <t>UL. PLEBISCYTOWA</t>
  </si>
  <si>
    <t>5000000069568721</t>
  </si>
  <si>
    <t>5093163</t>
  </si>
  <si>
    <t>31409</t>
  </si>
  <si>
    <t>1000000004085641</t>
  </si>
  <si>
    <t>1596061</t>
  </si>
  <si>
    <t>81594,81600,82605</t>
  </si>
  <si>
    <t>5000000069570367</t>
  </si>
  <si>
    <t>6750471</t>
  </si>
  <si>
    <t>31411</t>
  </si>
  <si>
    <t>32346</t>
  </si>
  <si>
    <t>OS. OSIEDLE MŁODYCH</t>
  </si>
  <si>
    <t>5000000069568593</t>
  </si>
  <si>
    <t>4329667</t>
  </si>
  <si>
    <t>31394,42003,47166</t>
  </si>
  <si>
    <t>33784</t>
  </si>
  <si>
    <t>UL. KARDYNAŁA WYSZYŃSKIEGO</t>
  </si>
  <si>
    <t>1000000004082601</t>
  </si>
  <si>
    <t>7529915</t>
  </si>
  <si>
    <t>130250,66419,83192</t>
  </si>
  <si>
    <t>36252</t>
  </si>
  <si>
    <t>UL. ŚW. DOMINIKA SAVIO</t>
  </si>
  <si>
    <t>5000000069569382</t>
  </si>
  <si>
    <t>2076733</t>
  </si>
  <si>
    <t>31413</t>
  </si>
  <si>
    <t>37694</t>
  </si>
  <si>
    <t>UL. MARSZAŁKA PIŁSUDSKIEGO</t>
  </si>
  <si>
    <t>5000000069570126</t>
  </si>
  <si>
    <t>4456953</t>
  </si>
  <si>
    <t>68460</t>
  </si>
  <si>
    <t>39180</t>
  </si>
  <si>
    <t>PL. PLAC TYSIĄCLECIA PAŃSTWA POLSKIEGO</t>
  </si>
  <si>
    <t>5A</t>
  </si>
  <si>
    <t>1000000004129805</t>
  </si>
  <si>
    <t>1611244</t>
  </si>
  <si>
    <t>27944</t>
  </si>
  <si>
    <t>0964991</t>
  </si>
  <si>
    <t>01689</t>
  </si>
  <si>
    <t>UL. BOHATERÓW WRZEŚNIA 1939 R.</t>
  </si>
  <si>
    <t>5000000066292219</t>
  </si>
  <si>
    <t>6432313</t>
  </si>
  <si>
    <t>27954</t>
  </si>
  <si>
    <t>03148</t>
  </si>
  <si>
    <t>UL. MARII CURIE-SKŁODOWSKIEJ</t>
  </si>
  <si>
    <t>5000000066293184</t>
  </si>
  <si>
    <t>2255853</t>
  </si>
  <si>
    <t>30067</t>
  </si>
  <si>
    <t>08153</t>
  </si>
  <si>
    <t>UL. JANA KASPROWICZA</t>
  </si>
  <si>
    <t>1000000004127033</t>
  </si>
  <si>
    <t>7896025</t>
  </si>
  <si>
    <t>27942</t>
  </si>
  <si>
    <t>1000000004127984</t>
  </si>
  <si>
    <t>7578938</t>
  </si>
  <si>
    <t>115474,115475,115476,115477</t>
  </si>
  <si>
    <t>1000000004130204</t>
  </si>
  <si>
    <t>8469565</t>
  </si>
  <si>
    <t>30068</t>
  </si>
  <si>
    <t>10622</t>
  </si>
  <si>
    <t>UL. JERZEGO LANCA</t>
  </si>
  <si>
    <t>1000000004130205</t>
  </si>
  <si>
    <t>1609566</t>
  </si>
  <si>
    <t>112272,112280</t>
  </si>
  <si>
    <t>5000000066291884</t>
  </si>
  <si>
    <t>2210426</t>
  </si>
  <si>
    <t>115449,115451,115458,115462</t>
  </si>
  <si>
    <t>5000000066293924</t>
  </si>
  <si>
    <t>2177837</t>
  </si>
  <si>
    <t>128325,128329,87696</t>
  </si>
  <si>
    <t>15790</t>
  </si>
  <si>
    <t>UL. PASYMSKA</t>
  </si>
  <si>
    <t>1000000004129441</t>
  </si>
  <si>
    <t>8724903</t>
  </si>
  <si>
    <t>115434,115436,115438</t>
  </si>
  <si>
    <t>17030</t>
  </si>
  <si>
    <t>UL. POLSKA</t>
  </si>
  <si>
    <t>1000000004128133</t>
  </si>
  <si>
    <t>7130973</t>
  </si>
  <si>
    <t>75620</t>
  </si>
  <si>
    <t>5000000086041556</t>
  </si>
  <si>
    <t>2216941</t>
  </si>
  <si>
    <t>104171,104208</t>
  </si>
  <si>
    <t>0965000</t>
  </si>
  <si>
    <t>5000000069330583</t>
  </si>
  <si>
    <t>7387218</t>
  </si>
  <si>
    <t>124716,124718</t>
  </si>
  <si>
    <t>0977670</t>
  </si>
  <si>
    <t>5000000069332065</t>
  </si>
  <si>
    <t>5220089</t>
  </si>
  <si>
    <t>92901,92902</t>
  </si>
  <si>
    <t>5000000069333177</t>
  </si>
  <si>
    <t>8661012</t>
  </si>
  <si>
    <t>44189,44191</t>
  </si>
  <si>
    <t>5000000069333296</t>
  </si>
  <si>
    <t>6559365</t>
  </si>
  <si>
    <t>49673</t>
  </si>
  <si>
    <t>03687</t>
  </si>
  <si>
    <t>UL. JAROSŁAWA DĄBROWSKIEGO</t>
  </si>
  <si>
    <t>1000000003756887</t>
  </si>
  <si>
    <t>4902358</t>
  </si>
  <si>
    <t>124722,124729,124734,124735,124736,124737</t>
  </si>
  <si>
    <t>06064</t>
  </si>
  <si>
    <t>UL. GRAJEWSKA</t>
  </si>
  <si>
    <t>16A</t>
  </si>
  <si>
    <t>1000000003747194</t>
  </si>
  <si>
    <t>5156616</t>
  </si>
  <si>
    <t>40615,60104</t>
  </si>
  <si>
    <t>06157</t>
  </si>
  <si>
    <t>UL. GRODZIEŃSKA</t>
  </si>
  <si>
    <t>5000000069332223</t>
  </si>
  <si>
    <t>6176615</t>
  </si>
  <si>
    <t>127784</t>
  </si>
  <si>
    <t>5000000069332402</t>
  </si>
  <si>
    <t>9042827</t>
  </si>
  <si>
    <t>124713,124715</t>
  </si>
  <si>
    <t>1000000003754708</t>
  </si>
  <si>
    <t>1571545</t>
  </si>
  <si>
    <t>44171,44173</t>
  </si>
  <si>
    <t>08435</t>
  </si>
  <si>
    <t>UL. JANA KILIŃSKIEGO</t>
  </si>
  <si>
    <t>5000000069330953</t>
  </si>
  <si>
    <t>8024186</t>
  </si>
  <si>
    <t>42379</t>
  </si>
  <si>
    <t>5000000069333309</t>
  </si>
  <si>
    <t>4519888</t>
  </si>
  <si>
    <t>60297</t>
  </si>
  <si>
    <t>09537</t>
  </si>
  <si>
    <t>UL. KOSZYKOWA</t>
  </si>
  <si>
    <t>5000000069333254</t>
  </si>
  <si>
    <t>2368281</t>
  </si>
  <si>
    <t>124694,124699</t>
  </si>
  <si>
    <t>9100000004612666</t>
  </si>
  <si>
    <t>8725290</t>
  </si>
  <si>
    <t>43753,73020</t>
  </si>
  <si>
    <t>12142</t>
  </si>
  <si>
    <t>UL. JANA I HIERONIMA MAŁECKICH</t>
  </si>
  <si>
    <t>5000000069332376</t>
  </si>
  <si>
    <t>3691869</t>
  </si>
  <si>
    <t>35291</t>
  </si>
  <si>
    <t>16274</t>
  </si>
  <si>
    <t>UL. MARSZ. JÓZEFA PIŁSUDSKIEGO</t>
  </si>
  <si>
    <t>5000000069332988</t>
  </si>
  <si>
    <t>4710430</t>
  </si>
  <si>
    <t>72966,73081</t>
  </si>
  <si>
    <t>16374</t>
  </si>
  <si>
    <t>UL. MJR. JANA PIWNIKA "PONUREGO"</t>
  </si>
  <si>
    <t>1000000003747765</t>
  </si>
  <si>
    <t>6878036</t>
  </si>
  <si>
    <t>124709,124710</t>
  </si>
  <si>
    <t>19907</t>
  </si>
  <si>
    <t>UL. GEN. WŁADYSŁAWA SIKORSKIEGO</t>
  </si>
  <si>
    <t>1000000003747768</t>
  </si>
  <si>
    <t>6813646</t>
  </si>
  <si>
    <t>111795</t>
  </si>
  <si>
    <t>5000000069333217</t>
  </si>
  <si>
    <t>3437212</t>
  </si>
  <si>
    <t>124701</t>
  </si>
  <si>
    <t>5000000069333279</t>
  </si>
  <si>
    <t>5539302</t>
  </si>
  <si>
    <t>127220,72605,72606</t>
  </si>
  <si>
    <t>21614</t>
  </si>
  <si>
    <t>UL. SUWALSKA</t>
  </si>
  <si>
    <t>1000000003745951</t>
  </si>
  <si>
    <t>5730736</t>
  </si>
  <si>
    <t>72996</t>
  </si>
  <si>
    <t>28049</t>
  </si>
  <si>
    <t>UL. PROF. WŁADYSŁAWA SZAFERA</t>
  </si>
  <si>
    <t>5000000069333398</t>
  </si>
  <si>
    <t>6813832</t>
  </si>
  <si>
    <t>41178</t>
  </si>
  <si>
    <t>UL. ŚW. MAKSYMILIANA MARII KOLBE</t>
  </si>
  <si>
    <t>1000000003775244</t>
  </si>
  <si>
    <t>4901904</t>
  </si>
  <si>
    <t>55721,55722,72581,72964</t>
  </si>
  <si>
    <t>0977692</t>
  </si>
  <si>
    <t>01184</t>
  </si>
  <si>
    <t>UL. BIAŁOSTOCKA</t>
  </si>
  <si>
    <t>1000000003775005</t>
  </si>
  <si>
    <t>3373769</t>
  </si>
  <si>
    <t>17592,17636,17637</t>
  </si>
  <si>
    <t>03667</t>
  </si>
  <si>
    <t>UL. DĄBROWSKIEGO</t>
  </si>
  <si>
    <t>9000000171762878</t>
  </si>
  <si>
    <t>4329977</t>
  </si>
  <si>
    <t>3330</t>
  </si>
  <si>
    <t>05527</t>
  </si>
  <si>
    <t>UL. GIMNAZJALNA</t>
  </si>
  <si>
    <t>5000000073616466</t>
  </si>
  <si>
    <t>6368215</t>
  </si>
  <si>
    <t>75619</t>
  </si>
  <si>
    <t>5000000073616174</t>
  </si>
  <si>
    <t>5156755</t>
  </si>
  <si>
    <t>44092,44093</t>
  </si>
  <si>
    <t>5000000073617517</t>
  </si>
  <si>
    <t>5921670</t>
  </si>
  <si>
    <t>119207,34291,44086,8667</t>
  </si>
  <si>
    <t>5000000073617087</t>
  </si>
  <si>
    <t>5921426</t>
  </si>
  <si>
    <t>3309</t>
  </si>
  <si>
    <t>5000000073616965</t>
  </si>
  <si>
    <t>3564677</t>
  </si>
  <si>
    <t>44085</t>
  </si>
  <si>
    <t>1000000003773277</t>
  </si>
  <si>
    <t>5347310</t>
  </si>
  <si>
    <t>103444</t>
  </si>
  <si>
    <t>1000000003773409</t>
  </si>
  <si>
    <t>3309369</t>
  </si>
  <si>
    <t>3431</t>
  </si>
  <si>
    <t>16297</t>
  </si>
  <si>
    <t>UL. PIONIERSKA</t>
  </si>
  <si>
    <t>1000000003772355</t>
  </si>
  <si>
    <t>8406956</t>
  </si>
  <si>
    <t>20228</t>
  </si>
  <si>
    <t>1000000003773429</t>
  </si>
  <si>
    <t>1570512</t>
  </si>
  <si>
    <t>129039,129424,72582</t>
  </si>
  <si>
    <t>20331</t>
  </si>
  <si>
    <t>UL. SMĘTKA</t>
  </si>
  <si>
    <t>1000000003773649</t>
  </si>
  <si>
    <t>6624568</t>
  </si>
  <si>
    <t>20226</t>
  </si>
  <si>
    <t>1000000003773929</t>
  </si>
  <si>
    <t>4202267</t>
  </si>
  <si>
    <t>3206</t>
  </si>
  <si>
    <t>5000000073616612</t>
  </si>
  <si>
    <t>7386937</t>
  </si>
  <si>
    <t>9846,9847</t>
  </si>
  <si>
    <t>1000000003771850</t>
  </si>
  <si>
    <t>3757872</t>
  </si>
  <si>
    <t>7549</t>
  </si>
  <si>
    <t>24557</t>
  </si>
  <si>
    <t>UL. WODOCIĄGOWA</t>
  </si>
  <si>
    <t>5000000073618084</t>
  </si>
  <si>
    <t>2034354</t>
  </si>
  <si>
    <t>44082,44083</t>
  </si>
  <si>
    <t>28407</t>
  </si>
  <si>
    <t>UL. I DYWIZJI IM. T. KOŚCIUSZKI</t>
  </si>
  <si>
    <t>1000000003773105</t>
  </si>
  <si>
    <t>5604872</t>
  </si>
  <si>
    <t>80576</t>
  </si>
  <si>
    <t>0977798</t>
  </si>
  <si>
    <t>5000000074452171</t>
  </si>
  <si>
    <t>4011412</t>
  </si>
  <si>
    <t>114967,114968,114974</t>
  </si>
  <si>
    <t>5000000074451883</t>
  </si>
  <si>
    <t>8979305</t>
  </si>
  <si>
    <t>35275</t>
  </si>
  <si>
    <t>1000000004028260</t>
  </si>
  <si>
    <t>5985478</t>
  </si>
  <si>
    <t>29100</t>
  </si>
  <si>
    <t>20294</t>
  </si>
  <si>
    <t>UL. SŁOWIAŃSKA</t>
  </si>
  <si>
    <t>0977806</t>
  </si>
  <si>
    <t>5000000091156280</t>
  </si>
  <si>
    <t>4393356</t>
  </si>
  <si>
    <t>60256</t>
  </si>
  <si>
    <t>5000000065816120</t>
  </si>
  <si>
    <t>5348369</t>
  </si>
  <si>
    <t>52408,60794</t>
  </si>
  <si>
    <t>0977835</t>
  </si>
  <si>
    <t>03638</t>
  </si>
  <si>
    <t>PL. IGNACEGO DASZYŃSKIEGO</t>
  </si>
  <si>
    <t>1000000004117400</t>
  </si>
  <si>
    <t>1810646</t>
  </si>
  <si>
    <t>106007,106009,106011</t>
  </si>
  <si>
    <t>05536</t>
  </si>
  <si>
    <t>UL. GUSTAWA GIZEWIUSZA</t>
  </si>
  <si>
    <t>9000000171299171</t>
  </si>
  <si>
    <t>8418237</t>
  </si>
  <si>
    <t>57109</t>
  </si>
  <si>
    <t>5000000065815452</t>
  </si>
  <si>
    <t>2426943</t>
  </si>
  <si>
    <t>75612</t>
  </si>
  <si>
    <t>07055</t>
  </si>
  <si>
    <t>UL. JAGODNA</t>
  </si>
  <si>
    <t>5000000065814676</t>
  </si>
  <si>
    <t>4393128</t>
  </si>
  <si>
    <t>43347</t>
  </si>
  <si>
    <t>08510</t>
  </si>
  <si>
    <t>UL. DR. WŁADYSŁAWA KLEMENTOWSKIEGO</t>
  </si>
  <si>
    <t>5000000065816355</t>
  </si>
  <si>
    <t>2176259</t>
  </si>
  <si>
    <t>42789</t>
  </si>
  <si>
    <t>1000000004117128</t>
  </si>
  <si>
    <t>6750381</t>
  </si>
  <si>
    <t>60797</t>
  </si>
  <si>
    <t>1000000004120848</t>
  </si>
  <si>
    <t>3948322</t>
  </si>
  <si>
    <t>105062,105173</t>
  </si>
  <si>
    <t>5000000065814476</t>
  </si>
  <si>
    <t>2382668</t>
  </si>
  <si>
    <t>127022,66252</t>
  </si>
  <si>
    <t>19142</t>
  </si>
  <si>
    <t>UL. RYBACKA</t>
  </si>
  <si>
    <t>1000000004120476</t>
  </si>
  <si>
    <t>6050531</t>
  </si>
  <si>
    <t>105059</t>
  </si>
  <si>
    <t>19914</t>
  </si>
  <si>
    <t>UL. WŁADYSŁAWA SIKORSKIEGO</t>
  </si>
  <si>
    <t>5000000065814623</t>
  </si>
  <si>
    <t>2036138</t>
  </si>
  <si>
    <t>63253,67664</t>
  </si>
  <si>
    <t>24715</t>
  </si>
  <si>
    <t>UL. MICHAŁA WOŁODYJOWSKIEGO</t>
  </si>
  <si>
    <t>1000000003783461</t>
  </si>
  <si>
    <t>5347909</t>
  </si>
  <si>
    <t>92069,92070</t>
  </si>
  <si>
    <t>RYN</t>
  </si>
  <si>
    <t>0977893</t>
  </si>
  <si>
    <t>19566</t>
  </si>
  <si>
    <t>UL. HANKI SAWICKIEJ</t>
  </si>
  <si>
    <t>licznik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</si>
  <si>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</si>
  <si>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</si>
  <si>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</si>
  <si>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</si>
  <si>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</si>
  <si>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</si>
  <si>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</si>
  <si>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</si>
  <si>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</si>
  <si>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</si>
  <si>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</si>
  <si>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406,50 netto za lokalizację, </t>
  </si>
  <si>
    <t>nie może przekroczyć 
6 344,89 zł netto</t>
  </si>
  <si>
    <t>nie może przekroczyć wartości 22 779,38 zł netto</t>
  </si>
  <si>
    <t>podpis:</t>
  </si>
  <si>
    <t>Warmińsko-Mazurskie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</si>
  <si>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</si>
  <si>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</si>
  <si>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</si>
  <si>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</si>
  <si>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</si>
  <si>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</si>
  <si>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</si>
  <si>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</si>
  <si>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</si>
  <si>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</si>
  <si>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</si>
  <si>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</si>
  <si>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</si>
  <si>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</si>
  <si>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</si>
  <si>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
Wszystkie pola oznaczone kolorem powinny zostać wypełnione, przy czym nie ma konieczności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</si>
</sst>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2" fontId="4" fillId="0" borderId="0" xfId="0" applyNumberFormat="1" applyFont="1" applyFill="1" applyBorder="1" applyProtection="1"/>
    <xf numFmtId="14" fontId="0" fillId="7" borderId="0" xfId="0" applyNumberFormat="1" applyFill="1" applyProtection="1">
      <protection locked="0"/>
    </xf>
    <xf numFmtId="2" fontId="0" fillId="7" borderId="0" xfId="0" applyNumberFormat="1" applyFill="1" applyProtection="1">
      <protection locked="0"/>
    </xf>
    <xf numFmtId="0" fontId="4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wrapText="1"/>
    </xf>
    <xf numFmtId="0" fontId="0" fillId="0" borderId="0" xfId="0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Continuous" vertical="center"/>
    </xf>
    <xf numFmtId="0" fontId="3" fillId="3" borderId="2" xfId="0" applyFont="1" applyFill="1" applyBorder="1" applyAlignment="1" applyProtection="1">
      <alignment horizontal="centerContinuous" vertical="center"/>
    </xf>
    <xf numFmtId="0" fontId="0" fillId="0" borderId="1" xfId="0" applyBorder="1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2" fontId="0" fillId="0" borderId="0" xfId="0" applyNumberFormat="1" applyFill="1" applyProtection="1"/>
    <xf numFmtId="0" fontId="0" fillId="0" borderId="0" xfId="0" applyBorder="1" applyProtection="1"/>
    <xf numFmtId="0" fontId="0" fillId="7" borderId="0" xfId="0" applyFill="1" applyProtection="1">
      <protection locked="0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Protection="1"/>
    <xf numFmtId="0" fontId="4" fillId="0" borderId="17" xfId="0" applyFont="1" applyFill="1" applyBorder="1" applyProtection="1"/>
    <xf numFmtId="2" fontId="4" fillId="0" borderId="16" xfId="0" applyNumberFormat="1" applyFont="1" applyFill="1" applyBorder="1" applyProtection="1"/>
    <xf numFmtId="2" fontId="4" fillId="0" borderId="17" xfId="0" applyNumberFormat="1" applyFont="1" applyFill="1" applyBorder="1" applyProtection="1"/>
    <xf numFmtId="0" fontId="4" fillId="7" borderId="16" xfId="0" applyFont="1" applyFill="1" applyBorder="1" applyProtection="1">
      <protection locked="0"/>
    </xf>
    <xf numFmtId="2" fontId="3" fillId="8" borderId="17" xfId="0" applyNumberFormat="1" applyFont="1" applyFill="1" applyBorder="1"/>
    <xf numFmtId="164" fontId="4" fillId="0" borderId="21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2" xfId="0" applyFont="1" applyFill="1" applyBorder="1"/>
    <xf numFmtId="164" fontId="4" fillId="0" borderId="0" xfId="0" applyNumberFormat="1" applyFont="1" applyFill="1" applyBorder="1" applyAlignment="1">
      <alignment wrapText="1"/>
    </xf>
    <xf numFmtId="164" fontId="3" fillId="8" borderId="12" xfId="0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4" fillId="0" borderId="0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wrapText="1"/>
    </xf>
    <xf numFmtId="0" fontId="0" fillId="0" borderId="0" xfId="0" applyAlignment="1"/>
    <xf numFmtId="0" fontId="4" fillId="0" borderId="5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7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wrapText="1"/>
    </xf>
    <xf numFmtId="164" fontId="4" fillId="7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3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7"/>
    <col min="6" max="6" width="15.81640625" style="6" bestFit="1" customWidth="1"/>
    <col min="7" max="11" width="8.7265625" style="6"/>
    <col min="12" max="12" width="14.26953125" style="6" customWidth="1"/>
    <col min="13" max="16" width="8.7265625" style="6"/>
    <col min="17" max="17" width="11.453125" style="6" customWidth="1"/>
    <col min="18" max="18" width="18.54296875" style="6" customWidth="1"/>
    <col min="19" max="19" width="19.7265625" style="6" customWidth="1"/>
    <col min="20" max="20" width="8.7265625" style="6"/>
    <col min="21" max="21" width="15.81640625" style="6" customWidth="1"/>
    <col min="22" max="16384" width="8.7265625" style="6"/>
  </cols>
  <sheetData>
    <row r="1" spans="1:21" ht="15" thickBot="1" x14ac:dyDescent="0.4">
      <c r="A1" s="4" t="s">
        <v>1320</v>
      </c>
      <c r="B1" s="4" t="s">
        <v>1321</v>
      </c>
      <c r="C1" s="4" t="s">
        <v>1322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51</v>
      </c>
      <c r="B2" s="4">
        <f>P12</f>
        <v>70</v>
      </c>
      <c r="C2" s="4" t="s">
        <v>1335</v>
      </c>
      <c r="D2" s="4"/>
      <c r="E2" s="4"/>
      <c r="F2" s="4"/>
      <c r="G2" s="44" t="s">
        <v>1346</v>
      </c>
      <c r="H2" s="45"/>
      <c r="I2" s="46"/>
      <c r="J2" s="53" t="s">
        <v>1347</v>
      </c>
      <c r="K2" s="54"/>
      <c r="L2" s="55"/>
    </row>
    <row r="3" spans="1:21" x14ac:dyDescent="0.35">
      <c r="A3" s="4"/>
      <c r="B3" s="4"/>
      <c r="C3" s="4"/>
      <c r="D3" s="4"/>
      <c r="E3" s="4"/>
      <c r="F3" s="8" t="s">
        <v>1324</v>
      </c>
      <c r="G3" s="30" t="s">
        <v>1325</v>
      </c>
      <c r="H3" s="4" t="s">
        <v>1326</v>
      </c>
      <c r="I3" s="31" t="s">
        <v>1327</v>
      </c>
      <c r="J3" s="36" t="str">
        <f>G3</f>
        <v>Netto</v>
      </c>
      <c r="K3" s="37" t="str">
        <f>H3</f>
        <v>VAT</v>
      </c>
      <c r="L3" s="38" t="str">
        <f>I3</f>
        <v>Brutto</v>
      </c>
      <c r="O3" s="7" t="s">
        <v>1323</v>
      </c>
      <c r="P3" s="4"/>
      <c r="Q3" s="4"/>
      <c r="R3" s="4"/>
      <c r="S3" s="4"/>
      <c r="T3" s="4"/>
      <c r="U3" s="4"/>
    </row>
    <row r="4" spans="1:21" ht="22" customHeight="1" x14ac:dyDescent="0.35">
      <c r="A4" s="68" t="s">
        <v>1340</v>
      </c>
      <c r="B4" s="68"/>
      <c r="C4" s="68"/>
      <c r="D4" s="68"/>
      <c r="E4" s="68"/>
      <c r="F4" s="9" t="s">
        <v>1330</v>
      </c>
      <c r="G4" s="32">
        <f>SUM(S14:S83)/$P$12</f>
        <v>0</v>
      </c>
      <c r="H4" s="1">
        <f>G4*0.23</f>
        <v>0</v>
      </c>
      <c r="I4" s="33">
        <f>G4+H4</f>
        <v>0</v>
      </c>
      <c r="J4" s="36">
        <f>G4*P12*60</f>
        <v>0</v>
      </c>
      <c r="K4" s="39">
        <f>J4*0.23</f>
        <v>0</v>
      </c>
      <c r="L4" s="40">
        <f>J4+K4</f>
        <v>0</v>
      </c>
      <c r="O4" s="67" t="s">
        <v>1328</v>
      </c>
      <c r="P4" s="67"/>
      <c r="Q4" s="4" t="s">
        <v>1329</v>
      </c>
      <c r="R4" s="4"/>
      <c r="S4" s="4"/>
      <c r="T4" s="4"/>
      <c r="U4" s="4"/>
    </row>
    <row r="5" spans="1:21" ht="32.5" customHeight="1" x14ac:dyDescent="0.35">
      <c r="A5" s="70" t="s">
        <v>1341</v>
      </c>
      <c r="B5" s="70"/>
      <c r="C5" s="70"/>
      <c r="D5" s="70"/>
      <c r="E5" s="70"/>
      <c r="F5" s="29" t="s">
        <v>1345</v>
      </c>
      <c r="G5" s="34"/>
      <c r="H5" s="1">
        <f t="shared" ref="H5:H8" si="0">G5*0.23</f>
        <v>0</v>
      </c>
      <c r="I5" s="35">
        <f t="shared" ref="I5:I8" si="1">G5+H5</f>
        <v>0</v>
      </c>
      <c r="J5" s="56" t="s">
        <v>1348</v>
      </c>
      <c r="K5" s="57"/>
      <c r="L5" s="58"/>
      <c r="O5" s="69"/>
      <c r="P5" s="69"/>
      <c r="Q5" s="69"/>
      <c r="R5" s="69"/>
      <c r="S5" s="69"/>
      <c r="T5" s="69"/>
      <c r="U5" s="69"/>
    </row>
    <row r="6" spans="1:21" ht="32.5" customHeight="1" x14ac:dyDescent="0.35">
      <c r="A6" s="72" t="s">
        <v>1342</v>
      </c>
      <c r="B6" s="72"/>
      <c r="C6" s="72"/>
      <c r="D6" s="72"/>
      <c r="E6" s="72"/>
      <c r="F6" s="7" t="s">
        <v>1331</v>
      </c>
      <c r="G6" s="34"/>
      <c r="H6" s="1">
        <f t="shared" si="0"/>
        <v>0</v>
      </c>
      <c r="I6" s="35">
        <f t="shared" si="1"/>
        <v>0</v>
      </c>
      <c r="J6" s="36">
        <f>G6*P12</f>
        <v>0</v>
      </c>
      <c r="K6" s="39">
        <f>J6*0.23</f>
        <v>0</v>
      </c>
      <c r="L6" s="41">
        <f>J6+K6</f>
        <v>0</v>
      </c>
      <c r="O6" s="71"/>
      <c r="P6" s="71"/>
      <c r="Q6" s="69"/>
      <c r="R6" s="69"/>
      <c r="S6" s="69"/>
      <c r="T6" s="69"/>
      <c r="U6" s="69"/>
    </row>
    <row r="7" spans="1:21" ht="22" customHeight="1" x14ac:dyDescent="0.35">
      <c r="A7" s="73" t="s">
        <v>1343</v>
      </c>
      <c r="B7" s="73"/>
      <c r="C7" s="73"/>
      <c r="D7" s="73"/>
      <c r="E7" s="73"/>
      <c r="F7" s="7" t="s">
        <v>1332</v>
      </c>
      <c r="G7" s="34"/>
      <c r="H7" s="1">
        <f t="shared" si="0"/>
        <v>0</v>
      </c>
      <c r="I7" s="35">
        <f t="shared" si="1"/>
        <v>0</v>
      </c>
      <c r="J7" s="59" t="s">
        <v>1348</v>
      </c>
      <c r="K7" s="60"/>
      <c r="L7" s="61"/>
      <c r="O7" s="71"/>
      <c r="P7" s="71"/>
      <c r="Q7" s="69"/>
      <c r="R7" s="69"/>
      <c r="S7" s="69"/>
      <c r="T7" s="69"/>
      <c r="U7" s="69"/>
    </row>
    <row r="8" spans="1:21" ht="33" customHeight="1" thickBot="1" x14ac:dyDescent="0.4">
      <c r="A8" s="73" t="s">
        <v>1344</v>
      </c>
      <c r="B8" s="73"/>
      <c r="C8" s="73"/>
      <c r="D8" s="73"/>
      <c r="E8" s="73"/>
      <c r="F8" s="7" t="s">
        <v>1333</v>
      </c>
      <c r="G8" s="34"/>
      <c r="H8" s="1">
        <f t="shared" si="0"/>
        <v>0</v>
      </c>
      <c r="I8" s="35">
        <f t="shared" si="1"/>
        <v>0</v>
      </c>
      <c r="J8" s="62" t="s">
        <v>1348</v>
      </c>
      <c r="K8" s="63"/>
      <c r="L8" s="64"/>
    </row>
    <row r="9" spans="1:21" ht="23" customHeight="1" thickTop="1" x14ac:dyDescent="0.35">
      <c r="A9" s="10"/>
      <c r="B9" s="10"/>
      <c r="C9" s="10"/>
      <c r="D9" s="10"/>
      <c r="E9" s="10"/>
      <c r="F9" s="47"/>
      <c r="G9" s="48"/>
      <c r="H9" s="48"/>
      <c r="I9" s="49"/>
      <c r="J9" s="42" t="s">
        <v>1349</v>
      </c>
      <c r="K9" s="43"/>
      <c r="L9" s="37"/>
    </row>
    <row r="10" spans="1:21" ht="22" customHeight="1" thickBot="1" x14ac:dyDescent="0.4">
      <c r="A10" s="10"/>
      <c r="B10" s="10"/>
      <c r="C10" s="10"/>
      <c r="D10" s="10"/>
      <c r="E10" s="11" t="s">
        <v>1334</v>
      </c>
      <c r="F10" s="50"/>
      <c r="G10" s="51"/>
      <c r="H10" s="51"/>
      <c r="I10" s="52"/>
      <c r="J10" s="65" t="s">
        <v>1351</v>
      </c>
      <c r="K10" s="66"/>
      <c r="L10" s="66"/>
      <c r="M10" s="66"/>
      <c r="N10" s="66"/>
      <c r="O10" s="66"/>
      <c r="P10" s="66"/>
      <c r="Q10" s="66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70</v>
      </c>
    </row>
    <row r="13" spans="1:21" ht="50" customHeight="1" x14ac:dyDescent="0.35">
      <c r="A13" s="16" t="s">
        <v>1</v>
      </c>
      <c r="B13" s="16" t="s">
        <v>2</v>
      </c>
      <c r="C13" s="16" t="s">
        <v>3</v>
      </c>
      <c r="D13" s="17" t="s">
        <v>4</v>
      </c>
      <c r="E13" s="16" t="s">
        <v>5</v>
      </c>
      <c r="F13" s="18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1319</v>
      </c>
      <c r="Q13" s="21" t="s">
        <v>1336</v>
      </c>
      <c r="R13" s="21" t="s">
        <v>1350</v>
      </c>
      <c r="S13" s="21" t="s">
        <v>1337</v>
      </c>
      <c r="T13" s="21" t="s">
        <v>1338</v>
      </c>
      <c r="U13" s="21" t="s">
        <v>1339</v>
      </c>
    </row>
    <row r="14" spans="1:21" x14ac:dyDescent="0.35">
      <c r="A14" s="22" t="s">
        <v>231</v>
      </c>
      <c r="B14" s="22" t="s">
        <v>16</v>
      </c>
      <c r="C14" s="22">
        <v>6688732</v>
      </c>
      <c r="D14" s="22" t="s">
        <v>232</v>
      </c>
      <c r="E14" s="23" t="s">
        <v>233</v>
      </c>
      <c r="F14" s="24" t="s">
        <v>17</v>
      </c>
      <c r="G14" s="24" t="s">
        <v>47</v>
      </c>
      <c r="H14" s="24" t="s">
        <v>47</v>
      </c>
      <c r="I14" s="24" t="s">
        <v>200</v>
      </c>
      <c r="J14" s="24" t="s">
        <v>47</v>
      </c>
      <c r="K14" s="24" t="s">
        <v>234</v>
      </c>
      <c r="L14" s="24" t="s">
        <v>235</v>
      </c>
      <c r="M14" s="24" t="s">
        <v>236</v>
      </c>
      <c r="N14" s="24">
        <v>526727</v>
      </c>
      <c r="O14" s="24">
        <v>700587</v>
      </c>
      <c r="P14" s="6">
        <v>1</v>
      </c>
      <c r="Q14" s="28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256</v>
      </c>
      <c r="B15" s="22" t="s">
        <v>16</v>
      </c>
      <c r="C15" s="22">
        <v>6695644</v>
      </c>
      <c r="D15" s="22" t="s">
        <v>257</v>
      </c>
      <c r="E15" s="23" t="s">
        <v>258</v>
      </c>
      <c r="F15" s="24" t="s">
        <v>17</v>
      </c>
      <c r="G15" s="24" t="s">
        <v>47</v>
      </c>
      <c r="H15" s="24" t="s">
        <v>47</v>
      </c>
      <c r="I15" s="24" t="s">
        <v>200</v>
      </c>
      <c r="J15" s="24" t="s">
        <v>47</v>
      </c>
      <c r="K15" s="24" t="s">
        <v>154</v>
      </c>
      <c r="L15" s="24" t="s">
        <v>155</v>
      </c>
      <c r="M15" s="24" t="s">
        <v>33</v>
      </c>
      <c r="N15" s="24">
        <v>527237</v>
      </c>
      <c r="O15" s="24">
        <v>699382</v>
      </c>
      <c r="P15" s="6">
        <v>1</v>
      </c>
      <c r="Q15" s="28"/>
      <c r="R15" s="2"/>
      <c r="S15" s="3"/>
      <c r="T15" s="25">
        <f t="shared" ref="T15:T78" si="2">S15*0.23</f>
        <v>0</v>
      </c>
      <c r="U15" s="26">
        <f t="shared" ref="U15:U78" si="3">SUM(S15:T15)</f>
        <v>0</v>
      </c>
    </row>
    <row r="16" spans="1:21" x14ac:dyDescent="0.35">
      <c r="A16" s="22" t="s">
        <v>317</v>
      </c>
      <c r="B16" s="22" t="s">
        <v>16</v>
      </c>
      <c r="C16" s="22">
        <v>6696328</v>
      </c>
      <c r="D16" s="22" t="s">
        <v>318</v>
      </c>
      <c r="E16" s="23" t="s">
        <v>319</v>
      </c>
      <c r="F16" s="24" t="s">
        <v>17</v>
      </c>
      <c r="G16" s="24" t="s">
        <v>47</v>
      </c>
      <c r="H16" s="24" t="s">
        <v>47</v>
      </c>
      <c r="I16" s="24" t="s">
        <v>200</v>
      </c>
      <c r="J16" s="24" t="s">
        <v>47</v>
      </c>
      <c r="K16" s="24" t="s">
        <v>315</v>
      </c>
      <c r="L16" s="24" t="s">
        <v>316</v>
      </c>
      <c r="M16" s="24" t="s">
        <v>320</v>
      </c>
      <c r="N16" s="24">
        <v>527847</v>
      </c>
      <c r="O16" s="24">
        <v>699744</v>
      </c>
      <c r="P16" s="6">
        <v>1</v>
      </c>
      <c r="Q16" s="28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473</v>
      </c>
      <c r="B17" s="22" t="s">
        <v>16</v>
      </c>
      <c r="C17" s="22">
        <v>6698424</v>
      </c>
      <c r="D17" s="22" t="s">
        <v>474</v>
      </c>
      <c r="E17" s="23" t="s">
        <v>475</v>
      </c>
      <c r="F17" s="24" t="s">
        <v>17</v>
      </c>
      <c r="G17" s="24" t="s">
        <v>465</v>
      </c>
      <c r="H17" s="24" t="s">
        <v>465</v>
      </c>
      <c r="I17" s="24" t="s">
        <v>466</v>
      </c>
      <c r="J17" s="24" t="s">
        <v>465</v>
      </c>
      <c r="K17" s="24" t="s">
        <v>467</v>
      </c>
      <c r="L17" s="24" t="s">
        <v>468</v>
      </c>
      <c r="M17" s="24" t="s">
        <v>476</v>
      </c>
      <c r="N17" s="24">
        <v>595802</v>
      </c>
      <c r="O17" s="24">
        <v>658616</v>
      </c>
      <c r="P17" s="6">
        <v>1</v>
      </c>
      <c r="Q17" s="28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480</v>
      </c>
      <c r="B18" s="22" t="s">
        <v>16</v>
      </c>
      <c r="C18" s="22">
        <v>6707626</v>
      </c>
      <c r="D18" s="22" t="s">
        <v>481</v>
      </c>
      <c r="E18" s="23" t="s">
        <v>482</v>
      </c>
      <c r="F18" s="24" t="s">
        <v>17</v>
      </c>
      <c r="G18" s="24" t="s">
        <v>465</v>
      </c>
      <c r="H18" s="24" t="s">
        <v>465</v>
      </c>
      <c r="I18" s="24" t="s">
        <v>466</v>
      </c>
      <c r="J18" s="24" t="s">
        <v>465</v>
      </c>
      <c r="K18" s="24" t="s">
        <v>483</v>
      </c>
      <c r="L18" s="24" t="s">
        <v>484</v>
      </c>
      <c r="M18" s="24" t="s">
        <v>46</v>
      </c>
      <c r="N18" s="24">
        <v>590713</v>
      </c>
      <c r="O18" s="24">
        <v>658237</v>
      </c>
      <c r="P18" s="6">
        <v>1</v>
      </c>
      <c r="Q18" s="28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485</v>
      </c>
      <c r="B19" s="22" t="s">
        <v>16</v>
      </c>
      <c r="C19" s="22">
        <v>6707690</v>
      </c>
      <c r="D19" s="22" t="s">
        <v>486</v>
      </c>
      <c r="E19" s="23" t="s">
        <v>487</v>
      </c>
      <c r="F19" s="24" t="s">
        <v>17</v>
      </c>
      <c r="G19" s="24" t="s">
        <v>465</v>
      </c>
      <c r="H19" s="24" t="s">
        <v>465</v>
      </c>
      <c r="I19" s="24" t="s">
        <v>466</v>
      </c>
      <c r="J19" s="24" t="s">
        <v>465</v>
      </c>
      <c r="K19" s="24" t="s">
        <v>488</v>
      </c>
      <c r="L19" s="24" t="s">
        <v>489</v>
      </c>
      <c r="M19" s="24" t="s">
        <v>120</v>
      </c>
      <c r="N19" s="24">
        <v>596827</v>
      </c>
      <c r="O19" s="24">
        <v>656360</v>
      </c>
      <c r="P19" s="6">
        <v>1</v>
      </c>
      <c r="Q19" s="28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528</v>
      </c>
      <c r="B20" s="22" t="s">
        <v>16</v>
      </c>
      <c r="C20" s="22">
        <v>6707794</v>
      </c>
      <c r="D20" s="22" t="s">
        <v>529</v>
      </c>
      <c r="E20" s="23" t="s">
        <v>530</v>
      </c>
      <c r="F20" s="24" t="s">
        <v>17</v>
      </c>
      <c r="G20" s="24" t="s">
        <v>465</v>
      </c>
      <c r="H20" s="24" t="s">
        <v>465</v>
      </c>
      <c r="I20" s="24" t="s">
        <v>466</v>
      </c>
      <c r="J20" s="24" t="s">
        <v>465</v>
      </c>
      <c r="K20" s="24" t="s">
        <v>531</v>
      </c>
      <c r="L20" s="24" t="s">
        <v>532</v>
      </c>
      <c r="M20" s="24" t="s">
        <v>46</v>
      </c>
      <c r="N20" s="24">
        <v>598578</v>
      </c>
      <c r="O20" s="24">
        <v>658619</v>
      </c>
      <c r="P20" s="6">
        <v>1</v>
      </c>
      <c r="Q20" s="28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548</v>
      </c>
      <c r="B21" s="22" t="s">
        <v>16</v>
      </c>
      <c r="C21" s="22">
        <v>6707898</v>
      </c>
      <c r="D21" s="22" t="s">
        <v>549</v>
      </c>
      <c r="E21" s="23" t="s">
        <v>550</v>
      </c>
      <c r="F21" s="24" t="s">
        <v>17</v>
      </c>
      <c r="G21" s="24" t="s">
        <v>465</v>
      </c>
      <c r="H21" s="24" t="s">
        <v>465</v>
      </c>
      <c r="I21" s="24" t="s">
        <v>466</v>
      </c>
      <c r="J21" s="24" t="s">
        <v>465</v>
      </c>
      <c r="K21" s="24" t="s">
        <v>551</v>
      </c>
      <c r="L21" s="24" t="s">
        <v>552</v>
      </c>
      <c r="M21" s="24" t="s">
        <v>38</v>
      </c>
      <c r="N21" s="24">
        <v>597169</v>
      </c>
      <c r="O21" s="24">
        <v>657794</v>
      </c>
      <c r="P21" s="6">
        <v>1</v>
      </c>
      <c r="Q21" s="28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559</v>
      </c>
      <c r="B22" s="22" t="s">
        <v>16</v>
      </c>
      <c r="C22" s="22">
        <v>6703585</v>
      </c>
      <c r="D22" s="22" t="s">
        <v>560</v>
      </c>
      <c r="E22" s="23" t="s">
        <v>561</v>
      </c>
      <c r="F22" s="24" t="s">
        <v>17</v>
      </c>
      <c r="G22" s="24" t="s">
        <v>465</v>
      </c>
      <c r="H22" s="24" t="s">
        <v>465</v>
      </c>
      <c r="I22" s="24" t="s">
        <v>466</v>
      </c>
      <c r="J22" s="24" t="s">
        <v>465</v>
      </c>
      <c r="K22" s="24" t="s">
        <v>556</v>
      </c>
      <c r="L22" s="24" t="s">
        <v>557</v>
      </c>
      <c r="M22" s="24" t="s">
        <v>35</v>
      </c>
      <c r="N22" s="24">
        <v>599500</v>
      </c>
      <c r="O22" s="24">
        <v>658198</v>
      </c>
      <c r="P22" s="6">
        <v>1</v>
      </c>
      <c r="Q22" s="28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570</v>
      </c>
      <c r="B23" s="22" t="s">
        <v>16</v>
      </c>
      <c r="C23" s="22">
        <v>6707972</v>
      </c>
      <c r="D23" s="22" t="s">
        <v>571</v>
      </c>
      <c r="E23" s="23" t="s">
        <v>572</v>
      </c>
      <c r="F23" s="24" t="s">
        <v>17</v>
      </c>
      <c r="G23" s="24" t="s">
        <v>465</v>
      </c>
      <c r="H23" s="24" t="s">
        <v>465</v>
      </c>
      <c r="I23" s="24" t="s">
        <v>466</v>
      </c>
      <c r="J23" s="24" t="s">
        <v>465</v>
      </c>
      <c r="K23" s="24" t="s">
        <v>173</v>
      </c>
      <c r="L23" s="24" t="s">
        <v>174</v>
      </c>
      <c r="M23" s="24" t="s">
        <v>106</v>
      </c>
      <c r="N23" s="24">
        <v>598331</v>
      </c>
      <c r="O23" s="24">
        <v>658383</v>
      </c>
      <c r="P23" s="6">
        <v>1</v>
      </c>
      <c r="Q23" s="28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581</v>
      </c>
      <c r="B24" s="22" t="s">
        <v>16</v>
      </c>
      <c r="C24" s="22">
        <v>6708054</v>
      </c>
      <c r="D24" s="22" t="s">
        <v>582</v>
      </c>
      <c r="E24" s="23" t="s">
        <v>583</v>
      </c>
      <c r="F24" s="24" t="s">
        <v>17</v>
      </c>
      <c r="G24" s="24" t="s">
        <v>465</v>
      </c>
      <c r="H24" s="24" t="s">
        <v>465</v>
      </c>
      <c r="I24" s="24" t="s">
        <v>466</v>
      </c>
      <c r="J24" s="24" t="s">
        <v>465</v>
      </c>
      <c r="K24" s="24" t="s">
        <v>584</v>
      </c>
      <c r="L24" s="24" t="s">
        <v>585</v>
      </c>
      <c r="M24" s="24" t="s">
        <v>38</v>
      </c>
      <c r="N24" s="24">
        <v>597395</v>
      </c>
      <c r="O24" s="24">
        <v>658049</v>
      </c>
      <c r="P24" s="6">
        <v>1</v>
      </c>
      <c r="Q24" s="28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586</v>
      </c>
      <c r="B25" s="22" t="s">
        <v>16</v>
      </c>
      <c r="C25" s="22">
        <v>6708134</v>
      </c>
      <c r="D25" s="22" t="s">
        <v>587</v>
      </c>
      <c r="E25" s="23" t="s">
        <v>588</v>
      </c>
      <c r="F25" s="24" t="s">
        <v>17</v>
      </c>
      <c r="G25" s="24" t="s">
        <v>465</v>
      </c>
      <c r="H25" s="24" t="s">
        <v>465</v>
      </c>
      <c r="I25" s="24" t="s">
        <v>466</v>
      </c>
      <c r="J25" s="24" t="s">
        <v>465</v>
      </c>
      <c r="K25" s="24" t="s">
        <v>181</v>
      </c>
      <c r="L25" s="24" t="s">
        <v>182</v>
      </c>
      <c r="M25" s="24" t="s">
        <v>50</v>
      </c>
      <c r="N25" s="24">
        <v>597486</v>
      </c>
      <c r="O25" s="24">
        <v>658301</v>
      </c>
      <c r="P25" s="6">
        <v>1</v>
      </c>
      <c r="Q25" s="28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594</v>
      </c>
      <c r="B26" s="22" t="s">
        <v>16</v>
      </c>
      <c r="C26" s="22">
        <v>6708162</v>
      </c>
      <c r="D26" s="22" t="s">
        <v>595</v>
      </c>
      <c r="E26" s="23" t="s">
        <v>596</v>
      </c>
      <c r="F26" s="24" t="s">
        <v>17</v>
      </c>
      <c r="G26" s="24" t="s">
        <v>465</v>
      </c>
      <c r="H26" s="24" t="s">
        <v>465</v>
      </c>
      <c r="I26" s="24" t="s">
        <v>466</v>
      </c>
      <c r="J26" s="24" t="s">
        <v>465</v>
      </c>
      <c r="K26" s="24" t="s">
        <v>597</v>
      </c>
      <c r="L26" s="24" t="s">
        <v>598</v>
      </c>
      <c r="M26" s="24" t="s">
        <v>53</v>
      </c>
      <c r="N26" s="24">
        <v>598559</v>
      </c>
      <c r="O26" s="24">
        <v>656265</v>
      </c>
      <c r="P26" s="6">
        <v>1</v>
      </c>
      <c r="Q26" s="28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599</v>
      </c>
      <c r="B27" s="22" t="s">
        <v>16</v>
      </c>
      <c r="C27" s="22">
        <v>6703166</v>
      </c>
      <c r="D27" s="22" t="s">
        <v>600</v>
      </c>
      <c r="E27" s="23" t="s">
        <v>601</v>
      </c>
      <c r="F27" s="24" t="s">
        <v>17</v>
      </c>
      <c r="G27" s="24" t="s">
        <v>465</v>
      </c>
      <c r="H27" s="24" t="s">
        <v>465</v>
      </c>
      <c r="I27" s="24" t="s">
        <v>466</v>
      </c>
      <c r="J27" s="24" t="s">
        <v>465</v>
      </c>
      <c r="K27" s="24" t="s">
        <v>154</v>
      </c>
      <c r="L27" s="24" t="s">
        <v>155</v>
      </c>
      <c r="M27" s="24" t="s">
        <v>23</v>
      </c>
      <c r="N27" s="24">
        <v>597996</v>
      </c>
      <c r="O27" s="24">
        <v>658121</v>
      </c>
      <c r="P27" s="6">
        <v>1</v>
      </c>
      <c r="Q27" s="28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602</v>
      </c>
      <c r="B28" s="22" t="s">
        <v>16</v>
      </c>
      <c r="C28" s="22">
        <v>6708172</v>
      </c>
      <c r="D28" s="22" t="s">
        <v>603</v>
      </c>
      <c r="E28" s="23" t="s">
        <v>604</v>
      </c>
      <c r="F28" s="24" t="s">
        <v>17</v>
      </c>
      <c r="G28" s="24" t="s">
        <v>465</v>
      </c>
      <c r="H28" s="24" t="s">
        <v>465</v>
      </c>
      <c r="I28" s="24" t="s">
        <v>466</v>
      </c>
      <c r="J28" s="24" t="s">
        <v>465</v>
      </c>
      <c r="K28" s="24" t="s">
        <v>154</v>
      </c>
      <c r="L28" s="24" t="s">
        <v>155</v>
      </c>
      <c r="M28" s="24" t="s">
        <v>38</v>
      </c>
      <c r="N28" s="24">
        <v>597765</v>
      </c>
      <c r="O28" s="24">
        <v>658271</v>
      </c>
      <c r="P28" s="6">
        <v>1</v>
      </c>
      <c r="Q28" s="28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613</v>
      </c>
      <c r="B29" s="22" t="s">
        <v>16</v>
      </c>
      <c r="C29" s="22">
        <v>6708189</v>
      </c>
      <c r="D29" s="22" t="s">
        <v>614</v>
      </c>
      <c r="E29" s="23" t="s">
        <v>615</v>
      </c>
      <c r="F29" s="24" t="s">
        <v>17</v>
      </c>
      <c r="G29" s="24" t="s">
        <v>465</v>
      </c>
      <c r="H29" s="24" t="s">
        <v>465</v>
      </c>
      <c r="I29" s="24" t="s">
        <v>466</v>
      </c>
      <c r="J29" s="24" t="s">
        <v>465</v>
      </c>
      <c r="K29" s="24" t="s">
        <v>616</v>
      </c>
      <c r="L29" s="24" t="s">
        <v>617</v>
      </c>
      <c r="M29" s="24" t="s">
        <v>126</v>
      </c>
      <c r="N29" s="24">
        <v>598748</v>
      </c>
      <c r="O29" s="24">
        <v>653518</v>
      </c>
      <c r="P29" s="6">
        <v>1</v>
      </c>
      <c r="Q29" s="28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631</v>
      </c>
      <c r="B30" s="22" t="s">
        <v>16</v>
      </c>
      <c r="C30" s="22">
        <v>6708317</v>
      </c>
      <c r="D30" s="22" t="s">
        <v>632</v>
      </c>
      <c r="E30" s="23" t="s">
        <v>633</v>
      </c>
      <c r="F30" s="24" t="s">
        <v>17</v>
      </c>
      <c r="G30" s="24" t="s">
        <v>465</v>
      </c>
      <c r="H30" s="24" t="s">
        <v>465</v>
      </c>
      <c r="I30" s="24" t="s">
        <v>466</v>
      </c>
      <c r="J30" s="24" t="s">
        <v>465</v>
      </c>
      <c r="K30" s="24" t="s">
        <v>634</v>
      </c>
      <c r="L30" s="24" t="s">
        <v>635</v>
      </c>
      <c r="M30" s="24" t="s">
        <v>636</v>
      </c>
      <c r="N30" s="24">
        <v>597626</v>
      </c>
      <c r="O30" s="24">
        <v>658426</v>
      </c>
      <c r="P30" s="6">
        <v>1</v>
      </c>
      <c r="Q30" s="28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660</v>
      </c>
      <c r="B31" s="22" t="s">
        <v>16</v>
      </c>
      <c r="C31" s="22">
        <v>6708654</v>
      </c>
      <c r="D31" s="22" t="s">
        <v>661</v>
      </c>
      <c r="E31" s="23" t="s">
        <v>662</v>
      </c>
      <c r="F31" s="24" t="s">
        <v>17</v>
      </c>
      <c r="G31" s="24" t="s">
        <v>465</v>
      </c>
      <c r="H31" s="24" t="s">
        <v>465</v>
      </c>
      <c r="I31" s="24" t="s">
        <v>466</v>
      </c>
      <c r="J31" s="24" t="s">
        <v>465</v>
      </c>
      <c r="K31" s="24" t="s">
        <v>663</v>
      </c>
      <c r="L31" s="24" t="s">
        <v>664</v>
      </c>
      <c r="M31" s="24" t="s">
        <v>26</v>
      </c>
      <c r="N31" s="24">
        <v>598777</v>
      </c>
      <c r="O31" s="24">
        <v>654945</v>
      </c>
      <c r="P31" s="6">
        <v>1</v>
      </c>
      <c r="Q31" s="28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673</v>
      </c>
      <c r="B32" s="22" t="s">
        <v>16</v>
      </c>
      <c r="C32" s="22">
        <v>6708687</v>
      </c>
      <c r="D32" s="22" t="s">
        <v>674</v>
      </c>
      <c r="E32" s="23" t="s">
        <v>675</v>
      </c>
      <c r="F32" s="24" t="s">
        <v>17</v>
      </c>
      <c r="G32" s="24" t="s">
        <v>465</v>
      </c>
      <c r="H32" s="24" t="s">
        <v>465</v>
      </c>
      <c r="I32" s="24" t="s">
        <v>466</v>
      </c>
      <c r="J32" s="24" t="s">
        <v>465</v>
      </c>
      <c r="K32" s="24" t="s">
        <v>676</v>
      </c>
      <c r="L32" s="24" t="s">
        <v>677</v>
      </c>
      <c r="M32" s="24" t="s">
        <v>26</v>
      </c>
      <c r="N32" s="24">
        <v>598557</v>
      </c>
      <c r="O32" s="24">
        <v>658244</v>
      </c>
      <c r="P32" s="6">
        <v>1</v>
      </c>
      <c r="Q32" s="28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683</v>
      </c>
      <c r="B33" s="22" t="s">
        <v>16</v>
      </c>
      <c r="C33" s="22">
        <v>6703406</v>
      </c>
      <c r="D33" s="22" t="s">
        <v>684</v>
      </c>
      <c r="E33" s="23" t="s">
        <v>685</v>
      </c>
      <c r="F33" s="24" t="s">
        <v>17</v>
      </c>
      <c r="G33" s="24" t="s">
        <v>465</v>
      </c>
      <c r="H33" s="24" t="s">
        <v>465</v>
      </c>
      <c r="I33" s="24" t="s">
        <v>466</v>
      </c>
      <c r="J33" s="24" t="s">
        <v>465</v>
      </c>
      <c r="K33" s="24" t="s">
        <v>686</v>
      </c>
      <c r="L33" s="24" t="s">
        <v>687</v>
      </c>
      <c r="M33" s="24" t="s">
        <v>54</v>
      </c>
      <c r="N33" s="24">
        <v>598288</v>
      </c>
      <c r="O33" s="24">
        <v>657526</v>
      </c>
      <c r="P33" s="6">
        <v>1</v>
      </c>
      <c r="Q33" s="28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705</v>
      </c>
      <c r="B34" s="22" t="s">
        <v>16</v>
      </c>
      <c r="C34" s="22">
        <v>6708840</v>
      </c>
      <c r="D34" s="22" t="s">
        <v>706</v>
      </c>
      <c r="E34" s="23" t="s">
        <v>707</v>
      </c>
      <c r="F34" s="24" t="s">
        <v>17</v>
      </c>
      <c r="G34" s="24" t="s">
        <v>465</v>
      </c>
      <c r="H34" s="24" t="s">
        <v>465</v>
      </c>
      <c r="I34" s="24" t="s">
        <v>466</v>
      </c>
      <c r="J34" s="24" t="s">
        <v>465</v>
      </c>
      <c r="K34" s="24" t="s">
        <v>708</v>
      </c>
      <c r="L34" s="24" t="s">
        <v>709</v>
      </c>
      <c r="M34" s="24" t="s">
        <v>69</v>
      </c>
      <c r="N34" s="24">
        <v>599346</v>
      </c>
      <c r="O34" s="24">
        <v>653825</v>
      </c>
      <c r="P34" s="6">
        <v>1</v>
      </c>
      <c r="Q34" s="28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725</v>
      </c>
      <c r="B35" s="22" t="s">
        <v>16</v>
      </c>
      <c r="C35" s="22">
        <v>6699402</v>
      </c>
      <c r="D35" s="22" t="s">
        <v>726</v>
      </c>
      <c r="E35" s="23" t="s">
        <v>727</v>
      </c>
      <c r="F35" s="24" t="s">
        <v>17</v>
      </c>
      <c r="G35" s="24" t="s">
        <v>465</v>
      </c>
      <c r="H35" s="24" t="s">
        <v>465</v>
      </c>
      <c r="I35" s="24" t="s">
        <v>466</v>
      </c>
      <c r="J35" s="24" t="s">
        <v>465</v>
      </c>
      <c r="K35" s="24" t="s">
        <v>723</v>
      </c>
      <c r="L35" s="24" t="s">
        <v>724</v>
      </c>
      <c r="M35" s="24" t="s">
        <v>77</v>
      </c>
      <c r="N35" s="24">
        <v>597630</v>
      </c>
      <c r="O35" s="24">
        <v>659963</v>
      </c>
      <c r="P35" s="6">
        <v>1</v>
      </c>
      <c r="Q35" s="28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728</v>
      </c>
      <c r="B36" s="22" t="s">
        <v>16</v>
      </c>
      <c r="C36" s="22">
        <v>6703709</v>
      </c>
      <c r="D36" s="22" t="s">
        <v>729</v>
      </c>
      <c r="E36" s="23" t="s">
        <v>730</v>
      </c>
      <c r="F36" s="24" t="s">
        <v>17</v>
      </c>
      <c r="G36" s="24" t="s">
        <v>465</v>
      </c>
      <c r="H36" s="24" t="s">
        <v>465</v>
      </c>
      <c r="I36" s="24" t="s">
        <v>466</v>
      </c>
      <c r="J36" s="24" t="s">
        <v>465</v>
      </c>
      <c r="K36" s="24" t="s">
        <v>731</v>
      </c>
      <c r="L36" s="24" t="s">
        <v>732</v>
      </c>
      <c r="M36" s="24" t="s">
        <v>29</v>
      </c>
      <c r="N36" s="24">
        <v>599137</v>
      </c>
      <c r="O36" s="24">
        <v>656588</v>
      </c>
      <c r="P36" s="6">
        <v>1</v>
      </c>
      <c r="Q36" s="28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756</v>
      </c>
      <c r="B37" s="22" t="s">
        <v>16</v>
      </c>
      <c r="C37" s="22">
        <v>6705121</v>
      </c>
      <c r="D37" s="22" t="s">
        <v>757</v>
      </c>
      <c r="E37" s="23" t="s">
        <v>758</v>
      </c>
      <c r="F37" s="24" t="s">
        <v>17</v>
      </c>
      <c r="G37" s="24" t="s">
        <v>465</v>
      </c>
      <c r="H37" s="24" t="s">
        <v>465</v>
      </c>
      <c r="I37" s="24" t="s">
        <v>466</v>
      </c>
      <c r="J37" s="24" t="s">
        <v>465</v>
      </c>
      <c r="K37" s="24" t="s">
        <v>759</v>
      </c>
      <c r="L37" s="24" t="s">
        <v>760</v>
      </c>
      <c r="M37" s="24" t="s">
        <v>761</v>
      </c>
      <c r="N37" s="24">
        <v>596547</v>
      </c>
      <c r="O37" s="24">
        <v>656450</v>
      </c>
      <c r="P37" s="6">
        <v>1</v>
      </c>
      <c r="Q37" s="28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821</v>
      </c>
      <c r="B38" s="22" t="s">
        <v>16</v>
      </c>
      <c r="C38" s="22">
        <v>6544059</v>
      </c>
      <c r="D38" s="22" t="s">
        <v>822</v>
      </c>
      <c r="E38" s="23" t="s">
        <v>823</v>
      </c>
      <c r="F38" s="24" t="s">
        <v>17</v>
      </c>
      <c r="G38" s="24" t="s">
        <v>52</v>
      </c>
      <c r="H38" s="24" t="s">
        <v>122</v>
      </c>
      <c r="I38" s="24" t="s">
        <v>815</v>
      </c>
      <c r="J38" s="24" t="s">
        <v>122</v>
      </c>
      <c r="K38" s="24" t="s">
        <v>158</v>
      </c>
      <c r="L38" s="24" t="s">
        <v>159</v>
      </c>
      <c r="M38" s="24" t="s">
        <v>285</v>
      </c>
      <c r="N38" s="24">
        <v>537342</v>
      </c>
      <c r="O38" s="24">
        <v>636288</v>
      </c>
      <c r="P38" s="6">
        <v>1</v>
      </c>
      <c r="Q38" s="28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861</v>
      </c>
      <c r="B39" s="22" t="s">
        <v>16</v>
      </c>
      <c r="C39" s="22">
        <v>6560236</v>
      </c>
      <c r="D39" s="22" t="s">
        <v>862</v>
      </c>
      <c r="E39" s="23" t="s">
        <v>863</v>
      </c>
      <c r="F39" s="24" t="s">
        <v>17</v>
      </c>
      <c r="G39" s="24" t="s">
        <v>70</v>
      </c>
      <c r="H39" s="24" t="s">
        <v>127</v>
      </c>
      <c r="I39" s="24" t="s">
        <v>864</v>
      </c>
      <c r="J39" s="24" t="s">
        <v>127</v>
      </c>
      <c r="K39" s="24" t="s">
        <v>865</v>
      </c>
      <c r="L39" s="24" t="s">
        <v>866</v>
      </c>
      <c r="M39" s="24" t="s">
        <v>23</v>
      </c>
      <c r="N39" s="24">
        <v>655623</v>
      </c>
      <c r="O39" s="24">
        <v>693009</v>
      </c>
      <c r="P39" s="6">
        <v>1</v>
      </c>
      <c r="Q39" s="28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867</v>
      </c>
      <c r="B40" s="22" t="s">
        <v>16</v>
      </c>
      <c r="C40" s="22">
        <v>6560237</v>
      </c>
      <c r="D40" s="22" t="s">
        <v>868</v>
      </c>
      <c r="E40" s="23" t="s">
        <v>869</v>
      </c>
      <c r="F40" s="24" t="s">
        <v>17</v>
      </c>
      <c r="G40" s="24" t="s">
        <v>70</v>
      </c>
      <c r="H40" s="24" t="s">
        <v>127</v>
      </c>
      <c r="I40" s="24" t="s">
        <v>864</v>
      </c>
      <c r="J40" s="24" t="s">
        <v>127</v>
      </c>
      <c r="K40" s="24" t="s">
        <v>865</v>
      </c>
      <c r="L40" s="24" t="s">
        <v>866</v>
      </c>
      <c r="M40" s="24" t="s">
        <v>96</v>
      </c>
      <c r="N40" s="24">
        <v>655617</v>
      </c>
      <c r="O40" s="24">
        <v>692949</v>
      </c>
      <c r="P40" s="6">
        <v>1</v>
      </c>
      <c r="Q40" s="28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870</v>
      </c>
      <c r="B41" s="22" t="s">
        <v>16</v>
      </c>
      <c r="C41" s="22">
        <v>6560141</v>
      </c>
      <c r="D41" s="22" t="s">
        <v>871</v>
      </c>
      <c r="E41" s="23" t="s">
        <v>872</v>
      </c>
      <c r="F41" s="24" t="s">
        <v>17</v>
      </c>
      <c r="G41" s="24" t="s">
        <v>70</v>
      </c>
      <c r="H41" s="24" t="s">
        <v>127</v>
      </c>
      <c r="I41" s="24" t="s">
        <v>864</v>
      </c>
      <c r="J41" s="24" t="s">
        <v>127</v>
      </c>
      <c r="K41" s="24" t="s">
        <v>873</v>
      </c>
      <c r="L41" s="24" t="s">
        <v>874</v>
      </c>
      <c r="M41" s="24" t="s">
        <v>26</v>
      </c>
      <c r="N41" s="24">
        <v>655301</v>
      </c>
      <c r="O41" s="24">
        <v>692176</v>
      </c>
      <c r="P41" s="6">
        <v>1</v>
      </c>
      <c r="Q41" s="28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875</v>
      </c>
      <c r="B42" s="22" t="s">
        <v>16</v>
      </c>
      <c r="C42" s="22">
        <v>6560329</v>
      </c>
      <c r="D42" s="22" t="s">
        <v>876</v>
      </c>
      <c r="E42" s="23" t="s">
        <v>877</v>
      </c>
      <c r="F42" s="24" t="s">
        <v>17</v>
      </c>
      <c r="G42" s="24" t="s">
        <v>70</v>
      </c>
      <c r="H42" s="24" t="s">
        <v>127</v>
      </c>
      <c r="I42" s="24" t="s">
        <v>864</v>
      </c>
      <c r="J42" s="24" t="s">
        <v>127</v>
      </c>
      <c r="K42" s="24" t="s">
        <v>878</v>
      </c>
      <c r="L42" s="24" t="s">
        <v>879</v>
      </c>
      <c r="M42" s="24" t="s">
        <v>39</v>
      </c>
      <c r="N42" s="24">
        <v>655279</v>
      </c>
      <c r="O42" s="24">
        <v>694724</v>
      </c>
      <c r="P42" s="6">
        <v>1</v>
      </c>
      <c r="Q42" s="28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880</v>
      </c>
      <c r="B43" s="22" t="s">
        <v>16</v>
      </c>
      <c r="C43" s="22">
        <v>6560334</v>
      </c>
      <c r="D43" s="22" t="s">
        <v>881</v>
      </c>
      <c r="E43" s="23" t="s">
        <v>882</v>
      </c>
      <c r="F43" s="24" t="s">
        <v>17</v>
      </c>
      <c r="G43" s="24" t="s">
        <v>70</v>
      </c>
      <c r="H43" s="24" t="s">
        <v>127</v>
      </c>
      <c r="I43" s="24" t="s">
        <v>864</v>
      </c>
      <c r="J43" s="24" t="s">
        <v>127</v>
      </c>
      <c r="K43" s="24" t="s">
        <v>117</v>
      </c>
      <c r="L43" s="24" t="s">
        <v>118</v>
      </c>
      <c r="M43" s="24" t="s">
        <v>186</v>
      </c>
      <c r="N43" s="24">
        <v>654196</v>
      </c>
      <c r="O43" s="24">
        <v>692693</v>
      </c>
      <c r="P43" s="6">
        <v>1</v>
      </c>
      <c r="Q43" s="28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2" t="s">
        <v>883</v>
      </c>
      <c r="B44" s="22" t="s">
        <v>16</v>
      </c>
      <c r="C44" s="22">
        <v>6560337</v>
      </c>
      <c r="D44" s="22" t="s">
        <v>884</v>
      </c>
      <c r="E44" s="23" t="s">
        <v>885</v>
      </c>
      <c r="F44" s="24" t="s">
        <v>17</v>
      </c>
      <c r="G44" s="24" t="s">
        <v>70</v>
      </c>
      <c r="H44" s="24" t="s">
        <v>127</v>
      </c>
      <c r="I44" s="24" t="s">
        <v>864</v>
      </c>
      <c r="J44" s="24" t="s">
        <v>127</v>
      </c>
      <c r="K44" s="24" t="s">
        <v>158</v>
      </c>
      <c r="L44" s="24" t="s">
        <v>159</v>
      </c>
      <c r="M44" s="24" t="s">
        <v>39</v>
      </c>
      <c r="N44" s="24">
        <v>655090</v>
      </c>
      <c r="O44" s="24">
        <v>693215</v>
      </c>
      <c r="P44" s="6">
        <v>1</v>
      </c>
      <c r="Q44" s="28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22" t="s">
        <v>897</v>
      </c>
      <c r="B45" s="22" t="s">
        <v>16</v>
      </c>
      <c r="C45" s="22">
        <v>6559002</v>
      </c>
      <c r="D45" s="22" t="s">
        <v>898</v>
      </c>
      <c r="E45" s="23" t="s">
        <v>899</v>
      </c>
      <c r="F45" s="24" t="s">
        <v>17</v>
      </c>
      <c r="G45" s="24" t="s">
        <v>70</v>
      </c>
      <c r="H45" s="24" t="s">
        <v>127</v>
      </c>
      <c r="I45" s="24" t="s">
        <v>864</v>
      </c>
      <c r="J45" s="24" t="s">
        <v>127</v>
      </c>
      <c r="K45" s="24" t="s">
        <v>900</v>
      </c>
      <c r="L45" s="24" t="s">
        <v>901</v>
      </c>
      <c r="M45" s="24" t="s">
        <v>46</v>
      </c>
      <c r="N45" s="24">
        <v>655152</v>
      </c>
      <c r="O45" s="24">
        <v>692926</v>
      </c>
      <c r="P45" s="6">
        <v>1</v>
      </c>
      <c r="Q45" s="28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22" t="s">
        <v>902</v>
      </c>
      <c r="B46" s="22" t="s">
        <v>16</v>
      </c>
      <c r="C46" s="22">
        <v>6560410</v>
      </c>
      <c r="D46" s="22" t="s">
        <v>903</v>
      </c>
      <c r="E46" s="23" t="s">
        <v>904</v>
      </c>
      <c r="F46" s="24" t="s">
        <v>17</v>
      </c>
      <c r="G46" s="24" t="s">
        <v>70</v>
      </c>
      <c r="H46" s="24" t="s">
        <v>127</v>
      </c>
      <c r="I46" s="24" t="s">
        <v>864</v>
      </c>
      <c r="J46" s="24" t="s">
        <v>127</v>
      </c>
      <c r="K46" s="24" t="s">
        <v>905</v>
      </c>
      <c r="L46" s="24" t="s">
        <v>906</v>
      </c>
      <c r="M46" s="24" t="s">
        <v>120</v>
      </c>
      <c r="N46" s="24">
        <v>654191</v>
      </c>
      <c r="O46" s="24">
        <v>692887</v>
      </c>
      <c r="P46" s="6">
        <v>1</v>
      </c>
      <c r="Q46" s="28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22" t="s">
        <v>910</v>
      </c>
      <c r="B47" s="22" t="s">
        <v>16</v>
      </c>
      <c r="C47" s="22">
        <v>6558876</v>
      </c>
      <c r="D47" s="22" t="s">
        <v>911</v>
      </c>
      <c r="E47" s="23" t="s">
        <v>912</v>
      </c>
      <c r="F47" s="24" t="s">
        <v>17</v>
      </c>
      <c r="G47" s="24" t="s">
        <v>70</v>
      </c>
      <c r="H47" s="24" t="s">
        <v>127</v>
      </c>
      <c r="I47" s="24" t="s">
        <v>864</v>
      </c>
      <c r="J47" s="24" t="s">
        <v>127</v>
      </c>
      <c r="K47" s="24" t="s">
        <v>373</v>
      </c>
      <c r="L47" s="24" t="s">
        <v>374</v>
      </c>
      <c r="M47" s="24" t="s">
        <v>128</v>
      </c>
      <c r="N47" s="24">
        <v>655029</v>
      </c>
      <c r="O47" s="24">
        <v>693351</v>
      </c>
      <c r="P47" s="6">
        <v>1</v>
      </c>
      <c r="Q47" s="28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22" t="s">
        <v>913</v>
      </c>
      <c r="B48" s="22" t="s">
        <v>16</v>
      </c>
      <c r="C48" s="22">
        <v>6558974</v>
      </c>
      <c r="D48" s="22" t="s">
        <v>914</v>
      </c>
      <c r="E48" s="23" t="s">
        <v>915</v>
      </c>
      <c r="F48" s="24" t="s">
        <v>17</v>
      </c>
      <c r="G48" s="24" t="s">
        <v>70</v>
      </c>
      <c r="H48" s="24" t="s">
        <v>127</v>
      </c>
      <c r="I48" s="24" t="s">
        <v>864</v>
      </c>
      <c r="J48" s="24" t="s">
        <v>127</v>
      </c>
      <c r="K48" s="24" t="s">
        <v>895</v>
      </c>
      <c r="L48" s="24" t="s">
        <v>896</v>
      </c>
      <c r="M48" s="24" t="s">
        <v>128</v>
      </c>
      <c r="N48" s="24">
        <v>655249</v>
      </c>
      <c r="O48" s="24">
        <v>693077</v>
      </c>
      <c r="P48" s="6">
        <v>1</v>
      </c>
      <c r="Q48" s="28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22" t="s">
        <v>966</v>
      </c>
      <c r="B49" s="22" t="s">
        <v>16</v>
      </c>
      <c r="C49" s="22">
        <v>6635863</v>
      </c>
      <c r="D49" s="22" t="s">
        <v>967</v>
      </c>
      <c r="E49" s="23" t="s">
        <v>968</v>
      </c>
      <c r="F49" s="24" t="s">
        <v>17</v>
      </c>
      <c r="G49" s="24" t="s">
        <v>105</v>
      </c>
      <c r="H49" s="24" t="s">
        <v>151</v>
      </c>
      <c r="I49" s="24" t="s">
        <v>969</v>
      </c>
      <c r="J49" s="24" t="s">
        <v>151</v>
      </c>
      <c r="K49" s="24" t="s">
        <v>970</v>
      </c>
      <c r="L49" s="24" t="s">
        <v>971</v>
      </c>
      <c r="M49" s="24" t="s">
        <v>94</v>
      </c>
      <c r="N49" s="24">
        <v>564019</v>
      </c>
      <c r="O49" s="24">
        <v>647459</v>
      </c>
      <c r="P49" s="6">
        <v>1</v>
      </c>
      <c r="Q49" s="28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22" t="s">
        <v>972</v>
      </c>
      <c r="B50" s="22" t="s">
        <v>16</v>
      </c>
      <c r="C50" s="22">
        <v>6635878</v>
      </c>
      <c r="D50" s="22" t="s">
        <v>973</v>
      </c>
      <c r="E50" s="23" t="s">
        <v>974</v>
      </c>
      <c r="F50" s="24" t="s">
        <v>17</v>
      </c>
      <c r="G50" s="24" t="s">
        <v>105</v>
      </c>
      <c r="H50" s="24" t="s">
        <v>151</v>
      </c>
      <c r="I50" s="24" t="s">
        <v>969</v>
      </c>
      <c r="J50" s="24" t="s">
        <v>151</v>
      </c>
      <c r="K50" s="24" t="s">
        <v>975</v>
      </c>
      <c r="L50" s="24" t="s">
        <v>976</v>
      </c>
      <c r="M50" s="24" t="s">
        <v>46</v>
      </c>
      <c r="N50" s="24">
        <v>563899</v>
      </c>
      <c r="O50" s="24">
        <v>648661</v>
      </c>
      <c r="P50" s="6">
        <v>1</v>
      </c>
      <c r="Q50" s="28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22" t="s">
        <v>980</v>
      </c>
      <c r="B51" s="22" t="s">
        <v>16</v>
      </c>
      <c r="C51" s="22">
        <v>6635971</v>
      </c>
      <c r="D51" s="22" t="s">
        <v>981</v>
      </c>
      <c r="E51" s="23" t="s">
        <v>982</v>
      </c>
      <c r="F51" s="24" t="s">
        <v>17</v>
      </c>
      <c r="G51" s="24" t="s">
        <v>105</v>
      </c>
      <c r="H51" s="24" t="s">
        <v>151</v>
      </c>
      <c r="I51" s="24" t="s">
        <v>969</v>
      </c>
      <c r="J51" s="24" t="s">
        <v>151</v>
      </c>
      <c r="K51" s="24" t="s">
        <v>173</v>
      </c>
      <c r="L51" s="24" t="s">
        <v>174</v>
      </c>
      <c r="M51" s="24" t="s">
        <v>30</v>
      </c>
      <c r="N51" s="24">
        <v>563372</v>
      </c>
      <c r="O51" s="24">
        <v>648336</v>
      </c>
      <c r="P51" s="6">
        <v>1</v>
      </c>
      <c r="Q51" s="28"/>
      <c r="R51" s="2"/>
      <c r="S51" s="3"/>
      <c r="T51" s="25">
        <f t="shared" si="2"/>
        <v>0</v>
      </c>
      <c r="U51" s="26">
        <f t="shared" si="3"/>
        <v>0</v>
      </c>
    </row>
    <row r="52" spans="1:21" x14ac:dyDescent="0.35">
      <c r="A52" s="22" t="s">
        <v>983</v>
      </c>
      <c r="B52" s="22" t="s">
        <v>16</v>
      </c>
      <c r="C52" s="22">
        <v>6635974</v>
      </c>
      <c r="D52" s="22" t="s">
        <v>984</v>
      </c>
      <c r="E52" s="23" t="s">
        <v>985</v>
      </c>
      <c r="F52" s="24" t="s">
        <v>17</v>
      </c>
      <c r="G52" s="24" t="s">
        <v>105</v>
      </c>
      <c r="H52" s="24" t="s">
        <v>151</v>
      </c>
      <c r="I52" s="24" t="s">
        <v>969</v>
      </c>
      <c r="J52" s="24" t="s">
        <v>151</v>
      </c>
      <c r="K52" s="24" t="s">
        <v>173</v>
      </c>
      <c r="L52" s="24" t="s">
        <v>174</v>
      </c>
      <c r="M52" s="24" t="s">
        <v>65</v>
      </c>
      <c r="N52" s="24">
        <v>563106</v>
      </c>
      <c r="O52" s="24">
        <v>648275</v>
      </c>
      <c r="P52" s="6">
        <v>1</v>
      </c>
      <c r="Q52" s="28"/>
      <c r="R52" s="2"/>
      <c r="S52" s="3"/>
      <c r="T52" s="25">
        <f t="shared" si="2"/>
        <v>0</v>
      </c>
      <c r="U52" s="26">
        <f t="shared" si="3"/>
        <v>0</v>
      </c>
    </row>
    <row r="53" spans="1:21" x14ac:dyDescent="0.35">
      <c r="A53" s="22" t="s">
        <v>992</v>
      </c>
      <c r="B53" s="22" t="s">
        <v>16</v>
      </c>
      <c r="C53" s="22">
        <v>6636051</v>
      </c>
      <c r="D53" s="22" t="s">
        <v>993</v>
      </c>
      <c r="E53" s="23" t="s">
        <v>994</v>
      </c>
      <c r="F53" s="24" t="s">
        <v>17</v>
      </c>
      <c r="G53" s="24" t="s">
        <v>105</v>
      </c>
      <c r="H53" s="24" t="s">
        <v>151</v>
      </c>
      <c r="I53" s="24" t="s">
        <v>969</v>
      </c>
      <c r="J53" s="24" t="s">
        <v>151</v>
      </c>
      <c r="K53" s="24" t="s">
        <v>143</v>
      </c>
      <c r="L53" s="24" t="s">
        <v>144</v>
      </c>
      <c r="M53" s="24" t="s">
        <v>85</v>
      </c>
      <c r="N53" s="24">
        <v>563477</v>
      </c>
      <c r="O53" s="24">
        <v>649371</v>
      </c>
      <c r="P53" s="6">
        <v>1</v>
      </c>
      <c r="Q53" s="28"/>
      <c r="R53" s="2"/>
      <c r="S53" s="3"/>
      <c r="T53" s="25">
        <f t="shared" si="2"/>
        <v>0</v>
      </c>
      <c r="U53" s="26">
        <f t="shared" si="3"/>
        <v>0</v>
      </c>
    </row>
    <row r="54" spans="1:21" x14ac:dyDescent="0.35">
      <c r="A54" s="22" t="s">
        <v>995</v>
      </c>
      <c r="B54" s="22" t="s">
        <v>16</v>
      </c>
      <c r="C54" s="22">
        <v>6636065</v>
      </c>
      <c r="D54" s="22" t="s">
        <v>996</v>
      </c>
      <c r="E54" s="23" t="s">
        <v>997</v>
      </c>
      <c r="F54" s="24" t="s">
        <v>17</v>
      </c>
      <c r="G54" s="24" t="s">
        <v>105</v>
      </c>
      <c r="H54" s="24" t="s">
        <v>151</v>
      </c>
      <c r="I54" s="24" t="s">
        <v>969</v>
      </c>
      <c r="J54" s="24" t="s">
        <v>151</v>
      </c>
      <c r="K54" s="24" t="s">
        <v>998</v>
      </c>
      <c r="L54" s="24" t="s">
        <v>999</v>
      </c>
      <c r="M54" s="24" t="s">
        <v>1000</v>
      </c>
      <c r="N54" s="24">
        <v>563453</v>
      </c>
      <c r="O54" s="24">
        <v>647844</v>
      </c>
      <c r="P54" s="6">
        <v>1</v>
      </c>
      <c r="Q54" s="28"/>
      <c r="R54" s="2"/>
      <c r="S54" s="3"/>
      <c r="T54" s="25">
        <f t="shared" si="2"/>
        <v>0</v>
      </c>
      <c r="U54" s="26">
        <f t="shared" si="3"/>
        <v>0</v>
      </c>
    </row>
    <row r="55" spans="1:21" x14ac:dyDescent="0.35">
      <c r="A55" s="22" t="s">
        <v>1001</v>
      </c>
      <c r="B55" s="22" t="s">
        <v>16</v>
      </c>
      <c r="C55" s="22">
        <v>6634877</v>
      </c>
      <c r="D55" s="22" t="s">
        <v>1002</v>
      </c>
      <c r="E55" s="23" t="s">
        <v>1003</v>
      </c>
      <c r="F55" s="24" t="s">
        <v>17</v>
      </c>
      <c r="G55" s="24" t="s">
        <v>105</v>
      </c>
      <c r="H55" s="24" t="s">
        <v>151</v>
      </c>
      <c r="I55" s="24" t="s">
        <v>969</v>
      </c>
      <c r="J55" s="24" t="s">
        <v>151</v>
      </c>
      <c r="K55" s="24" t="s">
        <v>998</v>
      </c>
      <c r="L55" s="24" t="s">
        <v>999</v>
      </c>
      <c r="M55" s="24" t="s">
        <v>53</v>
      </c>
      <c r="N55" s="24">
        <v>563082</v>
      </c>
      <c r="O55" s="24">
        <v>648585</v>
      </c>
      <c r="P55" s="6">
        <v>1</v>
      </c>
      <c r="Q55" s="28"/>
      <c r="R55" s="2"/>
      <c r="S55" s="3"/>
      <c r="T55" s="25">
        <f t="shared" si="2"/>
        <v>0</v>
      </c>
      <c r="U55" s="26">
        <f t="shared" si="3"/>
        <v>0</v>
      </c>
    </row>
    <row r="56" spans="1:21" x14ac:dyDescent="0.35">
      <c r="A56" s="22" t="s">
        <v>1004</v>
      </c>
      <c r="B56" s="22" t="s">
        <v>16</v>
      </c>
      <c r="C56" s="22">
        <v>6636080</v>
      </c>
      <c r="D56" s="22" t="s">
        <v>1005</v>
      </c>
      <c r="E56" s="23" t="s">
        <v>1006</v>
      </c>
      <c r="F56" s="24" t="s">
        <v>17</v>
      </c>
      <c r="G56" s="24" t="s">
        <v>105</v>
      </c>
      <c r="H56" s="24" t="s">
        <v>151</v>
      </c>
      <c r="I56" s="24" t="s">
        <v>969</v>
      </c>
      <c r="J56" s="24" t="s">
        <v>151</v>
      </c>
      <c r="K56" s="24" t="s">
        <v>1007</v>
      </c>
      <c r="L56" s="24" t="s">
        <v>1008</v>
      </c>
      <c r="M56" s="24" t="s">
        <v>400</v>
      </c>
      <c r="N56" s="24">
        <v>564958</v>
      </c>
      <c r="O56" s="24">
        <v>650640</v>
      </c>
      <c r="P56" s="6">
        <v>1</v>
      </c>
      <c r="Q56" s="28"/>
      <c r="R56" s="2"/>
      <c r="S56" s="3"/>
      <c r="T56" s="25">
        <f t="shared" si="2"/>
        <v>0</v>
      </c>
      <c r="U56" s="26">
        <f t="shared" si="3"/>
        <v>0</v>
      </c>
    </row>
    <row r="57" spans="1:21" x14ac:dyDescent="0.35">
      <c r="A57" s="22" t="s">
        <v>1012</v>
      </c>
      <c r="B57" s="22" t="s">
        <v>16</v>
      </c>
      <c r="C57" s="22">
        <v>6635286</v>
      </c>
      <c r="D57" s="22" t="s">
        <v>1013</v>
      </c>
      <c r="E57" s="23" t="s">
        <v>1014</v>
      </c>
      <c r="F57" s="24" t="s">
        <v>17</v>
      </c>
      <c r="G57" s="24" t="s">
        <v>105</v>
      </c>
      <c r="H57" s="24" t="s">
        <v>151</v>
      </c>
      <c r="I57" s="24" t="s">
        <v>969</v>
      </c>
      <c r="J57" s="24" t="s">
        <v>151</v>
      </c>
      <c r="K57" s="24" t="s">
        <v>40</v>
      </c>
      <c r="L57" s="24" t="s">
        <v>41</v>
      </c>
      <c r="M57" s="24" t="s">
        <v>26</v>
      </c>
      <c r="N57" s="24">
        <v>564081</v>
      </c>
      <c r="O57" s="24">
        <v>648176</v>
      </c>
      <c r="P57" s="6">
        <v>1</v>
      </c>
      <c r="Q57" s="28"/>
      <c r="R57" s="2"/>
      <c r="S57" s="3"/>
      <c r="T57" s="25">
        <f t="shared" si="2"/>
        <v>0</v>
      </c>
      <c r="U57" s="26">
        <f t="shared" si="3"/>
        <v>0</v>
      </c>
    </row>
    <row r="58" spans="1:21" x14ac:dyDescent="0.35">
      <c r="A58" s="22" t="s">
        <v>1015</v>
      </c>
      <c r="B58" s="22" t="s">
        <v>16</v>
      </c>
      <c r="C58" s="22">
        <v>6636182</v>
      </c>
      <c r="D58" s="22" t="s">
        <v>1016</v>
      </c>
      <c r="E58" s="23" t="s">
        <v>1017</v>
      </c>
      <c r="F58" s="24" t="s">
        <v>17</v>
      </c>
      <c r="G58" s="24" t="s">
        <v>105</v>
      </c>
      <c r="H58" s="24" t="s">
        <v>151</v>
      </c>
      <c r="I58" s="24" t="s">
        <v>969</v>
      </c>
      <c r="J58" s="24" t="s">
        <v>151</v>
      </c>
      <c r="K58" s="24" t="s">
        <v>1018</v>
      </c>
      <c r="L58" s="24" t="s">
        <v>1019</v>
      </c>
      <c r="M58" s="24" t="s">
        <v>96</v>
      </c>
      <c r="N58" s="24">
        <v>562300</v>
      </c>
      <c r="O58" s="24">
        <v>648060</v>
      </c>
      <c r="P58" s="6">
        <v>1</v>
      </c>
      <c r="Q58" s="28"/>
      <c r="R58" s="2"/>
      <c r="S58" s="3"/>
      <c r="T58" s="25">
        <f t="shared" si="2"/>
        <v>0</v>
      </c>
      <c r="U58" s="26">
        <f t="shared" si="3"/>
        <v>0</v>
      </c>
    </row>
    <row r="59" spans="1:21" x14ac:dyDescent="0.35">
      <c r="A59" s="22" t="s">
        <v>1025</v>
      </c>
      <c r="B59" s="22" t="s">
        <v>16</v>
      </c>
      <c r="C59" s="22">
        <v>6634605</v>
      </c>
      <c r="D59" s="22" t="s">
        <v>1026</v>
      </c>
      <c r="E59" s="23" t="s">
        <v>1027</v>
      </c>
      <c r="F59" s="24" t="s">
        <v>17</v>
      </c>
      <c r="G59" s="24" t="s">
        <v>105</v>
      </c>
      <c r="H59" s="24" t="s">
        <v>151</v>
      </c>
      <c r="I59" s="24" t="s">
        <v>969</v>
      </c>
      <c r="J59" s="24" t="s">
        <v>151</v>
      </c>
      <c r="K59" s="24" t="s">
        <v>1028</v>
      </c>
      <c r="L59" s="24" t="s">
        <v>1029</v>
      </c>
      <c r="M59" s="24" t="s">
        <v>26</v>
      </c>
      <c r="N59" s="24">
        <v>563693</v>
      </c>
      <c r="O59" s="24">
        <v>649056</v>
      </c>
      <c r="P59" s="6">
        <v>1</v>
      </c>
      <c r="Q59" s="28"/>
      <c r="R59" s="2"/>
      <c r="S59" s="3"/>
      <c r="T59" s="25">
        <f t="shared" si="2"/>
        <v>0</v>
      </c>
      <c r="U59" s="26">
        <f t="shared" si="3"/>
        <v>0</v>
      </c>
    </row>
    <row r="60" spans="1:21" x14ac:dyDescent="0.35">
      <c r="A60" s="22" t="s">
        <v>1030</v>
      </c>
      <c r="B60" s="22" t="s">
        <v>16</v>
      </c>
      <c r="C60" s="22">
        <v>6636189</v>
      </c>
      <c r="D60" s="22" t="s">
        <v>1031</v>
      </c>
      <c r="E60" s="23" t="s">
        <v>1032</v>
      </c>
      <c r="F60" s="24" t="s">
        <v>17</v>
      </c>
      <c r="G60" s="24" t="s">
        <v>105</v>
      </c>
      <c r="H60" s="24" t="s">
        <v>151</v>
      </c>
      <c r="I60" s="24" t="s">
        <v>969</v>
      </c>
      <c r="J60" s="24" t="s">
        <v>151</v>
      </c>
      <c r="K60" s="24" t="s">
        <v>1033</v>
      </c>
      <c r="L60" s="24" t="s">
        <v>1034</v>
      </c>
      <c r="M60" s="24" t="s">
        <v>50</v>
      </c>
      <c r="N60" s="24">
        <v>563890</v>
      </c>
      <c r="O60" s="24">
        <v>648204</v>
      </c>
      <c r="P60" s="6">
        <v>1</v>
      </c>
      <c r="Q60" s="28"/>
      <c r="R60" s="2"/>
      <c r="S60" s="3"/>
      <c r="T60" s="25">
        <f t="shared" si="2"/>
        <v>0</v>
      </c>
      <c r="U60" s="26">
        <f t="shared" si="3"/>
        <v>0</v>
      </c>
    </row>
    <row r="61" spans="1:21" x14ac:dyDescent="0.35">
      <c r="A61" s="22" t="s">
        <v>1035</v>
      </c>
      <c r="B61" s="22" t="s">
        <v>16</v>
      </c>
      <c r="C61" s="22">
        <v>6636202</v>
      </c>
      <c r="D61" s="22" t="s">
        <v>1036</v>
      </c>
      <c r="E61" s="23" t="s">
        <v>1037</v>
      </c>
      <c r="F61" s="24" t="s">
        <v>17</v>
      </c>
      <c r="G61" s="24" t="s">
        <v>105</v>
      </c>
      <c r="H61" s="24" t="s">
        <v>151</v>
      </c>
      <c r="I61" s="24" t="s">
        <v>969</v>
      </c>
      <c r="J61" s="24" t="s">
        <v>151</v>
      </c>
      <c r="K61" s="24" t="s">
        <v>1038</v>
      </c>
      <c r="L61" s="24" t="s">
        <v>1039</v>
      </c>
      <c r="M61" s="24" t="s">
        <v>69</v>
      </c>
      <c r="N61" s="24">
        <v>563510</v>
      </c>
      <c r="O61" s="24">
        <v>649168</v>
      </c>
      <c r="P61" s="6">
        <v>1</v>
      </c>
      <c r="Q61" s="28"/>
      <c r="R61" s="2"/>
      <c r="S61" s="3"/>
      <c r="T61" s="25">
        <f t="shared" si="2"/>
        <v>0</v>
      </c>
      <c r="U61" s="26">
        <f t="shared" si="3"/>
        <v>0</v>
      </c>
    </row>
    <row r="62" spans="1:21" x14ac:dyDescent="0.35">
      <c r="A62" s="22" t="s">
        <v>1041</v>
      </c>
      <c r="B62" s="22" t="s">
        <v>16</v>
      </c>
      <c r="C62" s="22">
        <v>6661516</v>
      </c>
      <c r="D62" s="22" t="s">
        <v>1042</v>
      </c>
      <c r="E62" s="23" t="s">
        <v>1043</v>
      </c>
      <c r="F62" s="24" t="s">
        <v>17</v>
      </c>
      <c r="G62" s="24" t="s">
        <v>113</v>
      </c>
      <c r="H62" s="24" t="s">
        <v>153</v>
      </c>
      <c r="I62" s="24" t="s">
        <v>1044</v>
      </c>
      <c r="J62" s="24" t="s">
        <v>153</v>
      </c>
      <c r="K62" s="24" t="s">
        <v>1045</v>
      </c>
      <c r="L62" s="24" t="s">
        <v>1046</v>
      </c>
      <c r="M62" s="24" t="s">
        <v>46</v>
      </c>
      <c r="N62" s="24">
        <v>632958</v>
      </c>
      <c r="O62" s="24">
        <v>635521</v>
      </c>
      <c r="P62" s="6">
        <v>1</v>
      </c>
      <c r="Q62" s="28"/>
      <c r="R62" s="2"/>
      <c r="S62" s="3"/>
      <c r="T62" s="25">
        <f t="shared" si="2"/>
        <v>0</v>
      </c>
      <c r="U62" s="26">
        <f t="shared" si="3"/>
        <v>0</v>
      </c>
    </row>
    <row r="63" spans="1:21" x14ac:dyDescent="0.35">
      <c r="A63" s="22" t="s">
        <v>1057</v>
      </c>
      <c r="B63" s="22" t="s">
        <v>16</v>
      </c>
      <c r="C63" s="22">
        <v>6660993</v>
      </c>
      <c r="D63" s="22" t="s">
        <v>1058</v>
      </c>
      <c r="E63" s="23" t="s">
        <v>1059</v>
      </c>
      <c r="F63" s="24" t="s">
        <v>17</v>
      </c>
      <c r="G63" s="24" t="s">
        <v>113</v>
      </c>
      <c r="H63" s="24" t="s">
        <v>153</v>
      </c>
      <c r="I63" s="24" t="s">
        <v>1044</v>
      </c>
      <c r="J63" s="24" t="s">
        <v>153</v>
      </c>
      <c r="K63" s="24" t="s">
        <v>546</v>
      </c>
      <c r="L63" s="24" t="s">
        <v>547</v>
      </c>
      <c r="M63" s="24" t="s">
        <v>53</v>
      </c>
      <c r="N63" s="24">
        <v>632137</v>
      </c>
      <c r="O63" s="24">
        <v>635874</v>
      </c>
      <c r="P63" s="6">
        <v>1</v>
      </c>
      <c r="Q63" s="28"/>
      <c r="R63" s="2"/>
      <c r="S63" s="3"/>
      <c r="T63" s="25">
        <f t="shared" si="2"/>
        <v>0</v>
      </c>
      <c r="U63" s="26">
        <f t="shared" si="3"/>
        <v>0</v>
      </c>
    </row>
    <row r="64" spans="1:21" x14ac:dyDescent="0.35">
      <c r="A64" s="22" t="s">
        <v>1060</v>
      </c>
      <c r="B64" s="22" t="s">
        <v>16</v>
      </c>
      <c r="C64" s="22">
        <v>6661079</v>
      </c>
      <c r="D64" s="22" t="s">
        <v>1061</v>
      </c>
      <c r="E64" s="23" t="s">
        <v>1062</v>
      </c>
      <c r="F64" s="24" t="s">
        <v>17</v>
      </c>
      <c r="G64" s="24" t="s">
        <v>113</v>
      </c>
      <c r="H64" s="24" t="s">
        <v>153</v>
      </c>
      <c r="I64" s="24" t="s">
        <v>1044</v>
      </c>
      <c r="J64" s="24" t="s">
        <v>153</v>
      </c>
      <c r="K64" s="24" t="s">
        <v>229</v>
      </c>
      <c r="L64" s="24" t="s">
        <v>230</v>
      </c>
      <c r="M64" s="24" t="s">
        <v>50</v>
      </c>
      <c r="N64" s="24">
        <v>632458</v>
      </c>
      <c r="O64" s="24">
        <v>635605</v>
      </c>
      <c r="P64" s="6">
        <v>1</v>
      </c>
      <c r="Q64" s="28"/>
      <c r="R64" s="2"/>
      <c r="S64" s="3"/>
      <c r="T64" s="25">
        <f t="shared" si="2"/>
        <v>0</v>
      </c>
      <c r="U64" s="26">
        <f t="shared" si="3"/>
        <v>0</v>
      </c>
    </row>
    <row r="65" spans="1:21" x14ac:dyDescent="0.35">
      <c r="A65" s="22" t="s">
        <v>1068</v>
      </c>
      <c r="B65" s="22" t="s">
        <v>16</v>
      </c>
      <c r="C65" s="22">
        <v>6661644</v>
      </c>
      <c r="D65" s="22" t="s">
        <v>1069</v>
      </c>
      <c r="E65" s="23" t="s">
        <v>1070</v>
      </c>
      <c r="F65" s="24" t="s">
        <v>17</v>
      </c>
      <c r="G65" s="24" t="s">
        <v>113</v>
      </c>
      <c r="H65" s="24" t="s">
        <v>153</v>
      </c>
      <c r="I65" s="24" t="s">
        <v>1044</v>
      </c>
      <c r="J65" s="24" t="s">
        <v>153</v>
      </c>
      <c r="K65" s="24" t="s">
        <v>1066</v>
      </c>
      <c r="L65" s="24" t="s">
        <v>1067</v>
      </c>
      <c r="M65" s="24" t="s">
        <v>23</v>
      </c>
      <c r="N65" s="24">
        <v>632925</v>
      </c>
      <c r="O65" s="24">
        <v>634981</v>
      </c>
      <c r="P65" s="6">
        <v>1</v>
      </c>
      <c r="Q65" s="28"/>
      <c r="R65" s="2"/>
      <c r="S65" s="3"/>
      <c r="T65" s="25">
        <f t="shared" si="2"/>
        <v>0</v>
      </c>
      <c r="U65" s="26">
        <f t="shared" si="3"/>
        <v>0</v>
      </c>
    </row>
    <row r="66" spans="1:21" x14ac:dyDescent="0.35">
      <c r="A66" s="22" t="s">
        <v>1071</v>
      </c>
      <c r="B66" s="22" t="s">
        <v>16</v>
      </c>
      <c r="C66" s="22">
        <v>6663395</v>
      </c>
      <c r="D66" s="22" t="s">
        <v>1072</v>
      </c>
      <c r="E66" s="23" t="s">
        <v>1073</v>
      </c>
      <c r="F66" s="24" t="s">
        <v>17</v>
      </c>
      <c r="G66" s="24" t="s">
        <v>113</v>
      </c>
      <c r="H66" s="24" t="s">
        <v>153</v>
      </c>
      <c r="I66" s="24" t="s">
        <v>1044</v>
      </c>
      <c r="J66" s="24" t="s">
        <v>153</v>
      </c>
      <c r="K66" s="24" t="s">
        <v>154</v>
      </c>
      <c r="L66" s="24" t="s">
        <v>155</v>
      </c>
      <c r="M66" s="24" t="s">
        <v>23</v>
      </c>
      <c r="N66" s="24">
        <v>631932</v>
      </c>
      <c r="O66" s="24">
        <v>635747</v>
      </c>
      <c r="P66" s="6">
        <v>1</v>
      </c>
      <c r="Q66" s="28"/>
      <c r="R66" s="2"/>
      <c r="S66" s="3"/>
      <c r="T66" s="25">
        <f t="shared" si="2"/>
        <v>0</v>
      </c>
      <c r="U66" s="26">
        <f t="shared" si="3"/>
        <v>0</v>
      </c>
    </row>
    <row r="67" spans="1:21" x14ac:dyDescent="0.35">
      <c r="A67" s="22" t="s">
        <v>1079</v>
      </c>
      <c r="B67" s="22" t="s">
        <v>16</v>
      </c>
      <c r="C67" s="22">
        <v>6661497</v>
      </c>
      <c r="D67" s="22" t="s">
        <v>1080</v>
      </c>
      <c r="E67" s="23" t="s">
        <v>1081</v>
      </c>
      <c r="F67" s="24" t="s">
        <v>17</v>
      </c>
      <c r="G67" s="24" t="s">
        <v>113</v>
      </c>
      <c r="H67" s="24" t="s">
        <v>153</v>
      </c>
      <c r="I67" s="24" t="s">
        <v>1044</v>
      </c>
      <c r="J67" s="24" t="s">
        <v>153</v>
      </c>
      <c r="K67" s="24" t="s">
        <v>1082</v>
      </c>
      <c r="L67" s="24" t="s">
        <v>1083</v>
      </c>
      <c r="M67" s="24" t="s">
        <v>25</v>
      </c>
      <c r="N67" s="24">
        <v>632236</v>
      </c>
      <c r="O67" s="24">
        <v>634845</v>
      </c>
      <c r="P67" s="6">
        <v>1</v>
      </c>
      <c r="Q67" s="28"/>
      <c r="R67" s="2"/>
      <c r="S67" s="3"/>
      <c r="T67" s="25">
        <f t="shared" si="2"/>
        <v>0</v>
      </c>
      <c r="U67" s="26">
        <f t="shared" si="3"/>
        <v>0</v>
      </c>
    </row>
    <row r="68" spans="1:21" x14ac:dyDescent="0.35">
      <c r="A68" s="22" t="s">
        <v>1084</v>
      </c>
      <c r="B68" s="22" t="s">
        <v>16</v>
      </c>
      <c r="C68" s="22">
        <v>6661155</v>
      </c>
      <c r="D68" s="22" t="s">
        <v>1085</v>
      </c>
      <c r="E68" s="23" t="s">
        <v>1086</v>
      </c>
      <c r="F68" s="24" t="s">
        <v>17</v>
      </c>
      <c r="G68" s="24" t="s">
        <v>113</v>
      </c>
      <c r="H68" s="24" t="s">
        <v>153</v>
      </c>
      <c r="I68" s="24" t="s">
        <v>1044</v>
      </c>
      <c r="J68" s="24" t="s">
        <v>153</v>
      </c>
      <c r="K68" s="24" t="s">
        <v>114</v>
      </c>
      <c r="L68" s="24" t="s">
        <v>115</v>
      </c>
      <c r="M68" s="24" t="s">
        <v>38</v>
      </c>
      <c r="N68" s="24">
        <v>631715</v>
      </c>
      <c r="O68" s="24">
        <v>635485</v>
      </c>
      <c r="P68" s="6">
        <v>1</v>
      </c>
      <c r="Q68" s="28"/>
      <c r="R68" s="2"/>
      <c r="S68" s="3"/>
      <c r="T68" s="25">
        <f t="shared" si="2"/>
        <v>0</v>
      </c>
      <c r="U68" s="26">
        <f t="shared" si="3"/>
        <v>0</v>
      </c>
    </row>
    <row r="69" spans="1:21" x14ac:dyDescent="0.35">
      <c r="A69" s="22" t="s">
        <v>1112</v>
      </c>
      <c r="B69" s="22" t="s">
        <v>16</v>
      </c>
      <c r="C69" s="22">
        <v>6523620</v>
      </c>
      <c r="D69" s="22" t="s">
        <v>1113</v>
      </c>
      <c r="E69" s="23" t="s">
        <v>1114</v>
      </c>
      <c r="F69" s="24" t="s">
        <v>17</v>
      </c>
      <c r="G69" s="24" t="s">
        <v>168</v>
      </c>
      <c r="H69" s="24" t="s">
        <v>172</v>
      </c>
      <c r="I69" s="24" t="s">
        <v>1094</v>
      </c>
      <c r="J69" s="24" t="s">
        <v>172</v>
      </c>
      <c r="K69" s="24" t="s">
        <v>1115</v>
      </c>
      <c r="L69" s="24" t="s">
        <v>1116</v>
      </c>
      <c r="M69" s="24" t="s">
        <v>26</v>
      </c>
      <c r="N69" s="24">
        <v>720153</v>
      </c>
      <c r="O69" s="24">
        <v>668311</v>
      </c>
      <c r="P69" s="6">
        <v>1</v>
      </c>
      <c r="Q69" s="28"/>
      <c r="R69" s="2"/>
      <c r="S69" s="3"/>
      <c r="T69" s="25">
        <f t="shared" si="2"/>
        <v>0</v>
      </c>
      <c r="U69" s="26">
        <f t="shared" si="3"/>
        <v>0</v>
      </c>
    </row>
    <row r="70" spans="1:21" x14ac:dyDescent="0.35">
      <c r="A70" s="22" t="s">
        <v>1179</v>
      </c>
      <c r="B70" s="22" t="s">
        <v>16</v>
      </c>
      <c r="C70" s="22">
        <v>6535387</v>
      </c>
      <c r="D70" s="22" t="s">
        <v>1180</v>
      </c>
      <c r="E70" s="23" t="s">
        <v>1181</v>
      </c>
      <c r="F70" s="24" t="s">
        <v>17</v>
      </c>
      <c r="G70" s="24" t="s">
        <v>175</v>
      </c>
      <c r="H70" s="24" t="s">
        <v>176</v>
      </c>
      <c r="I70" s="24" t="s">
        <v>1182</v>
      </c>
      <c r="J70" s="24" t="s">
        <v>176</v>
      </c>
      <c r="K70" s="24" t="s">
        <v>1183</v>
      </c>
      <c r="L70" s="24" t="s">
        <v>1184</v>
      </c>
      <c r="M70" s="24" t="s">
        <v>69</v>
      </c>
      <c r="N70" s="24">
        <v>682356</v>
      </c>
      <c r="O70" s="24">
        <v>689267</v>
      </c>
      <c r="P70" s="6">
        <v>1</v>
      </c>
      <c r="Q70" s="28"/>
      <c r="R70" s="2"/>
      <c r="S70" s="3"/>
      <c r="T70" s="25">
        <f t="shared" si="2"/>
        <v>0</v>
      </c>
      <c r="U70" s="26">
        <f t="shared" si="3"/>
        <v>0</v>
      </c>
    </row>
    <row r="71" spans="1:21" x14ac:dyDescent="0.35">
      <c r="A71" s="22" t="s">
        <v>1185</v>
      </c>
      <c r="B71" s="22" t="s">
        <v>16</v>
      </c>
      <c r="C71" s="22">
        <v>6535219</v>
      </c>
      <c r="D71" s="22" t="s">
        <v>1186</v>
      </c>
      <c r="E71" s="23" t="s">
        <v>1187</v>
      </c>
      <c r="F71" s="24" t="s">
        <v>17</v>
      </c>
      <c r="G71" s="24" t="s">
        <v>175</v>
      </c>
      <c r="H71" s="24" t="s">
        <v>176</v>
      </c>
      <c r="I71" s="24" t="s">
        <v>1182</v>
      </c>
      <c r="J71" s="24" t="s">
        <v>176</v>
      </c>
      <c r="K71" s="24" t="s">
        <v>1188</v>
      </c>
      <c r="L71" s="24" t="s">
        <v>1189</v>
      </c>
      <c r="M71" s="24" t="s">
        <v>54</v>
      </c>
      <c r="N71" s="24">
        <v>681674</v>
      </c>
      <c r="O71" s="24">
        <v>689049</v>
      </c>
      <c r="P71" s="6">
        <v>1</v>
      </c>
      <c r="Q71" s="28"/>
      <c r="R71" s="2"/>
      <c r="S71" s="3"/>
      <c r="T71" s="25">
        <f t="shared" si="2"/>
        <v>0</v>
      </c>
      <c r="U71" s="26">
        <f t="shared" si="3"/>
        <v>0</v>
      </c>
    </row>
    <row r="72" spans="1:21" x14ac:dyDescent="0.35">
      <c r="A72" s="22" t="s">
        <v>1201</v>
      </c>
      <c r="B72" s="22" t="s">
        <v>16</v>
      </c>
      <c r="C72" s="22">
        <v>6535866</v>
      </c>
      <c r="D72" s="22" t="s">
        <v>1202</v>
      </c>
      <c r="E72" s="23" t="s">
        <v>1203</v>
      </c>
      <c r="F72" s="24" t="s">
        <v>17</v>
      </c>
      <c r="G72" s="24" t="s">
        <v>175</v>
      </c>
      <c r="H72" s="24" t="s">
        <v>176</v>
      </c>
      <c r="I72" s="24" t="s">
        <v>1182</v>
      </c>
      <c r="J72" s="24" t="s">
        <v>176</v>
      </c>
      <c r="K72" s="24" t="s">
        <v>133</v>
      </c>
      <c r="L72" s="24" t="s">
        <v>134</v>
      </c>
      <c r="M72" s="24" t="s">
        <v>85</v>
      </c>
      <c r="N72" s="24">
        <v>681197</v>
      </c>
      <c r="O72" s="24">
        <v>689714</v>
      </c>
      <c r="P72" s="6">
        <v>1</v>
      </c>
      <c r="Q72" s="28"/>
      <c r="R72" s="2"/>
      <c r="S72" s="3"/>
      <c r="T72" s="25">
        <f t="shared" si="2"/>
        <v>0</v>
      </c>
      <c r="U72" s="26">
        <f t="shared" si="3"/>
        <v>0</v>
      </c>
    </row>
    <row r="73" spans="1:21" x14ac:dyDescent="0.35">
      <c r="A73" s="22" t="s">
        <v>1204</v>
      </c>
      <c r="B73" s="22" t="s">
        <v>16</v>
      </c>
      <c r="C73" s="22">
        <v>6535879</v>
      </c>
      <c r="D73" s="22" t="s">
        <v>1205</v>
      </c>
      <c r="E73" s="23" t="s">
        <v>1206</v>
      </c>
      <c r="F73" s="24" t="s">
        <v>17</v>
      </c>
      <c r="G73" s="24" t="s">
        <v>175</v>
      </c>
      <c r="H73" s="24" t="s">
        <v>176</v>
      </c>
      <c r="I73" s="24" t="s">
        <v>1182</v>
      </c>
      <c r="J73" s="24" t="s">
        <v>176</v>
      </c>
      <c r="K73" s="24" t="s">
        <v>452</v>
      </c>
      <c r="L73" s="24" t="s">
        <v>453</v>
      </c>
      <c r="M73" s="24" t="s">
        <v>120</v>
      </c>
      <c r="N73" s="24">
        <v>680754</v>
      </c>
      <c r="O73" s="24">
        <v>689449</v>
      </c>
      <c r="P73" s="6">
        <v>1</v>
      </c>
      <c r="Q73" s="28"/>
      <c r="R73" s="2"/>
      <c r="S73" s="3"/>
      <c r="T73" s="25">
        <f t="shared" si="2"/>
        <v>0</v>
      </c>
      <c r="U73" s="26">
        <f t="shared" si="3"/>
        <v>0</v>
      </c>
    </row>
    <row r="74" spans="1:21" x14ac:dyDescent="0.35">
      <c r="A74" s="22" t="s">
        <v>1207</v>
      </c>
      <c r="B74" s="22" t="s">
        <v>16</v>
      </c>
      <c r="C74" s="22">
        <v>6535890</v>
      </c>
      <c r="D74" s="22" t="s">
        <v>1208</v>
      </c>
      <c r="E74" s="23" t="s">
        <v>1209</v>
      </c>
      <c r="F74" s="24" t="s">
        <v>17</v>
      </c>
      <c r="G74" s="24" t="s">
        <v>175</v>
      </c>
      <c r="H74" s="24" t="s">
        <v>176</v>
      </c>
      <c r="I74" s="24" t="s">
        <v>1182</v>
      </c>
      <c r="J74" s="24" t="s">
        <v>176</v>
      </c>
      <c r="K74" s="24" t="s">
        <v>859</v>
      </c>
      <c r="L74" s="24" t="s">
        <v>860</v>
      </c>
      <c r="M74" s="24" t="s">
        <v>63</v>
      </c>
      <c r="N74" s="24">
        <v>681312</v>
      </c>
      <c r="O74" s="24">
        <v>689504</v>
      </c>
      <c r="P74" s="6">
        <v>1</v>
      </c>
      <c r="Q74" s="28"/>
      <c r="R74" s="2"/>
      <c r="S74" s="3"/>
      <c r="T74" s="25">
        <f t="shared" si="2"/>
        <v>0</v>
      </c>
      <c r="U74" s="26">
        <f t="shared" si="3"/>
        <v>0</v>
      </c>
    </row>
    <row r="75" spans="1:21" x14ac:dyDescent="0.35">
      <c r="A75" s="22" t="s">
        <v>1210</v>
      </c>
      <c r="B75" s="22" t="s">
        <v>16</v>
      </c>
      <c r="C75" s="22">
        <v>6534883</v>
      </c>
      <c r="D75" s="22" t="s">
        <v>1211</v>
      </c>
      <c r="E75" s="23" t="s">
        <v>1212</v>
      </c>
      <c r="F75" s="24" t="s">
        <v>17</v>
      </c>
      <c r="G75" s="24" t="s">
        <v>175</v>
      </c>
      <c r="H75" s="24" t="s">
        <v>176</v>
      </c>
      <c r="I75" s="24" t="s">
        <v>1182</v>
      </c>
      <c r="J75" s="24" t="s">
        <v>176</v>
      </c>
      <c r="K75" s="24" t="s">
        <v>859</v>
      </c>
      <c r="L75" s="24" t="s">
        <v>860</v>
      </c>
      <c r="M75" s="24" t="s">
        <v>48</v>
      </c>
      <c r="N75" s="24">
        <v>681547</v>
      </c>
      <c r="O75" s="24">
        <v>689433</v>
      </c>
      <c r="P75" s="6">
        <v>1</v>
      </c>
      <c r="Q75" s="28"/>
      <c r="R75" s="2"/>
      <c r="S75" s="3"/>
      <c r="T75" s="25">
        <f t="shared" si="2"/>
        <v>0</v>
      </c>
      <c r="U75" s="26">
        <f t="shared" si="3"/>
        <v>0</v>
      </c>
    </row>
    <row r="76" spans="1:21" x14ac:dyDescent="0.35">
      <c r="A76" s="22" t="s">
        <v>1213</v>
      </c>
      <c r="B76" s="22" t="s">
        <v>16</v>
      </c>
      <c r="C76" s="22">
        <v>6534892</v>
      </c>
      <c r="D76" s="22" t="s">
        <v>1214</v>
      </c>
      <c r="E76" s="23" t="s">
        <v>1215</v>
      </c>
      <c r="F76" s="24" t="s">
        <v>17</v>
      </c>
      <c r="G76" s="24" t="s">
        <v>175</v>
      </c>
      <c r="H76" s="24" t="s">
        <v>176</v>
      </c>
      <c r="I76" s="24" t="s">
        <v>1182</v>
      </c>
      <c r="J76" s="24" t="s">
        <v>176</v>
      </c>
      <c r="K76" s="24" t="s">
        <v>1216</v>
      </c>
      <c r="L76" s="24" t="s">
        <v>1217</v>
      </c>
      <c r="M76" s="24" t="s">
        <v>21</v>
      </c>
      <c r="N76" s="24">
        <v>681566</v>
      </c>
      <c r="O76" s="24">
        <v>689857</v>
      </c>
      <c r="P76" s="6">
        <v>1</v>
      </c>
      <c r="Q76" s="28"/>
      <c r="R76" s="2"/>
      <c r="S76" s="3"/>
      <c r="T76" s="25">
        <f t="shared" si="2"/>
        <v>0</v>
      </c>
      <c r="U76" s="26">
        <f t="shared" si="3"/>
        <v>0</v>
      </c>
    </row>
    <row r="77" spans="1:21" x14ac:dyDescent="0.35">
      <c r="A77" s="22" t="s">
        <v>1221</v>
      </c>
      <c r="B77" s="22" t="s">
        <v>16</v>
      </c>
      <c r="C77" s="22">
        <v>6534862</v>
      </c>
      <c r="D77" s="22" t="s">
        <v>1222</v>
      </c>
      <c r="E77" s="23" t="s">
        <v>1223</v>
      </c>
      <c r="F77" s="24" t="s">
        <v>17</v>
      </c>
      <c r="G77" s="24" t="s">
        <v>175</v>
      </c>
      <c r="H77" s="24" t="s">
        <v>176</v>
      </c>
      <c r="I77" s="24" t="s">
        <v>1182</v>
      </c>
      <c r="J77" s="24" t="s">
        <v>176</v>
      </c>
      <c r="K77" s="24" t="s">
        <v>1224</v>
      </c>
      <c r="L77" s="24" t="s">
        <v>1225</v>
      </c>
      <c r="M77" s="24" t="s">
        <v>38</v>
      </c>
      <c r="N77" s="24">
        <v>681722</v>
      </c>
      <c r="O77" s="24">
        <v>689683</v>
      </c>
      <c r="P77" s="6">
        <v>1</v>
      </c>
      <c r="Q77" s="28"/>
      <c r="R77" s="2"/>
      <c r="S77" s="3"/>
      <c r="T77" s="25">
        <f t="shared" si="2"/>
        <v>0</v>
      </c>
      <c r="U77" s="26">
        <f t="shared" si="3"/>
        <v>0</v>
      </c>
    </row>
    <row r="78" spans="1:21" x14ac:dyDescent="0.35">
      <c r="A78" s="22" t="s">
        <v>1226</v>
      </c>
      <c r="B78" s="22" t="s">
        <v>16</v>
      </c>
      <c r="C78" s="22">
        <v>6534867</v>
      </c>
      <c r="D78" s="22" t="s">
        <v>1227</v>
      </c>
      <c r="E78" s="23" t="s">
        <v>1228</v>
      </c>
      <c r="F78" s="24" t="s">
        <v>17</v>
      </c>
      <c r="G78" s="24" t="s">
        <v>175</v>
      </c>
      <c r="H78" s="24" t="s">
        <v>176</v>
      </c>
      <c r="I78" s="24" t="s">
        <v>1182</v>
      </c>
      <c r="J78" s="24" t="s">
        <v>176</v>
      </c>
      <c r="K78" s="24" t="s">
        <v>793</v>
      </c>
      <c r="L78" s="24" t="s">
        <v>794</v>
      </c>
      <c r="M78" s="24" t="s">
        <v>26</v>
      </c>
      <c r="N78" s="24">
        <v>681337</v>
      </c>
      <c r="O78" s="24">
        <v>689627</v>
      </c>
      <c r="P78" s="6">
        <v>1</v>
      </c>
      <c r="Q78" s="28"/>
      <c r="R78" s="2"/>
      <c r="S78" s="3"/>
      <c r="T78" s="25">
        <f t="shared" si="2"/>
        <v>0</v>
      </c>
      <c r="U78" s="26">
        <f t="shared" si="3"/>
        <v>0</v>
      </c>
    </row>
    <row r="79" spans="1:21" x14ac:dyDescent="0.35">
      <c r="A79" s="22" t="s">
        <v>1229</v>
      </c>
      <c r="B79" s="22" t="s">
        <v>16</v>
      </c>
      <c r="C79" s="22">
        <v>6535088</v>
      </c>
      <c r="D79" s="22" t="s">
        <v>1230</v>
      </c>
      <c r="E79" s="23" t="s">
        <v>1231</v>
      </c>
      <c r="F79" s="24" t="s">
        <v>17</v>
      </c>
      <c r="G79" s="24" t="s">
        <v>175</v>
      </c>
      <c r="H79" s="24" t="s">
        <v>176</v>
      </c>
      <c r="I79" s="24" t="s">
        <v>1182</v>
      </c>
      <c r="J79" s="24" t="s">
        <v>176</v>
      </c>
      <c r="K79" s="24" t="s">
        <v>135</v>
      </c>
      <c r="L79" s="24" t="s">
        <v>136</v>
      </c>
      <c r="M79" s="24" t="s">
        <v>106</v>
      </c>
      <c r="N79" s="24">
        <v>682030</v>
      </c>
      <c r="O79" s="24">
        <v>689347</v>
      </c>
      <c r="P79" s="6">
        <v>1</v>
      </c>
      <c r="Q79" s="28"/>
      <c r="R79" s="2"/>
      <c r="S79" s="3"/>
      <c r="T79" s="25">
        <f t="shared" ref="T79:T83" si="4">S79*0.23</f>
        <v>0</v>
      </c>
      <c r="U79" s="26">
        <f t="shared" ref="U79:U83" si="5">SUM(S79:T79)</f>
        <v>0</v>
      </c>
    </row>
    <row r="80" spans="1:21" x14ac:dyDescent="0.35">
      <c r="A80" s="22" t="s">
        <v>1232</v>
      </c>
      <c r="B80" s="22" t="s">
        <v>16</v>
      </c>
      <c r="C80" s="22">
        <v>6536102</v>
      </c>
      <c r="D80" s="22" t="s">
        <v>1233</v>
      </c>
      <c r="E80" s="23" t="s">
        <v>1234</v>
      </c>
      <c r="F80" s="24" t="s">
        <v>17</v>
      </c>
      <c r="G80" s="24" t="s">
        <v>175</v>
      </c>
      <c r="H80" s="24" t="s">
        <v>176</v>
      </c>
      <c r="I80" s="24" t="s">
        <v>1182</v>
      </c>
      <c r="J80" s="24" t="s">
        <v>176</v>
      </c>
      <c r="K80" s="24" t="s">
        <v>445</v>
      </c>
      <c r="L80" s="24" t="s">
        <v>446</v>
      </c>
      <c r="M80" s="24" t="s">
        <v>400</v>
      </c>
      <c r="N80" s="24">
        <v>681035</v>
      </c>
      <c r="O80" s="24">
        <v>691212</v>
      </c>
      <c r="P80" s="6">
        <v>1</v>
      </c>
      <c r="Q80" s="28"/>
      <c r="R80" s="2"/>
      <c r="S80" s="3"/>
      <c r="T80" s="25">
        <f t="shared" si="4"/>
        <v>0</v>
      </c>
      <c r="U80" s="26">
        <f t="shared" si="5"/>
        <v>0</v>
      </c>
    </row>
    <row r="81" spans="1:21" x14ac:dyDescent="0.35">
      <c r="A81" s="22" t="s">
        <v>1235</v>
      </c>
      <c r="B81" s="22" t="s">
        <v>16</v>
      </c>
      <c r="C81" s="22">
        <v>6534616</v>
      </c>
      <c r="D81" s="22" t="s">
        <v>1236</v>
      </c>
      <c r="E81" s="23" t="s">
        <v>1237</v>
      </c>
      <c r="F81" s="24" t="s">
        <v>17</v>
      </c>
      <c r="G81" s="24" t="s">
        <v>175</v>
      </c>
      <c r="H81" s="24" t="s">
        <v>176</v>
      </c>
      <c r="I81" s="24" t="s">
        <v>1182</v>
      </c>
      <c r="J81" s="24" t="s">
        <v>176</v>
      </c>
      <c r="K81" s="24" t="s">
        <v>1238</v>
      </c>
      <c r="L81" s="24" t="s">
        <v>1239</v>
      </c>
      <c r="M81" s="24" t="s">
        <v>96</v>
      </c>
      <c r="N81" s="24">
        <v>682183</v>
      </c>
      <c r="O81" s="24">
        <v>690191</v>
      </c>
      <c r="P81" s="6">
        <v>1</v>
      </c>
      <c r="Q81" s="28"/>
      <c r="R81" s="2"/>
      <c r="S81" s="3"/>
      <c r="T81" s="25">
        <f t="shared" si="4"/>
        <v>0</v>
      </c>
      <c r="U81" s="26">
        <f t="shared" si="5"/>
        <v>0</v>
      </c>
    </row>
    <row r="82" spans="1:21" x14ac:dyDescent="0.35">
      <c r="A82" s="22" t="s">
        <v>1240</v>
      </c>
      <c r="B82" s="22" t="s">
        <v>16</v>
      </c>
      <c r="C82" s="22">
        <v>6536137</v>
      </c>
      <c r="D82" s="22" t="s">
        <v>1241</v>
      </c>
      <c r="E82" s="23" t="s">
        <v>1242</v>
      </c>
      <c r="F82" s="24" t="s">
        <v>17</v>
      </c>
      <c r="G82" s="24" t="s">
        <v>175</v>
      </c>
      <c r="H82" s="24" t="s">
        <v>176</v>
      </c>
      <c r="I82" s="24" t="s">
        <v>1182</v>
      </c>
      <c r="J82" s="24" t="s">
        <v>176</v>
      </c>
      <c r="K82" s="24" t="s">
        <v>1243</v>
      </c>
      <c r="L82" s="24" t="s">
        <v>1244</v>
      </c>
      <c r="M82" s="24" t="s">
        <v>49</v>
      </c>
      <c r="N82" s="24">
        <v>681649</v>
      </c>
      <c r="O82" s="24">
        <v>689711</v>
      </c>
      <c r="P82" s="6">
        <v>1</v>
      </c>
      <c r="Q82" s="28"/>
      <c r="R82" s="2"/>
      <c r="S82" s="3"/>
      <c r="T82" s="25">
        <f t="shared" si="4"/>
        <v>0</v>
      </c>
      <c r="U82" s="26">
        <f t="shared" si="5"/>
        <v>0</v>
      </c>
    </row>
    <row r="83" spans="1:21" x14ac:dyDescent="0.35">
      <c r="A83" s="22" t="s">
        <v>1245</v>
      </c>
      <c r="B83" s="22" t="s">
        <v>16</v>
      </c>
      <c r="C83" s="22">
        <v>6534911</v>
      </c>
      <c r="D83" s="22" t="s">
        <v>1246</v>
      </c>
      <c r="E83" s="23" t="s">
        <v>1247</v>
      </c>
      <c r="F83" s="24" t="s">
        <v>17</v>
      </c>
      <c r="G83" s="24" t="s">
        <v>175</v>
      </c>
      <c r="H83" s="24" t="s">
        <v>176</v>
      </c>
      <c r="I83" s="24" t="s">
        <v>1182</v>
      </c>
      <c r="J83" s="24" t="s">
        <v>176</v>
      </c>
      <c r="K83" s="24" t="s">
        <v>1243</v>
      </c>
      <c r="L83" s="24" t="s">
        <v>1244</v>
      </c>
      <c r="M83" s="24" t="s">
        <v>97</v>
      </c>
      <c r="N83" s="24">
        <v>681696</v>
      </c>
      <c r="O83" s="24">
        <v>689744</v>
      </c>
      <c r="P83" s="6">
        <v>1</v>
      </c>
      <c r="Q83" s="28"/>
      <c r="R83" s="2"/>
      <c r="S83" s="3"/>
      <c r="T83" s="25">
        <f t="shared" si="4"/>
        <v>0</v>
      </c>
      <c r="U83" s="26">
        <f t="shared" si="5"/>
        <v>0</v>
      </c>
    </row>
  </sheetData>
  <sheetProtection algorithmName="SHA-512" hashValue="eHg2NLQNWNHfp2GEKo49VUpYKAaBFs6ykS31OJtehhOs2LeQ6As8jMM40QPRIFRvu7EUJaMFf6QNUvTnhOiqZA==" saltValue="llpL584x0SfnUJf9gy8VMA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64" orientation="portrait" r:id="rId1"/>
  <rowBreaks count="1" manualBreakCount="1">
    <brk id="29" max="16383" man="1"/>
  </rowBreaks>
  <colBreaks count="1" manualBreakCount="1">
    <brk id="9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0"/>
  <sheetViews>
    <sheetView tabSelected="1"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7"/>
    <col min="6" max="6" width="17.54296875" style="6" bestFit="1" customWidth="1"/>
    <col min="7" max="7" width="9.7265625" style="6" bestFit="1" customWidth="1"/>
    <col min="8" max="11" width="8.7265625" style="6"/>
    <col min="12" max="12" width="14.26953125" style="6" customWidth="1"/>
    <col min="13" max="16" width="8.7265625" style="6"/>
    <col min="17" max="17" width="11.453125" style="6" customWidth="1"/>
    <col min="18" max="18" width="18.54296875" style="6" customWidth="1"/>
    <col min="19" max="19" width="19.7265625" style="6" customWidth="1"/>
    <col min="20" max="20" width="8.7265625" style="6"/>
    <col min="21" max="21" width="15.81640625" style="6" customWidth="1"/>
    <col min="22" max="16384" width="8.7265625" style="6"/>
  </cols>
  <sheetData>
    <row r="1" spans="1:21" ht="15" thickBot="1" x14ac:dyDescent="0.4">
      <c r="A1" s="4" t="s">
        <v>1320</v>
      </c>
      <c r="B1" s="4" t="s">
        <v>1321</v>
      </c>
      <c r="C1" s="4" t="s">
        <v>1322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52</v>
      </c>
      <c r="B2" s="4">
        <f>P12</f>
        <v>107</v>
      </c>
      <c r="C2" s="4" t="s">
        <v>1335</v>
      </c>
      <c r="D2" s="4"/>
      <c r="E2" s="4"/>
      <c r="F2" s="4"/>
      <c r="G2" s="44" t="s">
        <v>1346</v>
      </c>
      <c r="H2" s="45"/>
      <c r="I2" s="46"/>
      <c r="J2" s="53" t="s">
        <v>1347</v>
      </c>
      <c r="K2" s="54"/>
      <c r="L2" s="55"/>
    </row>
    <row r="3" spans="1:21" x14ac:dyDescent="0.35">
      <c r="A3" s="4"/>
      <c r="B3" s="4"/>
      <c r="C3" s="4"/>
      <c r="D3" s="4"/>
      <c r="E3" s="4"/>
      <c r="F3" s="8" t="s">
        <v>1324</v>
      </c>
      <c r="G3" s="30" t="s">
        <v>1325</v>
      </c>
      <c r="H3" s="4" t="s">
        <v>1326</v>
      </c>
      <c r="I3" s="31" t="s">
        <v>1327</v>
      </c>
      <c r="J3" s="36" t="str">
        <f>G3</f>
        <v>Netto</v>
      </c>
      <c r="K3" s="37" t="str">
        <f>H3</f>
        <v>VAT</v>
      </c>
      <c r="L3" s="38" t="str">
        <f>I3</f>
        <v>Brutto</v>
      </c>
      <c r="O3" s="7" t="s">
        <v>1323</v>
      </c>
      <c r="P3" s="4"/>
      <c r="Q3" s="4"/>
      <c r="R3" s="4"/>
      <c r="S3" s="4"/>
      <c r="T3" s="4"/>
      <c r="U3" s="4"/>
    </row>
    <row r="4" spans="1:21" ht="22" customHeight="1" x14ac:dyDescent="0.35">
      <c r="A4" s="68" t="s">
        <v>1340</v>
      </c>
      <c r="B4" s="68"/>
      <c r="C4" s="68"/>
      <c r="D4" s="68"/>
      <c r="E4" s="68"/>
      <c r="F4" s="9" t="s">
        <v>1330</v>
      </c>
      <c r="G4" s="32">
        <f>SUM(S14:S120)/$P$12</f>
        <v>0</v>
      </c>
      <c r="H4" s="1">
        <f>G4*0.23</f>
        <v>0</v>
      </c>
      <c r="I4" s="33">
        <f>G4+H4</f>
        <v>0</v>
      </c>
      <c r="J4" s="36">
        <f>G4*P12*60</f>
        <v>0</v>
      </c>
      <c r="K4" s="39">
        <f>J4*0.23</f>
        <v>0</v>
      </c>
      <c r="L4" s="40">
        <f>J4+K4</f>
        <v>0</v>
      </c>
      <c r="O4" s="67" t="s">
        <v>1328</v>
      </c>
      <c r="P4" s="67"/>
      <c r="Q4" s="4" t="s">
        <v>1329</v>
      </c>
      <c r="R4" s="4"/>
      <c r="S4" s="4"/>
      <c r="T4" s="4"/>
      <c r="U4" s="4"/>
    </row>
    <row r="5" spans="1:21" ht="22" customHeight="1" x14ac:dyDescent="0.35">
      <c r="A5" s="70" t="s">
        <v>1341</v>
      </c>
      <c r="B5" s="70"/>
      <c r="C5" s="70"/>
      <c r="D5" s="70"/>
      <c r="E5" s="70"/>
      <c r="F5" s="29" t="s">
        <v>1345</v>
      </c>
      <c r="G5" s="34"/>
      <c r="H5" s="1">
        <f t="shared" ref="H5:H8" si="0">G5*0.23</f>
        <v>0</v>
      </c>
      <c r="I5" s="35">
        <f t="shared" ref="I5:I8" si="1">G5+H5</f>
        <v>0</v>
      </c>
      <c r="J5" s="56" t="s">
        <v>1348</v>
      </c>
      <c r="K5" s="57"/>
      <c r="L5" s="58"/>
      <c r="O5" s="69"/>
      <c r="P5" s="69"/>
      <c r="Q5" s="69"/>
      <c r="R5" s="69"/>
      <c r="S5" s="69"/>
      <c r="T5" s="69"/>
      <c r="U5" s="69"/>
    </row>
    <row r="6" spans="1:21" ht="22" customHeight="1" x14ac:dyDescent="0.35">
      <c r="A6" s="72" t="s">
        <v>1342</v>
      </c>
      <c r="B6" s="72"/>
      <c r="C6" s="72"/>
      <c r="D6" s="72"/>
      <c r="E6" s="72"/>
      <c r="F6" s="7" t="s">
        <v>1331</v>
      </c>
      <c r="G6" s="34"/>
      <c r="H6" s="1">
        <f t="shared" si="0"/>
        <v>0</v>
      </c>
      <c r="I6" s="35">
        <f t="shared" si="1"/>
        <v>0</v>
      </c>
      <c r="J6" s="36">
        <f>G6*P12</f>
        <v>0</v>
      </c>
      <c r="K6" s="39">
        <f>J6*0.23</f>
        <v>0</v>
      </c>
      <c r="L6" s="41">
        <f>J6+K6</f>
        <v>0</v>
      </c>
      <c r="O6" s="71"/>
      <c r="P6" s="71"/>
      <c r="Q6" s="69"/>
      <c r="R6" s="69"/>
      <c r="S6" s="69"/>
      <c r="T6" s="69"/>
      <c r="U6" s="69"/>
    </row>
    <row r="7" spans="1:21" ht="22" customHeight="1" x14ac:dyDescent="0.35">
      <c r="A7" s="73" t="s">
        <v>1343</v>
      </c>
      <c r="B7" s="73"/>
      <c r="C7" s="73"/>
      <c r="D7" s="73"/>
      <c r="E7" s="73"/>
      <c r="F7" s="7" t="s">
        <v>1332</v>
      </c>
      <c r="G7" s="34"/>
      <c r="H7" s="1">
        <f t="shared" si="0"/>
        <v>0</v>
      </c>
      <c r="I7" s="35">
        <f t="shared" si="1"/>
        <v>0</v>
      </c>
      <c r="J7" s="59" t="s">
        <v>1348</v>
      </c>
      <c r="K7" s="60"/>
      <c r="L7" s="61"/>
      <c r="O7" s="71"/>
      <c r="P7" s="71"/>
      <c r="Q7" s="69"/>
      <c r="R7" s="69"/>
      <c r="S7" s="69"/>
      <c r="T7" s="69"/>
      <c r="U7" s="69"/>
    </row>
    <row r="8" spans="1:21" ht="22.5" customHeight="1" thickBot="1" x14ac:dyDescent="0.4">
      <c r="A8" s="73" t="s">
        <v>1344</v>
      </c>
      <c r="B8" s="73"/>
      <c r="C8" s="73"/>
      <c r="D8" s="73"/>
      <c r="E8" s="73"/>
      <c r="F8" s="7" t="s">
        <v>1333</v>
      </c>
      <c r="G8" s="34"/>
      <c r="H8" s="1">
        <f t="shared" si="0"/>
        <v>0</v>
      </c>
      <c r="I8" s="35">
        <f t="shared" si="1"/>
        <v>0</v>
      </c>
      <c r="J8" s="62" t="s">
        <v>1348</v>
      </c>
      <c r="K8" s="63"/>
      <c r="L8" s="64"/>
    </row>
    <row r="9" spans="1:21" ht="23" customHeight="1" thickTop="1" x14ac:dyDescent="0.35">
      <c r="A9" s="10"/>
      <c r="B9" s="10"/>
      <c r="C9" s="10"/>
      <c r="D9" s="10"/>
      <c r="E9" s="10"/>
      <c r="F9" s="47"/>
      <c r="G9" s="48"/>
      <c r="H9" s="48"/>
      <c r="I9" s="49"/>
      <c r="J9" s="42" t="s">
        <v>1349</v>
      </c>
      <c r="K9" s="43"/>
      <c r="L9" s="37"/>
    </row>
    <row r="10" spans="1:21" ht="22" customHeight="1" thickBot="1" x14ac:dyDescent="0.4">
      <c r="A10" s="10"/>
      <c r="B10" s="10"/>
      <c r="C10" s="10"/>
      <c r="D10" s="10"/>
      <c r="E10" s="11" t="s">
        <v>1334</v>
      </c>
      <c r="F10" s="50"/>
      <c r="G10" s="51"/>
      <c r="H10" s="51"/>
      <c r="I10" s="52"/>
      <c r="J10" s="65" t="s">
        <v>1351</v>
      </c>
      <c r="K10" s="66"/>
      <c r="L10" s="66"/>
      <c r="M10" s="66"/>
      <c r="N10" s="66"/>
      <c r="O10" s="66"/>
      <c r="P10" s="66"/>
      <c r="Q10" s="66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SUBTOTAL(9,P14:P120)</f>
        <v>107</v>
      </c>
    </row>
    <row r="13" spans="1:21" ht="50" customHeight="1" x14ac:dyDescent="0.35">
      <c r="A13" s="16" t="s">
        <v>1</v>
      </c>
      <c r="B13" s="16" t="s">
        <v>2</v>
      </c>
      <c r="C13" s="16" t="s">
        <v>3</v>
      </c>
      <c r="D13" s="17" t="s">
        <v>4</v>
      </c>
      <c r="E13" s="16" t="s">
        <v>5</v>
      </c>
      <c r="F13" s="18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1319</v>
      </c>
      <c r="Q13" s="21" t="s">
        <v>1336</v>
      </c>
      <c r="R13" s="21" t="s">
        <v>1350</v>
      </c>
      <c r="S13" s="21" t="s">
        <v>1337</v>
      </c>
      <c r="T13" s="21" t="s">
        <v>1338</v>
      </c>
      <c r="U13" s="21" t="s">
        <v>1339</v>
      </c>
    </row>
    <row r="14" spans="1:21" x14ac:dyDescent="0.35">
      <c r="A14" s="22" t="s">
        <v>197</v>
      </c>
      <c r="B14" s="22" t="s">
        <v>16</v>
      </c>
      <c r="C14" s="22">
        <v>6694020</v>
      </c>
      <c r="D14" s="22" t="s">
        <v>198</v>
      </c>
      <c r="E14" s="23" t="s">
        <v>199</v>
      </c>
      <c r="F14" s="24" t="s">
        <v>17</v>
      </c>
      <c r="G14" s="24" t="s">
        <v>47</v>
      </c>
      <c r="H14" s="24" t="s">
        <v>47</v>
      </c>
      <c r="I14" s="24" t="s">
        <v>200</v>
      </c>
      <c r="J14" s="24" t="s">
        <v>47</v>
      </c>
      <c r="K14" s="24" t="s">
        <v>201</v>
      </c>
      <c r="L14" s="24" t="s">
        <v>202</v>
      </c>
      <c r="M14" s="24" t="s">
        <v>53</v>
      </c>
      <c r="N14" s="24">
        <v>527309</v>
      </c>
      <c r="O14" s="24">
        <v>700254</v>
      </c>
      <c r="P14" s="6">
        <v>1</v>
      </c>
      <c r="Q14" s="28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208</v>
      </c>
      <c r="B15" s="22" t="s">
        <v>16</v>
      </c>
      <c r="C15" s="22">
        <v>6687763</v>
      </c>
      <c r="D15" s="22" t="s">
        <v>209</v>
      </c>
      <c r="E15" s="23" t="s">
        <v>210</v>
      </c>
      <c r="F15" s="24" t="s">
        <v>17</v>
      </c>
      <c r="G15" s="24" t="s">
        <v>47</v>
      </c>
      <c r="H15" s="24" t="s">
        <v>47</v>
      </c>
      <c r="I15" s="24" t="s">
        <v>200</v>
      </c>
      <c r="J15" s="24" t="s">
        <v>47</v>
      </c>
      <c r="K15" s="24" t="s">
        <v>211</v>
      </c>
      <c r="L15" s="24" t="s">
        <v>212</v>
      </c>
      <c r="M15" s="24" t="s">
        <v>26</v>
      </c>
      <c r="N15" s="24">
        <v>526094</v>
      </c>
      <c r="O15" s="24">
        <v>701174</v>
      </c>
      <c r="P15" s="6">
        <v>1</v>
      </c>
      <c r="Q15" s="28"/>
      <c r="R15" s="2"/>
      <c r="S15" s="3"/>
      <c r="T15" s="25">
        <f t="shared" ref="T15:T78" si="2">S15*0.23</f>
        <v>0</v>
      </c>
      <c r="U15" s="26">
        <f t="shared" ref="U15:U78" si="3">SUM(S15:T15)</f>
        <v>0</v>
      </c>
    </row>
    <row r="16" spans="1:21" x14ac:dyDescent="0.35">
      <c r="A16" s="22" t="s">
        <v>213</v>
      </c>
      <c r="B16" s="22" t="s">
        <v>16</v>
      </c>
      <c r="C16" s="22">
        <v>6691405</v>
      </c>
      <c r="D16" s="22" t="s">
        <v>214</v>
      </c>
      <c r="E16" s="23" t="s">
        <v>215</v>
      </c>
      <c r="F16" s="24" t="s">
        <v>17</v>
      </c>
      <c r="G16" s="24" t="s">
        <v>47</v>
      </c>
      <c r="H16" s="24" t="s">
        <v>47</v>
      </c>
      <c r="I16" s="24" t="s">
        <v>200</v>
      </c>
      <c r="J16" s="24" t="s">
        <v>47</v>
      </c>
      <c r="K16" s="24" t="s">
        <v>216</v>
      </c>
      <c r="L16" s="24" t="s">
        <v>217</v>
      </c>
      <c r="M16" s="24" t="s">
        <v>31</v>
      </c>
      <c r="N16" s="24">
        <v>528450</v>
      </c>
      <c r="O16" s="24">
        <v>698563</v>
      </c>
      <c r="P16" s="6">
        <v>1</v>
      </c>
      <c r="Q16" s="28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218</v>
      </c>
      <c r="B17" s="22" t="s">
        <v>16</v>
      </c>
      <c r="C17" s="22">
        <v>6695002</v>
      </c>
      <c r="D17" s="22" t="s">
        <v>219</v>
      </c>
      <c r="E17" s="23" t="s">
        <v>220</v>
      </c>
      <c r="F17" s="24" t="s">
        <v>17</v>
      </c>
      <c r="G17" s="24" t="s">
        <v>47</v>
      </c>
      <c r="H17" s="24" t="s">
        <v>47</v>
      </c>
      <c r="I17" s="24" t="s">
        <v>200</v>
      </c>
      <c r="J17" s="24" t="s">
        <v>47</v>
      </c>
      <c r="K17" s="24" t="s">
        <v>221</v>
      </c>
      <c r="L17" s="24" t="s">
        <v>222</v>
      </c>
      <c r="M17" s="24" t="s">
        <v>106</v>
      </c>
      <c r="N17" s="24">
        <v>527774</v>
      </c>
      <c r="O17" s="24">
        <v>699349</v>
      </c>
      <c r="P17" s="6">
        <v>1</v>
      </c>
      <c r="Q17" s="28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223</v>
      </c>
      <c r="B18" s="22" t="s">
        <v>16</v>
      </c>
      <c r="C18" s="22">
        <v>6688796</v>
      </c>
      <c r="D18" s="22" t="s">
        <v>224</v>
      </c>
      <c r="E18" s="23" t="s">
        <v>225</v>
      </c>
      <c r="F18" s="24" t="s">
        <v>17</v>
      </c>
      <c r="G18" s="24" t="s">
        <v>47</v>
      </c>
      <c r="H18" s="24" t="s">
        <v>47</v>
      </c>
      <c r="I18" s="24" t="s">
        <v>200</v>
      </c>
      <c r="J18" s="24" t="s">
        <v>47</v>
      </c>
      <c r="K18" s="24" t="s">
        <v>158</v>
      </c>
      <c r="L18" s="24" t="s">
        <v>159</v>
      </c>
      <c r="M18" s="24" t="s">
        <v>63</v>
      </c>
      <c r="N18" s="24">
        <v>526914</v>
      </c>
      <c r="O18" s="24">
        <v>700519</v>
      </c>
      <c r="P18" s="6">
        <v>1</v>
      </c>
      <c r="Q18" s="28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226</v>
      </c>
      <c r="B19" s="22" t="s">
        <v>16</v>
      </c>
      <c r="C19" s="22">
        <v>6695019</v>
      </c>
      <c r="D19" s="22" t="s">
        <v>227</v>
      </c>
      <c r="E19" s="23" t="s">
        <v>228</v>
      </c>
      <c r="F19" s="24" t="s">
        <v>17</v>
      </c>
      <c r="G19" s="24" t="s">
        <v>47</v>
      </c>
      <c r="H19" s="24" t="s">
        <v>47</v>
      </c>
      <c r="I19" s="24" t="s">
        <v>200</v>
      </c>
      <c r="J19" s="24" t="s">
        <v>47</v>
      </c>
      <c r="K19" s="24" t="s">
        <v>229</v>
      </c>
      <c r="L19" s="24" t="s">
        <v>230</v>
      </c>
      <c r="M19" s="24" t="s">
        <v>66</v>
      </c>
      <c r="N19" s="24">
        <v>527060</v>
      </c>
      <c r="O19" s="24">
        <v>702778</v>
      </c>
      <c r="P19" s="6">
        <v>1</v>
      </c>
      <c r="Q19" s="28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237</v>
      </c>
      <c r="B20" s="22" t="s">
        <v>16</v>
      </c>
      <c r="C20" s="22">
        <v>6695109</v>
      </c>
      <c r="D20" s="22" t="s">
        <v>238</v>
      </c>
      <c r="E20" s="23" t="s">
        <v>239</v>
      </c>
      <c r="F20" s="24" t="s">
        <v>17</v>
      </c>
      <c r="G20" s="24" t="s">
        <v>47</v>
      </c>
      <c r="H20" s="24" t="s">
        <v>47</v>
      </c>
      <c r="I20" s="24" t="s">
        <v>200</v>
      </c>
      <c r="J20" s="24" t="s">
        <v>47</v>
      </c>
      <c r="K20" s="24" t="s">
        <v>234</v>
      </c>
      <c r="L20" s="24" t="s">
        <v>235</v>
      </c>
      <c r="M20" s="24" t="s">
        <v>240</v>
      </c>
      <c r="N20" s="24">
        <v>527012</v>
      </c>
      <c r="O20" s="24">
        <v>700889</v>
      </c>
      <c r="P20" s="6">
        <v>1</v>
      </c>
      <c r="Q20" s="28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245</v>
      </c>
      <c r="B21" s="22" t="s">
        <v>16</v>
      </c>
      <c r="C21" s="22">
        <v>6695335</v>
      </c>
      <c r="D21" s="22" t="s">
        <v>246</v>
      </c>
      <c r="E21" s="23" t="s">
        <v>247</v>
      </c>
      <c r="F21" s="24" t="s">
        <v>17</v>
      </c>
      <c r="G21" s="24" t="s">
        <v>47</v>
      </c>
      <c r="H21" s="24" t="s">
        <v>47</v>
      </c>
      <c r="I21" s="24" t="s">
        <v>200</v>
      </c>
      <c r="J21" s="24" t="s">
        <v>47</v>
      </c>
      <c r="K21" s="24" t="s">
        <v>248</v>
      </c>
      <c r="L21" s="24" t="s">
        <v>249</v>
      </c>
      <c r="M21" s="24" t="s">
        <v>39</v>
      </c>
      <c r="N21" s="24">
        <v>527135</v>
      </c>
      <c r="O21" s="24">
        <v>698344</v>
      </c>
      <c r="P21" s="6">
        <v>1</v>
      </c>
      <c r="Q21" s="28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250</v>
      </c>
      <c r="B22" s="22" t="s">
        <v>16</v>
      </c>
      <c r="C22" s="22">
        <v>6695338</v>
      </c>
      <c r="D22" s="22" t="s">
        <v>251</v>
      </c>
      <c r="E22" s="23" t="s">
        <v>252</v>
      </c>
      <c r="F22" s="24" t="s">
        <v>17</v>
      </c>
      <c r="G22" s="24" t="s">
        <v>47</v>
      </c>
      <c r="H22" s="24" t="s">
        <v>47</v>
      </c>
      <c r="I22" s="24" t="s">
        <v>200</v>
      </c>
      <c r="J22" s="24" t="s">
        <v>47</v>
      </c>
      <c r="K22" s="24" t="s">
        <v>248</v>
      </c>
      <c r="L22" s="24" t="s">
        <v>249</v>
      </c>
      <c r="M22" s="24" t="s">
        <v>46</v>
      </c>
      <c r="N22" s="24">
        <v>527533</v>
      </c>
      <c r="O22" s="24">
        <v>698184</v>
      </c>
      <c r="P22" s="6">
        <v>1</v>
      </c>
      <c r="Q22" s="28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259</v>
      </c>
      <c r="B23" s="22" t="s">
        <v>16</v>
      </c>
      <c r="C23" s="22">
        <v>6692346</v>
      </c>
      <c r="D23" s="22" t="s">
        <v>260</v>
      </c>
      <c r="E23" s="23" t="s">
        <v>261</v>
      </c>
      <c r="F23" s="24" t="s">
        <v>17</v>
      </c>
      <c r="G23" s="24" t="s">
        <v>47</v>
      </c>
      <c r="H23" s="24" t="s">
        <v>47</v>
      </c>
      <c r="I23" s="24" t="s">
        <v>200</v>
      </c>
      <c r="J23" s="24" t="s">
        <v>47</v>
      </c>
      <c r="K23" s="24" t="s">
        <v>262</v>
      </c>
      <c r="L23" s="24" t="s">
        <v>263</v>
      </c>
      <c r="M23" s="24" t="s">
        <v>68</v>
      </c>
      <c r="N23" s="24">
        <v>526566</v>
      </c>
      <c r="O23" s="24">
        <v>698263</v>
      </c>
      <c r="P23" s="6">
        <v>1</v>
      </c>
      <c r="Q23" s="28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264</v>
      </c>
      <c r="B24" s="22" t="s">
        <v>16</v>
      </c>
      <c r="C24" s="22">
        <v>6686986</v>
      </c>
      <c r="D24" s="22" t="s">
        <v>265</v>
      </c>
      <c r="E24" s="23" t="s">
        <v>266</v>
      </c>
      <c r="F24" s="24" t="s">
        <v>17</v>
      </c>
      <c r="G24" s="24" t="s">
        <v>47</v>
      </c>
      <c r="H24" s="24" t="s">
        <v>47</v>
      </c>
      <c r="I24" s="24" t="s">
        <v>200</v>
      </c>
      <c r="J24" s="24" t="s">
        <v>47</v>
      </c>
      <c r="K24" s="24" t="s">
        <v>267</v>
      </c>
      <c r="L24" s="24" t="s">
        <v>268</v>
      </c>
      <c r="M24" s="24" t="s">
        <v>106</v>
      </c>
      <c r="N24" s="24">
        <v>527145</v>
      </c>
      <c r="O24" s="24">
        <v>701771</v>
      </c>
      <c r="P24" s="6">
        <v>1</v>
      </c>
      <c r="Q24" s="28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269</v>
      </c>
      <c r="B25" s="22" t="s">
        <v>16</v>
      </c>
      <c r="C25" s="22">
        <v>6695831</v>
      </c>
      <c r="D25" s="22" t="s">
        <v>270</v>
      </c>
      <c r="E25" s="23" t="s">
        <v>271</v>
      </c>
      <c r="F25" s="24" t="s">
        <v>17</v>
      </c>
      <c r="G25" s="24" t="s">
        <v>47</v>
      </c>
      <c r="H25" s="24" t="s">
        <v>47</v>
      </c>
      <c r="I25" s="24" t="s">
        <v>200</v>
      </c>
      <c r="J25" s="24" t="s">
        <v>47</v>
      </c>
      <c r="K25" s="24" t="s">
        <v>272</v>
      </c>
      <c r="L25" s="24" t="s">
        <v>273</v>
      </c>
      <c r="M25" s="24" t="s">
        <v>152</v>
      </c>
      <c r="N25" s="24">
        <v>525562</v>
      </c>
      <c r="O25" s="24">
        <v>701944</v>
      </c>
      <c r="P25" s="6">
        <v>1</v>
      </c>
      <c r="Q25" s="28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274</v>
      </c>
      <c r="B26" s="22" t="s">
        <v>16</v>
      </c>
      <c r="C26" s="22">
        <v>6688249</v>
      </c>
      <c r="D26" s="22" t="s">
        <v>275</v>
      </c>
      <c r="E26" s="23" t="s">
        <v>276</v>
      </c>
      <c r="F26" s="24" t="s">
        <v>17</v>
      </c>
      <c r="G26" s="24" t="s">
        <v>47</v>
      </c>
      <c r="H26" s="24" t="s">
        <v>47</v>
      </c>
      <c r="I26" s="24" t="s">
        <v>200</v>
      </c>
      <c r="J26" s="24" t="s">
        <v>47</v>
      </c>
      <c r="K26" s="24" t="s">
        <v>277</v>
      </c>
      <c r="L26" s="24" t="s">
        <v>278</v>
      </c>
      <c r="M26" s="24" t="s">
        <v>50</v>
      </c>
      <c r="N26" s="24">
        <v>526922</v>
      </c>
      <c r="O26" s="24">
        <v>701592</v>
      </c>
      <c r="P26" s="6">
        <v>1</v>
      </c>
      <c r="Q26" s="28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279</v>
      </c>
      <c r="B27" s="22" t="s">
        <v>16</v>
      </c>
      <c r="C27" s="22">
        <v>6689600</v>
      </c>
      <c r="D27" s="22" t="s">
        <v>280</v>
      </c>
      <c r="E27" s="23" t="s">
        <v>281</v>
      </c>
      <c r="F27" s="24" t="s">
        <v>17</v>
      </c>
      <c r="G27" s="24" t="s">
        <v>47</v>
      </c>
      <c r="H27" s="24" t="s">
        <v>47</v>
      </c>
      <c r="I27" s="24" t="s">
        <v>200</v>
      </c>
      <c r="J27" s="24" t="s">
        <v>47</v>
      </c>
      <c r="K27" s="24" t="s">
        <v>192</v>
      </c>
      <c r="L27" s="24" t="s">
        <v>193</v>
      </c>
      <c r="M27" s="24" t="s">
        <v>46</v>
      </c>
      <c r="N27" s="24">
        <v>525993</v>
      </c>
      <c r="O27" s="24">
        <v>699803</v>
      </c>
      <c r="P27" s="6">
        <v>1</v>
      </c>
      <c r="Q27" s="28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282</v>
      </c>
      <c r="B28" s="22" t="s">
        <v>16</v>
      </c>
      <c r="C28" s="22">
        <v>6690231</v>
      </c>
      <c r="D28" s="22" t="s">
        <v>283</v>
      </c>
      <c r="E28" s="23" t="s">
        <v>284</v>
      </c>
      <c r="F28" s="24" t="s">
        <v>17</v>
      </c>
      <c r="G28" s="24" t="s">
        <v>47</v>
      </c>
      <c r="H28" s="24" t="s">
        <v>47</v>
      </c>
      <c r="I28" s="24" t="s">
        <v>200</v>
      </c>
      <c r="J28" s="24" t="s">
        <v>47</v>
      </c>
      <c r="K28" s="24" t="s">
        <v>123</v>
      </c>
      <c r="L28" s="24" t="s">
        <v>124</v>
      </c>
      <c r="M28" s="24" t="s">
        <v>285</v>
      </c>
      <c r="N28" s="24">
        <v>527043</v>
      </c>
      <c r="O28" s="24">
        <v>699269</v>
      </c>
      <c r="P28" s="6">
        <v>1</v>
      </c>
      <c r="Q28" s="28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286</v>
      </c>
      <c r="B29" s="22" t="s">
        <v>16</v>
      </c>
      <c r="C29" s="22">
        <v>6691892</v>
      </c>
      <c r="D29" s="22" t="s">
        <v>287</v>
      </c>
      <c r="E29" s="23" t="s">
        <v>288</v>
      </c>
      <c r="F29" s="24" t="s">
        <v>17</v>
      </c>
      <c r="G29" s="24" t="s">
        <v>47</v>
      </c>
      <c r="H29" s="24" t="s">
        <v>47</v>
      </c>
      <c r="I29" s="24" t="s">
        <v>200</v>
      </c>
      <c r="J29" s="24" t="s">
        <v>47</v>
      </c>
      <c r="K29" s="24" t="s">
        <v>289</v>
      </c>
      <c r="L29" s="24" t="s">
        <v>290</v>
      </c>
      <c r="M29" s="24" t="s">
        <v>69</v>
      </c>
      <c r="N29" s="24">
        <v>528887</v>
      </c>
      <c r="O29" s="24">
        <v>698106</v>
      </c>
      <c r="P29" s="6">
        <v>1</v>
      </c>
      <c r="Q29" s="28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291</v>
      </c>
      <c r="B30" s="22" t="s">
        <v>16</v>
      </c>
      <c r="C30" s="22">
        <v>6687682</v>
      </c>
      <c r="D30" s="22" t="s">
        <v>292</v>
      </c>
      <c r="E30" s="23" t="s">
        <v>293</v>
      </c>
      <c r="F30" s="24" t="s">
        <v>17</v>
      </c>
      <c r="G30" s="24" t="s">
        <v>47</v>
      </c>
      <c r="H30" s="24" t="s">
        <v>47</v>
      </c>
      <c r="I30" s="24" t="s">
        <v>200</v>
      </c>
      <c r="J30" s="24" t="s">
        <v>47</v>
      </c>
      <c r="K30" s="24" t="s">
        <v>294</v>
      </c>
      <c r="L30" s="24" t="s">
        <v>295</v>
      </c>
      <c r="M30" s="24" t="s">
        <v>296</v>
      </c>
      <c r="N30" s="24">
        <v>526088</v>
      </c>
      <c r="O30" s="24">
        <v>701710</v>
      </c>
      <c r="P30" s="6">
        <v>1</v>
      </c>
      <c r="Q30" s="28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297</v>
      </c>
      <c r="B31" s="22" t="s">
        <v>16</v>
      </c>
      <c r="C31" s="22">
        <v>6696235</v>
      </c>
      <c r="D31" s="22" t="s">
        <v>298</v>
      </c>
      <c r="E31" s="23" t="s">
        <v>299</v>
      </c>
      <c r="F31" s="24" t="s">
        <v>17</v>
      </c>
      <c r="G31" s="24" t="s">
        <v>47</v>
      </c>
      <c r="H31" s="24" t="s">
        <v>47</v>
      </c>
      <c r="I31" s="24" t="s">
        <v>200</v>
      </c>
      <c r="J31" s="24" t="s">
        <v>47</v>
      </c>
      <c r="K31" s="24" t="s">
        <v>300</v>
      </c>
      <c r="L31" s="24" t="s">
        <v>301</v>
      </c>
      <c r="M31" s="24" t="s">
        <v>67</v>
      </c>
      <c r="N31" s="24">
        <v>525823</v>
      </c>
      <c r="O31" s="24">
        <v>702791</v>
      </c>
      <c r="P31" s="6">
        <v>1</v>
      </c>
      <c r="Q31" s="28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302</v>
      </c>
      <c r="B32" s="22" t="s">
        <v>16</v>
      </c>
      <c r="C32" s="22">
        <v>6696273</v>
      </c>
      <c r="D32" s="22" t="s">
        <v>303</v>
      </c>
      <c r="E32" s="23" t="s">
        <v>304</v>
      </c>
      <c r="F32" s="24" t="s">
        <v>17</v>
      </c>
      <c r="G32" s="24" t="s">
        <v>47</v>
      </c>
      <c r="H32" s="24" t="s">
        <v>47</v>
      </c>
      <c r="I32" s="24" t="s">
        <v>200</v>
      </c>
      <c r="J32" s="24" t="s">
        <v>47</v>
      </c>
      <c r="K32" s="24" t="s">
        <v>305</v>
      </c>
      <c r="L32" s="24" t="s">
        <v>306</v>
      </c>
      <c r="M32" s="24" t="s">
        <v>46</v>
      </c>
      <c r="N32" s="24">
        <v>525973</v>
      </c>
      <c r="O32" s="24">
        <v>699180</v>
      </c>
      <c r="P32" s="6">
        <v>1</v>
      </c>
      <c r="Q32" s="28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307</v>
      </c>
      <c r="B33" s="22" t="s">
        <v>16</v>
      </c>
      <c r="C33" s="22">
        <v>6691275</v>
      </c>
      <c r="D33" s="22" t="s">
        <v>308</v>
      </c>
      <c r="E33" s="23" t="s">
        <v>309</v>
      </c>
      <c r="F33" s="24" t="s">
        <v>17</v>
      </c>
      <c r="G33" s="24" t="s">
        <v>47</v>
      </c>
      <c r="H33" s="24" t="s">
        <v>47</v>
      </c>
      <c r="I33" s="24" t="s">
        <v>200</v>
      </c>
      <c r="J33" s="24" t="s">
        <v>47</v>
      </c>
      <c r="K33" s="24" t="s">
        <v>310</v>
      </c>
      <c r="L33" s="24" t="s">
        <v>311</v>
      </c>
      <c r="M33" s="24" t="s">
        <v>46</v>
      </c>
      <c r="N33" s="24">
        <v>527845</v>
      </c>
      <c r="O33" s="24">
        <v>698533</v>
      </c>
      <c r="P33" s="6">
        <v>1</v>
      </c>
      <c r="Q33" s="28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325</v>
      </c>
      <c r="B34" s="22" t="s">
        <v>16</v>
      </c>
      <c r="C34" s="22">
        <v>6696332</v>
      </c>
      <c r="D34" s="22" t="s">
        <v>326</v>
      </c>
      <c r="E34" s="23" t="s">
        <v>327</v>
      </c>
      <c r="F34" s="24" t="s">
        <v>17</v>
      </c>
      <c r="G34" s="24" t="s">
        <v>47</v>
      </c>
      <c r="H34" s="24" t="s">
        <v>47</v>
      </c>
      <c r="I34" s="24" t="s">
        <v>200</v>
      </c>
      <c r="J34" s="24" t="s">
        <v>47</v>
      </c>
      <c r="K34" s="24" t="s">
        <v>315</v>
      </c>
      <c r="L34" s="24" t="s">
        <v>316</v>
      </c>
      <c r="M34" s="24" t="s">
        <v>328</v>
      </c>
      <c r="N34" s="24">
        <v>527787</v>
      </c>
      <c r="O34" s="24">
        <v>699922</v>
      </c>
      <c r="P34" s="6">
        <v>1</v>
      </c>
      <c r="Q34" s="28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332</v>
      </c>
      <c r="B35" s="22" t="s">
        <v>16</v>
      </c>
      <c r="C35" s="22">
        <v>6690454</v>
      </c>
      <c r="D35" s="22" t="s">
        <v>333</v>
      </c>
      <c r="E35" s="23" t="s">
        <v>334</v>
      </c>
      <c r="F35" s="24" t="s">
        <v>17</v>
      </c>
      <c r="G35" s="24" t="s">
        <v>47</v>
      </c>
      <c r="H35" s="24" t="s">
        <v>47</v>
      </c>
      <c r="I35" s="24" t="s">
        <v>200</v>
      </c>
      <c r="J35" s="24" t="s">
        <v>47</v>
      </c>
      <c r="K35" s="24" t="s">
        <v>114</v>
      </c>
      <c r="L35" s="24" t="s">
        <v>115</v>
      </c>
      <c r="M35" s="24" t="s">
        <v>50</v>
      </c>
      <c r="N35" s="24">
        <v>527271</v>
      </c>
      <c r="O35" s="24">
        <v>700021</v>
      </c>
      <c r="P35" s="6">
        <v>1</v>
      </c>
      <c r="Q35" s="28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340</v>
      </c>
      <c r="B36" s="22" t="s">
        <v>16</v>
      </c>
      <c r="C36" s="22">
        <v>6689518</v>
      </c>
      <c r="D36" s="22" t="s">
        <v>341</v>
      </c>
      <c r="E36" s="23" t="s">
        <v>342</v>
      </c>
      <c r="F36" s="24" t="s">
        <v>17</v>
      </c>
      <c r="G36" s="24" t="s">
        <v>47</v>
      </c>
      <c r="H36" s="24" t="s">
        <v>47</v>
      </c>
      <c r="I36" s="24" t="s">
        <v>200</v>
      </c>
      <c r="J36" s="24" t="s">
        <v>47</v>
      </c>
      <c r="K36" s="24" t="s">
        <v>343</v>
      </c>
      <c r="L36" s="24" t="s">
        <v>344</v>
      </c>
      <c r="M36" s="24" t="s">
        <v>46</v>
      </c>
      <c r="N36" s="24">
        <v>525321</v>
      </c>
      <c r="O36" s="24">
        <v>699502</v>
      </c>
      <c r="P36" s="6">
        <v>1</v>
      </c>
      <c r="Q36" s="28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350</v>
      </c>
      <c r="B37" s="22" t="s">
        <v>16</v>
      </c>
      <c r="C37" s="22">
        <v>6696680</v>
      </c>
      <c r="D37" s="22" t="s">
        <v>351</v>
      </c>
      <c r="E37" s="23" t="s">
        <v>352</v>
      </c>
      <c r="F37" s="24" t="s">
        <v>17</v>
      </c>
      <c r="G37" s="24" t="s">
        <v>47</v>
      </c>
      <c r="H37" s="24" t="s">
        <v>47</v>
      </c>
      <c r="I37" s="24" t="s">
        <v>200</v>
      </c>
      <c r="J37" s="24" t="s">
        <v>47</v>
      </c>
      <c r="K37" s="24" t="s">
        <v>353</v>
      </c>
      <c r="L37" s="24" t="s">
        <v>354</v>
      </c>
      <c r="M37" s="24" t="s">
        <v>129</v>
      </c>
      <c r="N37" s="24">
        <v>526739</v>
      </c>
      <c r="O37" s="24">
        <v>699633</v>
      </c>
      <c r="P37" s="6">
        <v>1</v>
      </c>
      <c r="Q37" s="28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375</v>
      </c>
      <c r="B38" s="22" t="s">
        <v>16</v>
      </c>
      <c r="C38" s="22">
        <v>6690808</v>
      </c>
      <c r="D38" s="22" t="s">
        <v>376</v>
      </c>
      <c r="E38" s="23" t="s">
        <v>377</v>
      </c>
      <c r="F38" s="24" t="s">
        <v>17</v>
      </c>
      <c r="G38" s="24" t="s">
        <v>47</v>
      </c>
      <c r="H38" s="24" t="s">
        <v>47</v>
      </c>
      <c r="I38" s="24" t="s">
        <v>200</v>
      </c>
      <c r="J38" s="24" t="s">
        <v>47</v>
      </c>
      <c r="K38" s="24" t="s">
        <v>378</v>
      </c>
      <c r="L38" s="24" t="s">
        <v>379</v>
      </c>
      <c r="M38" s="24" t="s">
        <v>69</v>
      </c>
      <c r="N38" s="24">
        <v>528231</v>
      </c>
      <c r="O38" s="24">
        <v>699606</v>
      </c>
      <c r="P38" s="6">
        <v>1</v>
      </c>
      <c r="Q38" s="28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385</v>
      </c>
      <c r="B39" s="22" t="s">
        <v>16</v>
      </c>
      <c r="C39" s="22">
        <v>6689668</v>
      </c>
      <c r="D39" s="22" t="s">
        <v>386</v>
      </c>
      <c r="E39" s="23" t="s">
        <v>387</v>
      </c>
      <c r="F39" s="24" t="s">
        <v>17</v>
      </c>
      <c r="G39" s="24" t="s">
        <v>47</v>
      </c>
      <c r="H39" s="24" t="s">
        <v>47</v>
      </c>
      <c r="I39" s="24" t="s">
        <v>200</v>
      </c>
      <c r="J39" s="24" t="s">
        <v>47</v>
      </c>
      <c r="K39" s="24" t="s">
        <v>388</v>
      </c>
      <c r="L39" s="24" t="s">
        <v>389</v>
      </c>
      <c r="M39" s="24" t="s">
        <v>49</v>
      </c>
      <c r="N39" s="24">
        <v>525871</v>
      </c>
      <c r="O39" s="24">
        <v>699128</v>
      </c>
      <c r="P39" s="6">
        <v>1</v>
      </c>
      <c r="Q39" s="28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390</v>
      </c>
      <c r="B40" s="22" t="s">
        <v>16</v>
      </c>
      <c r="C40" s="22">
        <v>6697060</v>
      </c>
      <c r="D40" s="22" t="s">
        <v>391</v>
      </c>
      <c r="E40" s="23" t="s">
        <v>392</v>
      </c>
      <c r="F40" s="24" t="s">
        <v>17</v>
      </c>
      <c r="G40" s="24" t="s">
        <v>47</v>
      </c>
      <c r="H40" s="24" t="s">
        <v>47</v>
      </c>
      <c r="I40" s="24" t="s">
        <v>200</v>
      </c>
      <c r="J40" s="24" t="s">
        <v>47</v>
      </c>
      <c r="K40" s="24" t="s">
        <v>393</v>
      </c>
      <c r="L40" s="24" t="s">
        <v>394</v>
      </c>
      <c r="M40" s="24" t="s">
        <v>26</v>
      </c>
      <c r="N40" s="24">
        <v>526217</v>
      </c>
      <c r="O40" s="24">
        <v>699461</v>
      </c>
      <c r="P40" s="6">
        <v>1</v>
      </c>
      <c r="Q40" s="28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395</v>
      </c>
      <c r="B41" s="22" t="s">
        <v>16</v>
      </c>
      <c r="C41" s="22">
        <v>6691163</v>
      </c>
      <c r="D41" s="22" t="s">
        <v>396</v>
      </c>
      <c r="E41" s="23" t="s">
        <v>397</v>
      </c>
      <c r="F41" s="24" t="s">
        <v>17</v>
      </c>
      <c r="G41" s="24" t="s">
        <v>47</v>
      </c>
      <c r="H41" s="24" t="s">
        <v>47</v>
      </c>
      <c r="I41" s="24" t="s">
        <v>200</v>
      </c>
      <c r="J41" s="24" t="s">
        <v>47</v>
      </c>
      <c r="K41" s="24" t="s">
        <v>398</v>
      </c>
      <c r="L41" s="24" t="s">
        <v>399</v>
      </c>
      <c r="M41" s="24" t="s">
        <v>400</v>
      </c>
      <c r="N41" s="24">
        <v>527902</v>
      </c>
      <c r="O41" s="24">
        <v>699435</v>
      </c>
      <c r="P41" s="6">
        <v>1</v>
      </c>
      <c r="Q41" s="28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462</v>
      </c>
      <c r="B42" s="22" t="s">
        <v>16</v>
      </c>
      <c r="C42" s="22">
        <v>6707506</v>
      </c>
      <c r="D42" s="22" t="s">
        <v>463</v>
      </c>
      <c r="E42" s="23" t="s">
        <v>464</v>
      </c>
      <c r="F42" s="24" t="s">
        <v>17</v>
      </c>
      <c r="G42" s="24" t="s">
        <v>465</v>
      </c>
      <c r="H42" s="24" t="s">
        <v>465</v>
      </c>
      <c r="I42" s="24" t="s">
        <v>466</v>
      </c>
      <c r="J42" s="24" t="s">
        <v>465</v>
      </c>
      <c r="K42" s="24" t="s">
        <v>467</v>
      </c>
      <c r="L42" s="24" t="s">
        <v>468</v>
      </c>
      <c r="M42" s="24" t="s">
        <v>469</v>
      </c>
      <c r="N42" s="24">
        <v>592234</v>
      </c>
      <c r="O42" s="24">
        <v>660871</v>
      </c>
      <c r="P42" s="6">
        <v>1</v>
      </c>
      <c r="Q42" s="28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470</v>
      </c>
      <c r="B43" s="22" t="s">
        <v>16</v>
      </c>
      <c r="C43" s="22">
        <v>6698423</v>
      </c>
      <c r="D43" s="22" t="s">
        <v>471</v>
      </c>
      <c r="E43" s="23" t="s">
        <v>472</v>
      </c>
      <c r="F43" s="24" t="s">
        <v>17</v>
      </c>
      <c r="G43" s="24" t="s">
        <v>465</v>
      </c>
      <c r="H43" s="24" t="s">
        <v>465</v>
      </c>
      <c r="I43" s="24" t="s">
        <v>466</v>
      </c>
      <c r="J43" s="24" t="s">
        <v>465</v>
      </c>
      <c r="K43" s="24" t="s">
        <v>467</v>
      </c>
      <c r="L43" s="24" t="s">
        <v>468</v>
      </c>
      <c r="M43" s="24" t="s">
        <v>150</v>
      </c>
      <c r="N43" s="24">
        <v>595547</v>
      </c>
      <c r="O43" s="24">
        <v>658817</v>
      </c>
      <c r="P43" s="6">
        <v>1</v>
      </c>
      <c r="Q43" s="28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2" t="s">
        <v>477</v>
      </c>
      <c r="B44" s="22" t="s">
        <v>16</v>
      </c>
      <c r="C44" s="22">
        <v>6699121</v>
      </c>
      <c r="D44" s="22" t="s">
        <v>478</v>
      </c>
      <c r="E44" s="23" t="s">
        <v>479</v>
      </c>
      <c r="F44" s="24" t="s">
        <v>17</v>
      </c>
      <c r="G44" s="24" t="s">
        <v>465</v>
      </c>
      <c r="H44" s="24" t="s">
        <v>465</v>
      </c>
      <c r="I44" s="24" t="s">
        <v>466</v>
      </c>
      <c r="J44" s="24" t="s">
        <v>465</v>
      </c>
      <c r="K44" s="24" t="s">
        <v>467</v>
      </c>
      <c r="L44" s="24" t="s">
        <v>468</v>
      </c>
      <c r="M44" s="24" t="s">
        <v>50</v>
      </c>
      <c r="N44" s="24">
        <v>596132</v>
      </c>
      <c r="O44" s="24">
        <v>658361</v>
      </c>
      <c r="P44" s="6">
        <v>1</v>
      </c>
      <c r="Q44" s="28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22" t="s">
        <v>490</v>
      </c>
      <c r="B45" s="22" t="s">
        <v>16</v>
      </c>
      <c r="C45" s="22">
        <v>6704485</v>
      </c>
      <c r="D45" s="22" t="s">
        <v>491</v>
      </c>
      <c r="E45" s="23" t="s">
        <v>492</v>
      </c>
      <c r="F45" s="24" t="s">
        <v>17</v>
      </c>
      <c r="G45" s="24" t="s">
        <v>465</v>
      </c>
      <c r="H45" s="24" t="s">
        <v>465</v>
      </c>
      <c r="I45" s="24" t="s">
        <v>466</v>
      </c>
      <c r="J45" s="24" t="s">
        <v>465</v>
      </c>
      <c r="K45" s="24" t="s">
        <v>493</v>
      </c>
      <c r="L45" s="24" t="s">
        <v>494</v>
      </c>
      <c r="M45" s="24" t="s">
        <v>64</v>
      </c>
      <c r="N45" s="24">
        <v>599144</v>
      </c>
      <c r="O45" s="24">
        <v>656146</v>
      </c>
      <c r="P45" s="6">
        <v>1</v>
      </c>
      <c r="Q45" s="28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22" t="s">
        <v>495</v>
      </c>
      <c r="B46" s="22" t="s">
        <v>16</v>
      </c>
      <c r="C46" s="22">
        <v>6699871</v>
      </c>
      <c r="D46" s="22" t="s">
        <v>496</v>
      </c>
      <c r="E46" s="23" t="s">
        <v>497</v>
      </c>
      <c r="F46" s="24" t="s">
        <v>17</v>
      </c>
      <c r="G46" s="24" t="s">
        <v>465</v>
      </c>
      <c r="H46" s="24" t="s">
        <v>465</v>
      </c>
      <c r="I46" s="24" t="s">
        <v>466</v>
      </c>
      <c r="J46" s="24" t="s">
        <v>465</v>
      </c>
      <c r="K46" s="24" t="s">
        <v>498</v>
      </c>
      <c r="L46" s="24" t="s">
        <v>499</v>
      </c>
      <c r="M46" s="24" t="s">
        <v>39</v>
      </c>
      <c r="N46" s="24">
        <v>597232</v>
      </c>
      <c r="O46" s="24">
        <v>658906</v>
      </c>
      <c r="P46" s="6">
        <v>1</v>
      </c>
      <c r="Q46" s="28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22" t="s">
        <v>505</v>
      </c>
      <c r="B47" s="22" t="s">
        <v>16</v>
      </c>
      <c r="C47" s="22">
        <v>6703524</v>
      </c>
      <c r="D47" s="22" t="s">
        <v>506</v>
      </c>
      <c r="E47" s="23" t="s">
        <v>507</v>
      </c>
      <c r="F47" s="24" t="s">
        <v>17</v>
      </c>
      <c r="G47" s="24" t="s">
        <v>465</v>
      </c>
      <c r="H47" s="24" t="s">
        <v>465</v>
      </c>
      <c r="I47" s="24" t="s">
        <v>466</v>
      </c>
      <c r="J47" s="24" t="s">
        <v>465</v>
      </c>
      <c r="K47" s="24" t="s">
        <v>508</v>
      </c>
      <c r="L47" s="24" t="s">
        <v>509</v>
      </c>
      <c r="M47" s="24" t="s">
        <v>53</v>
      </c>
      <c r="N47" s="24">
        <v>597594</v>
      </c>
      <c r="O47" s="24">
        <v>656664</v>
      </c>
      <c r="P47" s="6">
        <v>1</v>
      </c>
      <c r="Q47" s="28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22" t="s">
        <v>510</v>
      </c>
      <c r="B48" s="22" t="s">
        <v>16</v>
      </c>
      <c r="C48" s="22">
        <v>6707750</v>
      </c>
      <c r="D48" s="22" t="s">
        <v>511</v>
      </c>
      <c r="E48" s="23" t="s">
        <v>512</v>
      </c>
      <c r="F48" s="24" t="s">
        <v>17</v>
      </c>
      <c r="G48" s="24" t="s">
        <v>465</v>
      </c>
      <c r="H48" s="24" t="s">
        <v>465</v>
      </c>
      <c r="I48" s="24" t="s">
        <v>466</v>
      </c>
      <c r="J48" s="24" t="s">
        <v>465</v>
      </c>
      <c r="K48" s="24" t="s">
        <v>513</v>
      </c>
      <c r="L48" s="24" t="s">
        <v>514</v>
      </c>
      <c r="M48" s="24" t="s">
        <v>152</v>
      </c>
      <c r="N48" s="24">
        <v>596911</v>
      </c>
      <c r="O48" s="24">
        <v>655954</v>
      </c>
      <c r="P48" s="6">
        <v>1</v>
      </c>
      <c r="Q48" s="28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22" t="s">
        <v>515</v>
      </c>
      <c r="B49" s="22" t="s">
        <v>16</v>
      </c>
      <c r="C49" s="22">
        <v>6707761</v>
      </c>
      <c r="D49" s="22" t="s">
        <v>516</v>
      </c>
      <c r="E49" s="23" t="s">
        <v>517</v>
      </c>
      <c r="F49" s="24" t="s">
        <v>17</v>
      </c>
      <c r="G49" s="24" t="s">
        <v>465</v>
      </c>
      <c r="H49" s="24" t="s">
        <v>465</v>
      </c>
      <c r="I49" s="24" t="s">
        <v>466</v>
      </c>
      <c r="J49" s="24" t="s">
        <v>465</v>
      </c>
      <c r="K49" s="24" t="s">
        <v>518</v>
      </c>
      <c r="L49" s="24" t="s">
        <v>519</v>
      </c>
      <c r="M49" s="24" t="s">
        <v>24</v>
      </c>
      <c r="N49" s="24">
        <v>598511</v>
      </c>
      <c r="O49" s="24">
        <v>659868</v>
      </c>
      <c r="P49" s="6">
        <v>1</v>
      </c>
      <c r="Q49" s="28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22" t="s">
        <v>533</v>
      </c>
      <c r="B50" s="22" t="s">
        <v>16</v>
      </c>
      <c r="C50" s="22">
        <v>6707804</v>
      </c>
      <c r="D50" s="22" t="s">
        <v>534</v>
      </c>
      <c r="E50" s="23" t="s">
        <v>535</v>
      </c>
      <c r="F50" s="24" t="s">
        <v>17</v>
      </c>
      <c r="G50" s="24" t="s">
        <v>465</v>
      </c>
      <c r="H50" s="24" t="s">
        <v>465</v>
      </c>
      <c r="I50" s="24" t="s">
        <v>466</v>
      </c>
      <c r="J50" s="24" t="s">
        <v>465</v>
      </c>
      <c r="K50" s="24" t="s">
        <v>536</v>
      </c>
      <c r="L50" s="24" t="s">
        <v>537</v>
      </c>
      <c r="M50" s="24" t="s">
        <v>46</v>
      </c>
      <c r="N50" s="24">
        <v>599756</v>
      </c>
      <c r="O50" s="24">
        <v>654265</v>
      </c>
      <c r="P50" s="6">
        <v>1</v>
      </c>
      <c r="Q50" s="28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22" t="s">
        <v>538</v>
      </c>
      <c r="B51" s="22" t="s">
        <v>16</v>
      </c>
      <c r="C51" s="22">
        <v>6707862</v>
      </c>
      <c r="D51" s="22" t="s">
        <v>539</v>
      </c>
      <c r="E51" s="23" t="s">
        <v>540</v>
      </c>
      <c r="F51" s="24" t="s">
        <v>17</v>
      </c>
      <c r="G51" s="24" t="s">
        <v>465</v>
      </c>
      <c r="H51" s="24" t="s">
        <v>465</v>
      </c>
      <c r="I51" s="24" t="s">
        <v>466</v>
      </c>
      <c r="J51" s="24" t="s">
        <v>465</v>
      </c>
      <c r="K51" s="24" t="s">
        <v>541</v>
      </c>
      <c r="L51" s="24" t="s">
        <v>542</v>
      </c>
      <c r="M51" s="24" t="s">
        <v>22</v>
      </c>
      <c r="N51" s="24">
        <v>596477</v>
      </c>
      <c r="O51" s="24">
        <v>657254</v>
      </c>
      <c r="P51" s="6">
        <v>1</v>
      </c>
      <c r="Q51" s="28"/>
      <c r="R51" s="2"/>
      <c r="S51" s="3"/>
      <c r="T51" s="25">
        <f t="shared" si="2"/>
        <v>0</v>
      </c>
      <c r="U51" s="26">
        <f t="shared" si="3"/>
        <v>0</v>
      </c>
    </row>
    <row r="52" spans="1:21" x14ac:dyDescent="0.35">
      <c r="A52" s="22" t="s">
        <v>543</v>
      </c>
      <c r="B52" s="22" t="s">
        <v>16</v>
      </c>
      <c r="C52" s="22">
        <v>6707871</v>
      </c>
      <c r="D52" s="22" t="s">
        <v>544</v>
      </c>
      <c r="E52" s="23" t="s">
        <v>545</v>
      </c>
      <c r="F52" s="24" t="s">
        <v>17</v>
      </c>
      <c r="G52" s="24" t="s">
        <v>465</v>
      </c>
      <c r="H52" s="24" t="s">
        <v>465</v>
      </c>
      <c r="I52" s="24" t="s">
        <v>466</v>
      </c>
      <c r="J52" s="24" t="s">
        <v>465</v>
      </c>
      <c r="K52" s="24" t="s">
        <v>546</v>
      </c>
      <c r="L52" s="24" t="s">
        <v>547</v>
      </c>
      <c r="M52" s="24" t="s">
        <v>23</v>
      </c>
      <c r="N52" s="24">
        <v>598513</v>
      </c>
      <c r="O52" s="24">
        <v>658462</v>
      </c>
      <c r="P52" s="6">
        <v>1</v>
      </c>
      <c r="Q52" s="28"/>
      <c r="R52" s="2"/>
      <c r="S52" s="3"/>
      <c r="T52" s="25">
        <f t="shared" si="2"/>
        <v>0</v>
      </c>
      <c r="U52" s="26">
        <f t="shared" si="3"/>
        <v>0</v>
      </c>
    </row>
    <row r="53" spans="1:21" x14ac:dyDescent="0.35">
      <c r="A53" s="22" t="s">
        <v>553</v>
      </c>
      <c r="B53" s="22" t="s">
        <v>16</v>
      </c>
      <c r="C53" s="22">
        <v>6703553</v>
      </c>
      <c r="D53" s="22" t="s">
        <v>554</v>
      </c>
      <c r="E53" s="23" t="s">
        <v>555</v>
      </c>
      <c r="F53" s="24" t="s">
        <v>17</v>
      </c>
      <c r="G53" s="24" t="s">
        <v>465</v>
      </c>
      <c r="H53" s="24" t="s">
        <v>465</v>
      </c>
      <c r="I53" s="24" t="s">
        <v>466</v>
      </c>
      <c r="J53" s="24" t="s">
        <v>465</v>
      </c>
      <c r="K53" s="24" t="s">
        <v>556</v>
      </c>
      <c r="L53" s="24" t="s">
        <v>557</v>
      </c>
      <c r="M53" s="24" t="s">
        <v>558</v>
      </c>
      <c r="N53" s="24">
        <v>598766</v>
      </c>
      <c r="O53" s="24">
        <v>657937</v>
      </c>
      <c r="P53" s="6">
        <v>1</v>
      </c>
      <c r="Q53" s="28"/>
      <c r="R53" s="2"/>
      <c r="S53" s="3"/>
      <c r="T53" s="25">
        <f t="shared" si="2"/>
        <v>0</v>
      </c>
      <c r="U53" s="26">
        <f t="shared" si="3"/>
        <v>0</v>
      </c>
    </row>
    <row r="54" spans="1:21" x14ac:dyDescent="0.35">
      <c r="A54" s="22" t="s">
        <v>562</v>
      </c>
      <c r="B54" s="22" t="s">
        <v>16</v>
      </c>
      <c r="C54" s="22">
        <v>6703203</v>
      </c>
      <c r="D54" s="22" t="s">
        <v>563</v>
      </c>
      <c r="E54" s="23" t="s">
        <v>564</v>
      </c>
      <c r="F54" s="24" t="s">
        <v>17</v>
      </c>
      <c r="G54" s="24" t="s">
        <v>465</v>
      </c>
      <c r="H54" s="24" t="s">
        <v>465</v>
      </c>
      <c r="I54" s="24" t="s">
        <v>466</v>
      </c>
      <c r="J54" s="24" t="s">
        <v>465</v>
      </c>
      <c r="K54" s="24" t="s">
        <v>556</v>
      </c>
      <c r="L54" s="24" t="s">
        <v>557</v>
      </c>
      <c r="M54" s="24" t="s">
        <v>128</v>
      </c>
      <c r="N54" s="24">
        <v>598376</v>
      </c>
      <c r="O54" s="24">
        <v>658064</v>
      </c>
      <c r="P54" s="6">
        <v>1</v>
      </c>
      <c r="Q54" s="28"/>
      <c r="R54" s="2"/>
      <c r="S54" s="3"/>
      <c r="T54" s="25">
        <f t="shared" si="2"/>
        <v>0</v>
      </c>
      <c r="U54" s="26">
        <f t="shared" si="3"/>
        <v>0</v>
      </c>
    </row>
    <row r="55" spans="1:21" x14ac:dyDescent="0.35">
      <c r="A55" s="22" t="s">
        <v>565</v>
      </c>
      <c r="B55" s="22" t="s">
        <v>16</v>
      </c>
      <c r="C55" s="22">
        <v>6707942</v>
      </c>
      <c r="D55" s="22" t="s">
        <v>566</v>
      </c>
      <c r="E55" s="23" t="s">
        <v>567</v>
      </c>
      <c r="F55" s="24" t="s">
        <v>17</v>
      </c>
      <c r="G55" s="24" t="s">
        <v>465</v>
      </c>
      <c r="H55" s="24" t="s">
        <v>465</v>
      </c>
      <c r="I55" s="24" t="s">
        <v>466</v>
      </c>
      <c r="J55" s="24" t="s">
        <v>465</v>
      </c>
      <c r="K55" s="24" t="s">
        <v>568</v>
      </c>
      <c r="L55" s="24" t="s">
        <v>569</v>
      </c>
      <c r="M55" s="24" t="s">
        <v>29</v>
      </c>
      <c r="N55" s="24">
        <v>596796</v>
      </c>
      <c r="O55" s="24">
        <v>658008</v>
      </c>
      <c r="P55" s="6">
        <v>1</v>
      </c>
      <c r="Q55" s="28"/>
      <c r="R55" s="2"/>
      <c r="S55" s="3"/>
      <c r="T55" s="25">
        <f t="shared" si="2"/>
        <v>0</v>
      </c>
      <c r="U55" s="26">
        <f t="shared" si="3"/>
        <v>0</v>
      </c>
    </row>
    <row r="56" spans="1:21" x14ac:dyDescent="0.35">
      <c r="A56" s="22" t="s">
        <v>573</v>
      </c>
      <c r="B56" s="22" t="s">
        <v>16</v>
      </c>
      <c r="C56" s="22">
        <v>6703165</v>
      </c>
      <c r="D56" s="22" t="s">
        <v>574</v>
      </c>
      <c r="E56" s="23" t="s">
        <v>575</v>
      </c>
      <c r="F56" s="24" t="s">
        <v>17</v>
      </c>
      <c r="G56" s="24" t="s">
        <v>465</v>
      </c>
      <c r="H56" s="24" t="s">
        <v>465</v>
      </c>
      <c r="I56" s="24" t="s">
        <v>466</v>
      </c>
      <c r="J56" s="24" t="s">
        <v>465</v>
      </c>
      <c r="K56" s="24" t="s">
        <v>173</v>
      </c>
      <c r="L56" s="24" t="s">
        <v>174</v>
      </c>
      <c r="M56" s="24" t="s">
        <v>183</v>
      </c>
      <c r="N56" s="24">
        <v>598016</v>
      </c>
      <c r="O56" s="24">
        <v>657933</v>
      </c>
      <c r="P56" s="6">
        <v>1</v>
      </c>
      <c r="Q56" s="28"/>
      <c r="R56" s="2"/>
      <c r="S56" s="3"/>
      <c r="T56" s="25">
        <f t="shared" si="2"/>
        <v>0</v>
      </c>
      <c r="U56" s="26">
        <f t="shared" si="3"/>
        <v>0</v>
      </c>
    </row>
    <row r="57" spans="1:21" x14ac:dyDescent="0.35">
      <c r="A57" s="22" t="s">
        <v>576</v>
      </c>
      <c r="B57" s="22" t="s">
        <v>16</v>
      </c>
      <c r="C57" s="22">
        <v>6707994</v>
      </c>
      <c r="D57" s="22" t="s">
        <v>577</v>
      </c>
      <c r="E57" s="23" t="s">
        <v>578</v>
      </c>
      <c r="F57" s="24" t="s">
        <v>17</v>
      </c>
      <c r="G57" s="24" t="s">
        <v>465</v>
      </c>
      <c r="H57" s="24" t="s">
        <v>465</v>
      </c>
      <c r="I57" s="24" t="s">
        <v>466</v>
      </c>
      <c r="J57" s="24" t="s">
        <v>465</v>
      </c>
      <c r="K57" s="24" t="s">
        <v>579</v>
      </c>
      <c r="L57" s="24" t="s">
        <v>580</v>
      </c>
      <c r="M57" s="24" t="s">
        <v>46</v>
      </c>
      <c r="N57" s="24">
        <v>599266</v>
      </c>
      <c r="O57" s="24">
        <v>654726</v>
      </c>
      <c r="P57" s="6">
        <v>1</v>
      </c>
      <c r="Q57" s="28"/>
      <c r="R57" s="2"/>
      <c r="S57" s="3"/>
      <c r="T57" s="25">
        <f t="shared" si="2"/>
        <v>0</v>
      </c>
      <c r="U57" s="26">
        <f t="shared" si="3"/>
        <v>0</v>
      </c>
    </row>
    <row r="58" spans="1:21" x14ac:dyDescent="0.35">
      <c r="A58" s="22" t="s">
        <v>589</v>
      </c>
      <c r="B58" s="22" t="s">
        <v>16</v>
      </c>
      <c r="C58" s="22">
        <v>6708145</v>
      </c>
      <c r="D58" s="22" t="s">
        <v>590</v>
      </c>
      <c r="E58" s="23" t="s">
        <v>591</v>
      </c>
      <c r="F58" s="24" t="s">
        <v>17</v>
      </c>
      <c r="G58" s="24" t="s">
        <v>465</v>
      </c>
      <c r="H58" s="24" t="s">
        <v>465</v>
      </c>
      <c r="I58" s="24" t="s">
        <v>466</v>
      </c>
      <c r="J58" s="24" t="s">
        <v>465</v>
      </c>
      <c r="K58" s="24" t="s">
        <v>592</v>
      </c>
      <c r="L58" s="24" t="s">
        <v>593</v>
      </c>
      <c r="M58" s="24" t="s">
        <v>69</v>
      </c>
      <c r="N58" s="24">
        <v>597285</v>
      </c>
      <c r="O58" s="24">
        <v>658300</v>
      </c>
      <c r="P58" s="6">
        <v>1</v>
      </c>
      <c r="Q58" s="28"/>
      <c r="R58" s="2"/>
      <c r="S58" s="3"/>
      <c r="T58" s="25">
        <f t="shared" si="2"/>
        <v>0</v>
      </c>
      <c r="U58" s="26">
        <f t="shared" si="3"/>
        <v>0</v>
      </c>
    </row>
    <row r="59" spans="1:21" x14ac:dyDescent="0.35">
      <c r="A59" s="22" t="s">
        <v>605</v>
      </c>
      <c r="B59" s="22" t="s">
        <v>16</v>
      </c>
      <c r="C59" s="22">
        <v>6708174</v>
      </c>
      <c r="D59" s="22" t="s">
        <v>606</v>
      </c>
      <c r="E59" s="23" t="s">
        <v>607</v>
      </c>
      <c r="F59" s="24" t="s">
        <v>17</v>
      </c>
      <c r="G59" s="24" t="s">
        <v>465</v>
      </c>
      <c r="H59" s="24" t="s">
        <v>465</v>
      </c>
      <c r="I59" s="24" t="s">
        <v>466</v>
      </c>
      <c r="J59" s="24" t="s">
        <v>465</v>
      </c>
      <c r="K59" s="24" t="s">
        <v>154</v>
      </c>
      <c r="L59" s="24" t="s">
        <v>155</v>
      </c>
      <c r="M59" s="24" t="s">
        <v>53</v>
      </c>
      <c r="N59" s="24">
        <v>597860</v>
      </c>
      <c r="O59" s="24">
        <v>658206</v>
      </c>
      <c r="P59" s="6">
        <v>1</v>
      </c>
      <c r="Q59" s="28"/>
      <c r="R59" s="2"/>
      <c r="S59" s="3"/>
      <c r="T59" s="25">
        <f t="shared" si="2"/>
        <v>0</v>
      </c>
      <c r="U59" s="26">
        <f t="shared" si="3"/>
        <v>0</v>
      </c>
    </row>
    <row r="60" spans="1:21" x14ac:dyDescent="0.35">
      <c r="A60" s="22" t="s">
        <v>608</v>
      </c>
      <c r="B60" s="22" t="s">
        <v>16</v>
      </c>
      <c r="C60" s="22">
        <v>6708184</v>
      </c>
      <c r="D60" s="22" t="s">
        <v>609</v>
      </c>
      <c r="E60" s="23" t="s">
        <v>610</v>
      </c>
      <c r="F60" s="24" t="s">
        <v>17</v>
      </c>
      <c r="G60" s="24" t="s">
        <v>465</v>
      </c>
      <c r="H60" s="24" t="s">
        <v>465</v>
      </c>
      <c r="I60" s="24" t="s">
        <v>466</v>
      </c>
      <c r="J60" s="24" t="s">
        <v>465</v>
      </c>
      <c r="K60" s="24" t="s">
        <v>611</v>
      </c>
      <c r="L60" s="24" t="s">
        <v>612</v>
      </c>
      <c r="M60" s="24" t="s">
        <v>23</v>
      </c>
      <c r="N60" s="24">
        <v>598378</v>
      </c>
      <c r="O60" s="24">
        <v>659052</v>
      </c>
      <c r="P60" s="6">
        <v>1</v>
      </c>
      <c r="Q60" s="28"/>
      <c r="R60" s="2"/>
      <c r="S60" s="3"/>
      <c r="T60" s="25">
        <f t="shared" si="2"/>
        <v>0</v>
      </c>
      <c r="U60" s="26">
        <f t="shared" si="3"/>
        <v>0</v>
      </c>
    </row>
    <row r="61" spans="1:21" x14ac:dyDescent="0.35">
      <c r="A61" s="22" t="s">
        <v>618</v>
      </c>
      <c r="B61" s="22" t="s">
        <v>16</v>
      </c>
      <c r="C61" s="22">
        <v>6708208</v>
      </c>
      <c r="D61" s="22" t="s">
        <v>619</v>
      </c>
      <c r="E61" s="23" t="s">
        <v>620</v>
      </c>
      <c r="F61" s="24" t="s">
        <v>17</v>
      </c>
      <c r="G61" s="24" t="s">
        <v>465</v>
      </c>
      <c r="H61" s="24" t="s">
        <v>465</v>
      </c>
      <c r="I61" s="24" t="s">
        <v>466</v>
      </c>
      <c r="J61" s="24" t="s">
        <v>465</v>
      </c>
      <c r="K61" s="24" t="s">
        <v>621</v>
      </c>
      <c r="L61" s="24" t="s">
        <v>622</v>
      </c>
      <c r="M61" s="24" t="s">
        <v>25</v>
      </c>
      <c r="N61" s="24">
        <v>597377</v>
      </c>
      <c r="O61" s="24">
        <v>657400</v>
      </c>
      <c r="P61" s="6">
        <v>1</v>
      </c>
      <c r="Q61" s="28"/>
      <c r="R61" s="2"/>
      <c r="S61" s="3"/>
      <c r="T61" s="25">
        <f t="shared" si="2"/>
        <v>0</v>
      </c>
      <c r="U61" s="26">
        <f t="shared" si="3"/>
        <v>0</v>
      </c>
    </row>
    <row r="62" spans="1:21" x14ac:dyDescent="0.35">
      <c r="A62" s="22" t="s">
        <v>623</v>
      </c>
      <c r="B62" s="22" t="s">
        <v>16</v>
      </c>
      <c r="C62" s="22">
        <v>6708210</v>
      </c>
      <c r="D62" s="22" t="s">
        <v>624</v>
      </c>
      <c r="E62" s="23" t="s">
        <v>625</v>
      </c>
      <c r="F62" s="24" t="s">
        <v>17</v>
      </c>
      <c r="G62" s="24" t="s">
        <v>465</v>
      </c>
      <c r="H62" s="24" t="s">
        <v>465</v>
      </c>
      <c r="I62" s="24" t="s">
        <v>466</v>
      </c>
      <c r="J62" s="24" t="s">
        <v>465</v>
      </c>
      <c r="K62" s="24" t="s">
        <v>621</v>
      </c>
      <c r="L62" s="24" t="s">
        <v>622</v>
      </c>
      <c r="M62" s="24" t="s">
        <v>147</v>
      </c>
      <c r="N62" s="24">
        <v>597403</v>
      </c>
      <c r="O62" s="24">
        <v>657447</v>
      </c>
      <c r="P62" s="6">
        <v>1</v>
      </c>
      <c r="Q62" s="28"/>
      <c r="R62" s="2"/>
      <c r="S62" s="3"/>
      <c r="T62" s="25">
        <f t="shared" si="2"/>
        <v>0</v>
      </c>
      <c r="U62" s="26">
        <f t="shared" si="3"/>
        <v>0</v>
      </c>
    </row>
    <row r="63" spans="1:21" x14ac:dyDescent="0.35">
      <c r="A63" s="22" t="s">
        <v>626</v>
      </c>
      <c r="B63" s="22" t="s">
        <v>16</v>
      </c>
      <c r="C63" s="22">
        <v>6708271</v>
      </c>
      <c r="D63" s="22" t="s">
        <v>627</v>
      </c>
      <c r="E63" s="23" t="s">
        <v>628</v>
      </c>
      <c r="F63" s="24" t="s">
        <v>17</v>
      </c>
      <c r="G63" s="24" t="s">
        <v>465</v>
      </c>
      <c r="H63" s="24" t="s">
        <v>465</v>
      </c>
      <c r="I63" s="24" t="s">
        <v>466</v>
      </c>
      <c r="J63" s="24" t="s">
        <v>465</v>
      </c>
      <c r="K63" s="24" t="s">
        <v>629</v>
      </c>
      <c r="L63" s="24" t="s">
        <v>630</v>
      </c>
      <c r="M63" s="24" t="s">
        <v>23</v>
      </c>
      <c r="N63" s="24">
        <v>598412</v>
      </c>
      <c r="O63" s="24">
        <v>659130</v>
      </c>
      <c r="P63" s="6">
        <v>1</v>
      </c>
      <c r="Q63" s="28"/>
      <c r="R63" s="2"/>
      <c r="S63" s="3"/>
      <c r="T63" s="25">
        <f t="shared" si="2"/>
        <v>0</v>
      </c>
      <c r="U63" s="26">
        <f t="shared" si="3"/>
        <v>0</v>
      </c>
    </row>
    <row r="64" spans="1:21" x14ac:dyDescent="0.35">
      <c r="A64" s="22" t="s">
        <v>637</v>
      </c>
      <c r="B64" s="22" t="s">
        <v>16</v>
      </c>
      <c r="C64" s="22">
        <v>6708332</v>
      </c>
      <c r="D64" s="22" t="s">
        <v>638</v>
      </c>
      <c r="E64" s="23" t="s">
        <v>639</v>
      </c>
      <c r="F64" s="24" t="s">
        <v>17</v>
      </c>
      <c r="G64" s="24" t="s">
        <v>465</v>
      </c>
      <c r="H64" s="24" t="s">
        <v>465</v>
      </c>
      <c r="I64" s="24" t="s">
        <v>466</v>
      </c>
      <c r="J64" s="24" t="s">
        <v>465</v>
      </c>
      <c r="K64" s="24" t="s">
        <v>640</v>
      </c>
      <c r="L64" s="24" t="s">
        <v>641</v>
      </c>
      <c r="M64" s="24" t="s">
        <v>23</v>
      </c>
      <c r="N64" s="24">
        <v>598580</v>
      </c>
      <c r="O64" s="24">
        <v>654410</v>
      </c>
      <c r="P64" s="6">
        <v>1</v>
      </c>
      <c r="Q64" s="28"/>
      <c r="R64" s="2"/>
      <c r="S64" s="3"/>
      <c r="T64" s="25">
        <f t="shared" si="2"/>
        <v>0</v>
      </c>
      <c r="U64" s="26">
        <f t="shared" si="3"/>
        <v>0</v>
      </c>
    </row>
    <row r="65" spans="1:21" x14ac:dyDescent="0.35">
      <c r="A65" s="22" t="s">
        <v>642</v>
      </c>
      <c r="B65" s="22" t="s">
        <v>16</v>
      </c>
      <c r="C65" s="22">
        <v>6708411</v>
      </c>
      <c r="D65" s="22" t="s">
        <v>643</v>
      </c>
      <c r="E65" s="23" t="s">
        <v>644</v>
      </c>
      <c r="F65" s="24" t="s">
        <v>17</v>
      </c>
      <c r="G65" s="24" t="s">
        <v>465</v>
      </c>
      <c r="H65" s="24" t="s">
        <v>465</v>
      </c>
      <c r="I65" s="24" t="s">
        <v>466</v>
      </c>
      <c r="J65" s="24" t="s">
        <v>465</v>
      </c>
      <c r="K65" s="24" t="s">
        <v>195</v>
      </c>
      <c r="L65" s="24" t="s">
        <v>196</v>
      </c>
      <c r="M65" s="24" t="s">
        <v>96</v>
      </c>
      <c r="N65" s="24">
        <v>598982</v>
      </c>
      <c r="O65" s="24">
        <v>658736</v>
      </c>
      <c r="P65" s="6">
        <v>1</v>
      </c>
      <c r="Q65" s="28"/>
      <c r="R65" s="2"/>
      <c r="S65" s="3"/>
      <c r="T65" s="25">
        <f t="shared" si="2"/>
        <v>0</v>
      </c>
      <c r="U65" s="26">
        <f t="shared" si="3"/>
        <v>0</v>
      </c>
    </row>
    <row r="66" spans="1:21" x14ac:dyDescent="0.35">
      <c r="A66" s="22" t="s">
        <v>645</v>
      </c>
      <c r="B66" s="22" t="s">
        <v>16</v>
      </c>
      <c r="C66" s="22">
        <v>6703409</v>
      </c>
      <c r="D66" s="22" t="s">
        <v>646</v>
      </c>
      <c r="E66" s="23" t="s">
        <v>647</v>
      </c>
      <c r="F66" s="24" t="s">
        <v>17</v>
      </c>
      <c r="G66" s="24" t="s">
        <v>465</v>
      </c>
      <c r="H66" s="24" t="s">
        <v>465</v>
      </c>
      <c r="I66" s="24" t="s">
        <v>466</v>
      </c>
      <c r="J66" s="24" t="s">
        <v>465</v>
      </c>
      <c r="K66" s="24" t="s">
        <v>648</v>
      </c>
      <c r="L66" s="24" t="s">
        <v>649</v>
      </c>
      <c r="M66" s="24" t="s">
        <v>38</v>
      </c>
      <c r="N66" s="24">
        <v>597952</v>
      </c>
      <c r="O66" s="24">
        <v>656859</v>
      </c>
      <c r="P66" s="6">
        <v>1</v>
      </c>
      <c r="Q66" s="28"/>
      <c r="R66" s="2"/>
      <c r="S66" s="3"/>
      <c r="T66" s="25">
        <f t="shared" si="2"/>
        <v>0</v>
      </c>
      <c r="U66" s="26">
        <f t="shared" si="3"/>
        <v>0</v>
      </c>
    </row>
    <row r="67" spans="1:21" x14ac:dyDescent="0.35">
      <c r="A67" s="22" t="s">
        <v>650</v>
      </c>
      <c r="B67" s="22" t="s">
        <v>16</v>
      </c>
      <c r="C67" s="22">
        <v>6708445</v>
      </c>
      <c r="D67" s="22" t="s">
        <v>651</v>
      </c>
      <c r="E67" s="23" t="s">
        <v>652</v>
      </c>
      <c r="F67" s="24" t="s">
        <v>17</v>
      </c>
      <c r="G67" s="24" t="s">
        <v>465</v>
      </c>
      <c r="H67" s="24" t="s">
        <v>465</v>
      </c>
      <c r="I67" s="24" t="s">
        <v>466</v>
      </c>
      <c r="J67" s="24" t="s">
        <v>465</v>
      </c>
      <c r="K67" s="24" t="s">
        <v>653</v>
      </c>
      <c r="L67" s="24" t="s">
        <v>654</v>
      </c>
      <c r="M67" s="24" t="s">
        <v>29</v>
      </c>
      <c r="N67" s="24">
        <v>597772</v>
      </c>
      <c r="O67" s="24">
        <v>659336</v>
      </c>
      <c r="P67" s="6">
        <v>1</v>
      </c>
      <c r="Q67" s="28"/>
      <c r="R67" s="2"/>
      <c r="S67" s="3"/>
      <c r="T67" s="25">
        <f t="shared" si="2"/>
        <v>0</v>
      </c>
      <c r="U67" s="26">
        <f t="shared" si="3"/>
        <v>0</v>
      </c>
    </row>
    <row r="68" spans="1:21" x14ac:dyDescent="0.35">
      <c r="A68" s="22" t="s">
        <v>655</v>
      </c>
      <c r="B68" s="22" t="s">
        <v>16</v>
      </c>
      <c r="C68" s="22">
        <v>6708591</v>
      </c>
      <c r="D68" s="22" t="s">
        <v>656</v>
      </c>
      <c r="E68" s="23" t="s">
        <v>657</v>
      </c>
      <c r="F68" s="24" t="s">
        <v>17</v>
      </c>
      <c r="G68" s="24" t="s">
        <v>465</v>
      </c>
      <c r="H68" s="24" t="s">
        <v>465</v>
      </c>
      <c r="I68" s="24" t="s">
        <v>466</v>
      </c>
      <c r="J68" s="24" t="s">
        <v>465</v>
      </c>
      <c r="K68" s="24" t="s">
        <v>658</v>
      </c>
      <c r="L68" s="24" t="s">
        <v>659</v>
      </c>
      <c r="M68" s="24" t="s">
        <v>21</v>
      </c>
      <c r="N68" s="24">
        <v>599919</v>
      </c>
      <c r="O68" s="24">
        <v>654210</v>
      </c>
      <c r="P68" s="6">
        <v>1</v>
      </c>
      <c r="Q68" s="28"/>
      <c r="R68" s="2"/>
      <c r="S68" s="3"/>
      <c r="T68" s="25">
        <f t="shared" si="2"/>
        <v>0</v>
      </c>
      <c r="U68" s="26">
        <f t="shared" si="3"/>
        <v>0</v>
      </c>
    </row>
    <row r="69" spans="1:21" x14ac:dyDescent="0.35">
      <c r="A69" s="22" t="s">
        <v>665</v>
      </c>
      <c r="B69" s="22" t="s">
        <v>16</v>
      </c>
      <c r="C69" s="22">
        <v>6708655</v>
      </c>
      <c r="D69" s="22" t="s">
        <v>666</v>
      </c>
      <c r="E69" s="23" t="s">
        <v>667</v>
      </c>
      <c r="F69" s="24" t="s">
        <v>17</v>
      </c>
      <c r="G69" s="24" t="s">
        <v>465</v>
      </c>
      <c r="H69" s="24" t="s">
        <v>465</v>
      </c>
      <c r="I69" s="24" t="s">
        <v>466</v>
      </c>
      <c r="J69" s="24" t="s">
        <v>465</v>
      </c>
      <c r="K69" s="24" t="s">
        <v>663</v>
      </c>
      <c r="L69" s="24" t="s">
        <v>664</v>
      </c>
      <c r="M69" s="24" t="s">
        <v>69</v>
      </c>
      <c r="N69" s="24">
        <v>598640</v>
      </c>
      <c r="O69" s="24">
        <v>655087</v>
      </c>
      <c r="P69" s="6">
        <v>1</v>
      </c>
      <c r="Q69" s="28"/>
      <c r="R69" s="2"/>
      <c r="S69" s="3"/>
      <c r="T69" s="25">
        <f t="shared" si="2"/>
        <v>0</v>
      </c>
      <c r="U69" s="26">
        <f t="shared" si="3"/>
        <v>0</v>
      </c>
    </row>
    <row r="70" spans="1:21" x14ac:dyDescent="0.35">
      <c r="A70" s="22" t="s">
        <v>668</v>
      </c>
      <c r="B70" s="22" t="s">
        <v>16</v>
      </c>
      <c r="C70" s="22">
        <v>6708665</v>
      </c>
      <c r="D70" s="22" t="s">
        <v>669</v>
      </c>
      <c r="E70" s="23" t="s">
        <v>670</v>
      </c>
      <c r="F70" s="24" t="s">
        <v>17</v>
      </c>
      <c r="G70" s="24" t="s">
        <v>465</v>
      </c>
      <c r="H70" s="24" t="s">
        <v>465</v>
      </c>
      <c r="I70" s="24" t="s">
        <v>466</v>
      </c>
      <c r="J70" s="24" t="s">
        <v>465</v>
      </c>
      <c r="K70" s="24" t="s">
        <v>671</v>
      </c>
      <c r="L70" s="24" t="s">
        <v>672</v>
      </c>
      <c r="M70" s="24" t="s">
        <v>26</v>
      </c>
      <c r="N70" s="24">
        <v>598034</v>
      </c>
      <c r="O70" s="24">
        <v>655416</v>
      </c>
      <c r="P70" s="6">
        <v>1</v>
      </c>
      <c r="Q70" s="28"/>
      <c r="R70" s="2"/>
      <c r="S70" s="3"/>
      <c r="T70" s="25">
        <f t="shared" si="2"/>
        <v>0</v>
      </c>
      <c r="U70" s="26">
        <f t="shared" si="3"/>
        <v>0</v>
      </c>
    </row>
    <row r="71" spans="1:21" x14ac:dyDescent="0.35">
      <c r="A71" s="22" t="s">
        <v>678</v>
      </c>
      <c r="B71" s="22" t="s">
        <v>16</v>
      </c>
      <c r="C71" s="22">
        <v>6699607</v>
      </c>
      <c r="D71" s="22" t="s">
        <v>679</v>
      </c>
      <c r="E71" s="23" t="s">
        <v>680</v>
      </c>
      <c r="F71" s="24" t="s">
        <v>17</v>
      </c>
      <c r="G71" s="24" t="s">
        <v>465</v>
      </c>
      <c r="H71" s="24" t="s">
        <v>465</v>
      </c>
      <c r="I71" s="24" t="s">
        <v>466</v>
      </c>
      <c r="J71" s="24" t="s">
        <v>465</v>
      </c>
      <c r="K71" s="24" t="s">
        <v>681</v>
      </c>
      <c r="L71" s="24" t="s">
        <v>682</v>
      </c>
      <c r="M71" s="24" t="s">
        <v>30</v>
      </c>
      <c r="N71" s="24">
        <v>598735</v>
      </c>
      <c r="O71" s="24">
        <v>659560</v>
      </c>
      <c r="P71" s="6">
        <v>1</v>
      </c>
      <c r="Q71" s="28"/>
      <c r="R71" s="2"/>
      <c r="S71" s="3"/>
      <c r="T71" s="25">
        <f t="shared" si="2"/>
        <v>0</v>
      </c>
      <c r="U71" s="26">
        <f t="shared" si="3"/>
        <v>0</v>
      </c>
    </row>
    <row r="72" spans="1:21" x14ac:dyDescent="0.35">
      <c r="A72" s="22" t="s">
        <v>688</v>
      </c>
      <c r="B72" s="22" t="s">
        <v>16</v>
      </c>
      <c r="C72" s="22">
        <v>6703638</v>
      </c>
      <c r="D72" s="22" t="s">
        <v>689</v>
      </c>
      <c r="E72" s="23" t="s">
        <v>690</v>
      </c>
      <c r="F72" s="24" t="s">
        <v>17</v>
      </c>
      <c r="G72" s="24" t="s">
        <v>465</v>
      </c>
      <c r="H72" s="24" t="s">
        <v>465</v>
      </c>
      <c r="I72" s="24" t="s">
        <v>466</v>
      </c>
      <c r="J72" s="24" t="s">
        <v>465</v>
      </c>
      <c r="K72" s="24" t="s">
        <v>686</v>
      </c>
      <c r="L72" s="24" t="s">
        <v>687</v>
      </c>
      <c r="M72" s="24" t="s">
        <v>95</v>
      </c>
      <c r="N72" s="24">
        <v>598511</v>
      </c>
      <c r="O72" s="24">
        <v>657039</v>
      </c>
      <c r="P72" s="6">
        <v>1</v>
      </c>
      <c r="Q72" s="28"/>
      <c r="R72" s="2"/>
      <c r="S72" s="3"/>
      <c r="T72" s="25">
        <f t="shared" si="2"/>
        <v>0</v>
      </c>
      <c r="U72" s="26">
        <f t="shared" si="3"/>
        <v>0</v>
      </c>
    </row>
    <row r="73" spans="1:21" x14ac:dyDescent="0.35">
      <c r="A73" s="22" t="s">
        <v>691</v>
      </c>
      <c r="B73" s="22" t="s">
        <v>16</v>
      </c>
      <c r="C73" s="22">
        <v>6708810</v>
      </c>
      <c r="D73" s="22" t="s">
        <v>692</v>
      </c>
      <c r="E73" s="23" t="s">
        <v>693</v>
      </c>
      <c r="F73" s="24" t="s">
        <v>17</v>
      </c>
      <c r="G73" s="24" t="s">
        <v>465</v>
      </c>
      <c r="H73" s="24" t="s">
        <v>465</v>
      </c>
      <c r="I73" s="24" t="s">
        <v>466</v>
      </c>
      <c r="J73" s="24" t="s">
        <v>465</v>
      </c>
      <c r="K73" s="24" t="s">
        <v>686</v>
      </c>
      <c r="L73" s="24" t="s">
        <v>687</v>
      </c>
      <c r="M73" s="24" t="s">
        <v>43</v>
      </c>
      <c r="N73" s="24">
        <v>598976</v>
      </c>
      <c r="O73" s="24">
        <v>656816</v>
      </c>
      <c r="P73" s="6">
        <v>1</v>
      </c>
      <c r="Q73" s="28"/>
      <c r="R73" s="2"/>
      <c r="S73" s="3"/>
      <c r="T73" s="25">
        <f t="shared" si="2"/>
        <v>0</v>
      </c>
      <c r="U73" s="26">
        <f t="shared" si="3"/>
        <v>0</v>
      </c>
    </row>
    <row r="74" spans="1:21" x14ac:dyDescent="0.35">
      <c r="A74" s="22" t="s">
        <v>694</v>
      </c>
      <c r="B74" s="22" t="s">
        <v>16</v>
      </c>
      <c r="C74" s="22">
        <v>6703633</v>
      </c>
      <c r="D74" s="22" t="s">
        <v>695</v>
      </c>
      <c r="E74" s="23" t="s">
        <v>696</v>
      </c>
      <c r="F74" s="24" t="s">
        <v>17</v>
      </c>
      <c r="G74" s="24" t="s">
        <v>465</v>
      </c>
      <c r="H74" s="24" t="s">
        <v>465</v>
      </c>
      <c r="I74" s="24" t="s">
        <v>466</v>
      </c>
      <c r="J74" s="24" t="s">
        <v>465</v>
      </c>
      <c r="K74" s="24" t="s">
        <v>686</v>
      </c>
      <c r="L74" s="24" t="s">
        <v>687</v>
      </c>
      <c r="M74" s="24" t="s">
        <v>106</v>
      </c>
      <c r="N74" s="24">
        <v>598524</v>
      </c>
      <c r="O74" s="24">
        <v>657172</v>
      </c>
      <c r="P74" s="6">
        <v>1</v>
      </c>
      <c r="Q74" s="28"/>
      <c r="R74" s="2"/>
      <c r="S74" s="3"/>
      <c r="T74" s="25">
        <f t="shared" si="2"/>
        <v>0</v>
      </c>
      <c r="U74" s="26">
        <f t="shared" si="3"/>
        <v>0</v>
      </c>
    </row>
    <row r="75" spans="1:21" x14ac:dyDescent="0.35">
      <c r="A75" s="22" t="s">
        <v>697</v>
      </c>
      <c r="B75" s="22" t="s">
        <v>16</v>
      </c>
      <c r="C75" s="22">
        <v>6708818</v>
      </c>
      <c r="D75" s="22" t="s">
        <v>698</v>
      </c>
      <c r="E75" s="23" t="s">
        <v>699</v>
      </c>
      <c r="F75" s="24" t="s">
        <v>17</v>
      </c>
      <c r="G75" s="24" t="s">
        <v>465</v>
      </c>
      <c r="H75" s="24" t="s">
        <v>465</v>
      </c>
      <c r="I75" s="24" t="s">
        <v>466</v>
      </c>
      <c r="J75" s="24" t="s">
        <v>465</v>
      </c>
      <c r="K75" s="24" t="s">
        <v>686</v>
      </c>
      <c r="L75" s="24" t="s">
        <v>687</v>
      </c>
      <c r="M75" s="24" t="s">
        <v>191</v>
      </c>
      <c r="N75" s="24">
        <v>599007</v>
      </c>
      <c r="O75" s="24">
        <v>656865</v>
      </c>
      <c r="P75" s="6">
        <v>1</v>
      </c>
      <c r="Q75" s="28"/>
      <c r="R75" s="2"/>
      <c r="S75" s="3"/>
      <c r="T75" s="25">
        <f t="shared" si="2"/>
        <v>0</v>
      </c>
      <c r="U75" s="26">
        <f t="shared" si="3"/>
        <v>0</v>
      </c>
    </row>
    <row r="76" spans="1:21" x14ac:dyDescent="0.35">
      <c r="A76" s="22" t="s">
        <v>710</v>
      </c>
      <c r="B76" s="22" t="s">
        <v>16</v>
      </c>
      <c r="C76" s="22">
        <v>7954191</v>
      </c>
      <c r="D76" s="22" t="s">
        <v>711</v>
      </c>
      <c r="E76" s="23" t="s">
        <v>712</v>
      </c>
      <c r="F76" s="24" t="s">
        <v>17</v>
      </c>
      <c r="G76" s="24" t="s">
        <v>465</v>
      </c>
      <c r="H76" s="24" t="s">
        <v>465</v>
      </c>
      <c r="I76" s="24" t="s">
        <v>466</v>
      </c>
      <c r="J76" s="24" t="s">
        <v>465</v>
      </c>
      <c r="K76" s="24" t="s">
        <v>713</v>
      </c>
      <c r="L76" s="24" t="s">
        <v>714</v>
      </c>
      <c r="M76" s="24" t="s">
        <v>30</v>
      </c>
      <c r="N76" s="24">
        <v>599222</v>
      </c>
      <c r="O76" s="24">
        <v>653725</v>
      </c>
      <c r="P76" s="6">
        <v>1</v>
      </c>
      <c r="Q76" s="28"/>
      <c r="R76" s="2"/>
      <c r="S76" s="3"/>
      <c r="T76" s="25">
        <f t="shared" si="2"/>
        <v>0</v>
      </c>
      <c r="U76" s="26">
        <f t="shared" si="3"/>
        <v>0</v>
      </c>
    </row>
    <row r="77" spans="1:21" x14ac:dyDescent="0.35">
      <c r="A77" s="22" t="s">
        <v>715</v>
      </c>
      <c r="B77" s="22" t="s">
        <v>16</v>
      </c>
      <c r="C77" s="22">
        <v>6705483</v>
      </c>
      <c r="D77" s="22" t="s">
        <v>716</v>
      </c>
      <c r="E77" s="23" t="s">
        <v>717</v>
      </c>
      <c r="F77" s="24" t="s">
        <v>17</v>
      </c>
      <c r="G77" s="24" t="s">
        <v>465</v>
      </c>
      <c r="H77" s="24" t="s">
        <v>465</v>
      </c>
      <c r="I77" s="24" t="s">
        <v>466</v>
      </c>
      <c r="J77" s="24" t="s">
        <v>465</v>
      </c>
      <c r="K77" s="24" t="s">
        <v>718</v>
      </c>
      <c r="L77" s="24" t="s">
        <v>719</v>
      </c>
      <c r="M77" s="24" t="s">
        <v>23</v>
      </c>
      <c r="N77" s="24">
        <v>597212</v>
      </c>
      <c r="O77" s="24">
        <v>655279</v>
      </c>
      <c r="P77" s="6">
        <v>1</v>
      </c>
      <c r="Q77" s="28"/>
      <c r="R77" s="2"/>
      <c r="S77" s="3"/>
      <c r="T77" s="25">
        <f t="shared" si="2"/>
        <v>0</v>
      </c>
      <c r="U77" s="26">
        <f t="shared" si="3"/>
        <v>0</v>
      </c>
    </row>
    <row r="78" spans="1:21" x14ac:dyDescent="0.35">
      <c r="A78" s="22" t="s">
        <v>720</v>
      </c>
      <c r="B78" s="22" t="s">
        <v>16</v>
      </c>
      <c r="C78" s="22">
        <v>6699787</v>
      </c>
      <c r="D78" s="22" t="s">
        <v>721</v>
      </c>
      <c r="E78" s="23" t="s">
        <v>722</v>
      </c>
      <c r="F78" s="24" t="s">
        <v>17</v>
      </c>
      <c r="G78" s="24" t="s">
        <v>465</v>
      </c>
      <c r="H78" s="24" t="s">
        <v>465</v>
      </c>
      <c r="I78" s="24" t="s">
        <v>466</v>
      </c>
      <c r="J78" s="24" t="s">
        <v>465</v>
      </c>
      <c r="K78" s="24" t="s">
        <v>723</v>
      </c>
      <c r="L78" s="24" t="s">
        <v>724</v>
      </c>
      <c r="M78" s="24" t="s">
        <v>64</v>
      </c>
      <c r="N78" s="24">
        <v>597593</v>
      </c>
      <c r="O78" s="24">
        <v>659219</v>
      </c>
      <c r="P78" s="6">
        <v>1</v>
      </c>
      <c r="Q78" s="28"/>
      <c r="R78" s="2"/>
      <c r="S78" s="3"/>
      <c r="T78" s="25">
        <f t="shared" si="2"/>
        <v>0</v>
      </c>
      <c r="U78" s="26">
        <f t="shared" si="3"/>
        <v>0</v>
      </c>
    </row>
    <row r="79" spans="1:21" x14ac:dyDescent="0.35">
      <c r="A79" s="22" t="s">
        <v>733</v>
      </c>
      <c r="B79" s="22" t="s">
        <v>16</v>
      </c>
      <c r="C79" s="22">
        <v>6708936</v>
      </c>
      <c r="D79" s="22" t="s">
        <v>734</v>
      </c>
      <c r="E79" s="23" t="s">
        <v>735</v>
      </c>
      <c r="F79" s="24" t="s">
        <v>17</v>
      </c>
      <c r="G79" s="24" t="s">
        <v>465</v>
      </c>
      <c r="H79" s="24" t="s">
        <v>465</v>
      </c>
      <c r="I79" s="24" t="s">
        <v>466</v>
      </c>
      <c r="J79" s="24" t="s">
        <v>465</v>
      </c>
      <c r="K79" s="24" t="s">
        <v>736</v>
      </c>
      <c r="L79" s="24" t="s">
        <v>737</v>
      </c>
      <c r="M79" s="24" t="s">
        <v>244</v>
      </c>
      <c r="N79" s="24">
        <v>598321</v>
      </c>
      <c r="O79" s="24">
        <v>657705</v>
      </c>
      <c r="P79" s="6">
        <v>1</v>
      </c>
      <c r="Q79" s="28"/>
      <c r="R79" s="2"/>
      <c r="S79" s="3"/>
      <c r="T79" s="25">
        <f t="shared" ref="T79:T120" si="4">S79*0.23</f>
        <v>0</v>
      </c>
      <c r="U79" s="26">
        <f t="shared" ref="U79:U120" si="5">SUM(S79:T79)</f>
        <v>0</v>
      </c>
    </row>
    <row r="80" spans="1:21" x14ac:dyDescent="0.35">
      <c r="A80" s="22" t="s">
        <v>741</v>
      </c>
      <c r="B80" s="22" t="s">
        <v>16</v>
      </c>
      <c r="C80" s="22">
        <v>6708943</v>
      </c>
      <c r="D80" s="22" t="s">
        <v>742</v>
      </c>
      <c r="E80" s="23" t="s">
        <v>743</v>
      </c>
      <c r="F80" s="24" t="s">
        <v>17</v>
      </c>
      <c r="G80" s="24" t="s">
        <v>465</v>
      </c>
      <c r="H80" s="24" t="s">
        <v>465</v>
      </c>
      <c r="I80" s="24" t="s">
        <v>466</v>
      </c>
      <c r="J80" s="24" t="s">
        <v>465</v>
      </c>
      <c r="K80" s="24" t="s">
        <v>736</v>
      </c>
      <c r="L80" s="24" t="s">
        <v>737</v>
      </c>
      <c r="M80" s="24" t="s">
        <v>121</v>
      </c>
      <c r="N80" s="24">
        <v>599127</v>
      </c>
      <c r="O80" s="24">
        <v>657355</v>
      </c>
      <c r="P80" s="6">
        <v>1</v>
      </c>
      <c r="Q80" s="28"/>
      <c r="R80" s="2"/>
      <c r="S80" s="3"/>
      <c r="T80" s="25">
        <f t="shared" si="4"/>
        <v>0</v>
      </c>
      <c r="U80" s="26">
        <f t="shared" si="5"/>
        <v>0</v>
      </c>
    </row>
    <row r="81" spans="1:21" x14ac:dyDescent="0.35">
      <c r="A81" s="22" t="s">
        <v>744</v>
      </c>
      <c r="B81" s="22" t="s">
        <v>16</v>
      </c>
      <c r="C81" s="22">
        <v>6703643</v>
      </c>
      <c r="D81" s="22" t="s">
        <v>745</v>
      </c>
      <c r="E81" s="23" t="s">
        <v>746</v>
      </c>
      <c r="F81" s="24" t="s">
        <v>17</v>
      </c>
      <c r="G81" s="24" t="s">
        <v>465</v>
      </c>
      <c r="H81" s="24" t="s">
        <v>465</v>
      </c>
      <c r="I81" s="24" t="s">
        <v>466</v>
      </c>
      <c r="J81" s="24" t="s">
        <v>465</v>
      </c>
      <c r="K81" s="24" t="s">
        <v>736</v>
      </c>
      <c r="L81" s="24" t="s">
        <v>737</v>
      </c>
      <c r="M81" s="24" t="s">
        <v>747</v>
      </c>
      <c r="N81" s="24">
        <v>599123</v>
      </c>
      <c r="O81" s="24">
        <v>657247</v>
      </c>
      <c r="P81" s="6">
        <v>1</v>
      </c>
      <c r="Q81" s="28"/>
      <c r="R81" s="2"/>
      <c r="S81" s="3"/>
      <c r="T81" s="25">
        <f t="shared" si="4"/>
        <v>0</v>
      </c>
      <c r="U81" s="26">
        <f t="shared" si="5"/>
        <v>0</v>
      </c>
    </row>
    <row r="82" spans="1:21" x14ac:dyDescent="0.35">
      <c r="A82" s="22" t="s">
        <v>762</v>
      </c>
      <c r="B82" s="22" t="s">
        <v>16</v>
      </c>
      <c r="C82" s="22">
        <v>6699793</v>
      </c>
      <c r="D82" s="22" t="s">
        <v>763</v>
      </c>
      <c r="E82" s="23" t="s">
        <v>764</v>
      </c>
      <c r="F82" s="24" t="s">
        <v>17</v>
      </c>
      <c r="G82" s="24" t="s">
        <v>465</v>
      </c>
      <c r="H82" s="24" t="s">
        <v>465</v>
      </c>
      <c r="I82" s="24" t="s">
        <v>466</v>
      </c>
      <c r="J82" s="24" t="s">
        <v>465</v>
      </c>
      <c r="K82" s="24" t="s">
        <v>765</v>
      </c>
      <c r="L82" s="24" t="s">
        <v>766</v>
      </c>
      <c r="M82" s="24" t="s">
        <v>69</v>
      </c>
      <c r="N82" s="24">
        <v>598023</v>
      </c>
      <c r="O82" s="24">
        <v>659662</v>
      </c>
      <c r="P82" s="6">
        <v>1</v>
      </c>
      <c r="Q82" s="28"/>
      <c r="R82" s="2"/>
      <c r="S82" s="3"/>
      <c r="T82" s="25">
        <f t="shared" si="4"/>
        <v>0</v>
      </c>
      <c r="U82" s="26">
        <f t="shared" si="5"/>
        <v>0</v>
      </c>
    </row>
    <row r="83" spans="1:21" x14ac:dyDescent="0.35">
      <c r="A83" s="22" t="s">
        <v>767</v>
      </c>
      <c r="B83" s="22" t="s">
        <v>16</v>
      </c>
      <c r="C83" s="22">
        <v>6699794</v>
      </c>
      <c r="D83" s="22" t="s">
        <v>768</v>
      </c>
      <c r="E83" s="23" t="s">
        <v>769</v>
      </c>
      <c r="F83" s="24" t="s">
        <v>17</v>
      </c>
      <c r="G83" s="24" t="s">
        <v>465</v>
      </c>
      <c r="H83" s="24" t="s">
        <v>465</v>
      </c>
      <c r="I83" s="24" t="s">
        <v>466</v>
      </c>
      <c r="J83" s="24" t="s">
        <v>465</v>
      </c>
      <c r="K83" s="24" t="s">
        <v>765</v>
      </c>
      <c r="L83" s="24" t="s">
        <v>766</v>
      </c>
      <c r="M83" s="24" t="s">
        <v>770</v>
      </c>
      <c r="N83" s="24">
        <v>597927</v>
      </c>
      <c r="O83" s="24">
        <v>659686</v>
      </c>
      <c r="P83" s="6">
        <v>1</v>
      </c>
      <c r="Q83" s="28"/>
      <c r="R83" s="2"/>
      <c r="S83" s="3"/>
      <c r="T83" s="25">
        <f t="shared" si="4"/>
        <v>0</v>
      </c>
      <c r="U83" s="26">
        <f t="shared" si="5"/>
        <v>0</v>
      </c>
    </row>
    <row r="84" spans="1:21" x14ac:dyDescent="0.35">
      <c r="A84" s="22" t="s">
        <v>771</v>
      </c>
      <c r="B84" s="22" t="s">
        <v>16</v>
      </c>
      <c r="C84" s="22">
        <v>6703313</v>
      </c>
      <c r="D84" s="22" t="s">
        <v>772</v>
      </c>
      <c r="E84" s="23" t="s">
        <v>773</v>
      </c>
      <c r="F84" s="24" t="s">
        <v>17</v>
      </c>
      <c r="G84" s="24" t="s">
        <v>465</v>
      </c>
      <c r="H84" s="24" t="s">
        <v>465</v>
      </c>
      <c r="I84" s="24" t="s">
        <v>466</v>
      </c>
      <c r="J84" s="24" t="s">
        <v>465</v>
      </c>
      <c r="K84" s="24" t="s">
        <v>774</v>
      </c>
      <c r="L84" s="24" t="s">
        <v>775</v>
      </c>
      <c r="M84" s="24" t="s">
        <v>46</v>
      </c>
      <c r="N84" s="24">
        <v>597416</v>
      </c>
      <c r="O84" s="24">
        <v>657983</v>
      </c>
      <c r="P84" s="6">
        <v>1</v>
      </c>
      <c r="Q84" s="28"/>
      <c r="R84" s="2"/>
      <c r="S84" s="3"/>
      <c r="T84" s="25">
        <f t="shared" si="4"/>
        <v>0</v>
      </c>
      <c r="U84" s="26">
        <f t="shared" si="5"/>
        <v>0</v>
      </c>
    </row>
    <row r="85" spans="1:21" x14ac:dyDescent="0.35">
      <c r="A85" s="22" t="s">
        <v>776</v>
      </c>
      <c r="B85" s="22" t="s">
        <v>16</v>
      </c>
      <c r="C85" s="22">
        <v>6698556</v>
      </c>
      <c r="D85" s="22" t="s">
        <v>777</v>
      </c>
      <c r="E85" s="23" t="s">
        <v>778</v>
      </c>
      <c r="F85" s="24" t="s">
        <v>17</v>
      </c>
      <c r="G85" s="24" t="s">
        <v>465</v>
      </c>
      <c r="H85" s="24" t="s">
        <v>465</v>
      </c>
      <c r="I85" s="24" t="s">
        <v>466</v>
      </c>
      <c r="J85" s="24" t="s">
        <v>465</v>
      </c>
      <c r="K85" s="24" t="s">
        <v>779</v>
      </c>
      <c r="L85" s="24" t="s">
        <v>780</v>
      </c>
      <c r="M85" s="24" t="s">
        <v>244</v>
      </c>
      <c r="N85" s="24">
        <v>595931</v>
      </c>
      <c r="O85" s="24">
        <v>658933</v>
      </c>
      <c r="P85" s="6">
        <v>1</v>
      </c>
      <c r="Q85" s="28"/>
      <c r="R85" s="2"/>
      <c r="S85" s="3"/>
      <c r="T85" s="25">
        <f t="shared" si="4"/>
        <v>0</v>
      </c>
      <c r="U85" s="26">
        <f t="shared" si="5"/>
        <v>0</v>
      </c>
    </row>
    <row r="86" spans="1:21" x14ac:dyDescent="0.35">
      <c r="A86" s="22" t="s">
        <v>886</v>
      </c>
      <c r="B86" s="22" t="s">
        <v>16</v>
      </c>
      <c r="C86" s="22">
        <v>6560376</v>
      </c>
      <c r="D86" s="22" t="s">
        <v>887</v>
      </c>
      <c r="E86" s="23" t="s">
        <v>888</v>
      </c>
      <c r="F86" s="24" t="s">
        <v>17</v>
      </c>
      <c r="G86" s="24" t="s">
        <v>70</v>
      </c>
      <c r="H86" s="24" t="s">
        <v>127</v>
      </c>
      <c r="I86" s="24" t="s">
        <v>864</v>
      </c>
      <c r="J86" s="24" t="s">
        <v>127</v>
      </c>
      <c r="K86" s="24" t="s">
        <v>611</v>
      </c>
      <c r="L86" s="24" t="s">
        <v>612</v>
      </c>
      <c r="M86" s="24" t="s">
        <v>26</v>
      </c>
      <c r="N86" s="24">
        <v>654825</v>
      </c>
      <c r="O86" s="24">
        <v>692826</v>
      </c>
      <c r="P86" s="6">
        <v>1</v>
      </c>
      <c r="Q86" s="28"/>
      <c r="R86" s="2"/>
      <c r="S86" s="3"/>
      <c r="T86" s="25">
        <f t="shared" si="4"/>
        <v>0</v>
      </c>
      <c r="U86" s="26">
        <f t="shared" si="5"/>
        <v>0</v>
      </c>
    </row>
    <row r="87" spans="1:21" x14ac:dyDescent="0.35">
      <c r="A87" s="22" t="s">
        <v>889</v>
      </c>
      <c r="B87" s="22" t="s">
        <v>16</v>
      </c>
      <c r="C87" s="22">
        <v>6560388</v>
      </c>
      <c r="D87" s="22" t="s">
        <v>890</v>
      </c>
      <c r="E87" s="23" t="s">
        <v>891</v>
      </c>
      <c r="F87" s="24" t="s">
        <v>17</v>
      </c>
      <c r="G87" s="24" t="s">
        <v>70</v>
      </c>
      <c r="H87" s="24" t="s">
        <v>127</v>
      </c>
      <c r="I87" s="24" t="s">
        <v>864</v>
      </c>
      <c r="J87" s="24" t="s">
        <v>127</v>
      </c>
      <c r="K87" s="24" t="s">
        <v>83</v>
      </c>
      <c r="L87" s="24" t="s">
        <v>84</v>
      </c>
      <c r="M87" s="24" t="s">
        <v>46</v>
      </c>
      <c r="N87" s="24">
        <v>655352</v>
      </c>
      <c r="O87" s="24">
        <v>692145</v>
      </c>
      <c r="P87" s="6">
        <v>1</v>
      </c>
      <c r="Q87" s="28"/>
      <c r="R87" s="2"/>
      <c r="S87" s="3"/>
      <c r="T87" s="25">
        <f t="shared" si="4"/>
        <v>0</v>
      </c>
      <c r="U87" s="26">
        <f t="shared" si="5"/>
        <v>0</v>
      </c>
    </row>
    <row r="88" spans="1:21" x14ac:dyDescent="0.35">
      <c r="A88" s="22" t="s">
        <v>892</v>
      </c>
      <c r="B88" s="22" t="s">
        <v>16</v>
      </c>
      <c r="C88" s="22">
        <v>6560390</v>
      </c>
      <c r="D88" s="22" t="s">
        <v>893</v>
      </c>
      <c r="E88" s="23" t="s">
        <v>894</v>
      </c>
      <c r="F88" s="24" t="s">
        <v>17</v>
      </c>
      <c r="G88" s="24" t="s">
        <v>70</v>
      </c>
      <c r="H88" s="24" t="s">
        <v>127</v>
      </c>
      <c r="I88" s="24" t="s">
        <v>864</v>
      </c>
      <c r="J88" s="24" t="s">
        <v>127</v>
      </c>
      <c r="K88" s="24" t="s">
        <v>83</v>
      </c>
      <c r="L88" s="24" t="s">
        <v>84</v>
      </c>
      <c r="M88" s="24" t="s">
        <v>116</v>
      </c>
      <c r="N88" s="24">
        <v>655326</v>
      </c>
      <c r="O88" s="24">
        <v>692160</v>
      </c>
      <c r="P88" s="6">
        <v>1</v>
      </c>
      <c r="Q88" s="28"/>
      <c r="R88" s="2"/>
      <c r="S88" s="3"/>
      <c r="T88" s="25">
        <f t="shared" si="4"/>
        <v>0</v>
      </c>
      <c r="U88" s="26">
        <f t="shared" si="5"/>
        <v>0</v>
      </c>
    </row>
    <row r="89" spans="1:21" x14ac:dyDescent="0.35">
      <c r="A89" s="22" t="s">
        <v>907</v>
      </c>
      <c r="B89" s="22" t="s">
        <v>16</v>
      </c>
      <c r="C89" s="22">
        <v>6560510</v>
      </c>
      <c r="D89" s="22" t="s">
        <v>908</v>
      </c>
      <c r="E89" s="23" t="s">
        <v>909</v>
      </c>
      <c r="F89" s="24" t="s">
        <v>17</v>
      </c>
      <c r="G89" s="24" t="s">
        <v>70</v>
      </c>
      <c r="H89" s="24" t="s">
        <v>127</v>
      </c>
      <c r="I89" s="24" t="s">
        <v>864</v>
      </c>
      <c r="J89" s="24" t="s">
        <v>127</v>
      </c>
      <c r="K89" s="24" t="s">
        <v>373</v>
      </c>
      <c r="L89" s="24" t="s">
        <v>374</v>
      </c>
      <c r="M89" s="24" t="s">
        <v>39</v>
      </c>
      <c r="N89" s="24">
        <v>655163</v>
      </c>
      <c r="O89" s="24">
        <v>693518</v>
      </c>
      <c r="P89" s="6">
        <v>1</v>
      </c>
      <c r="Q89" s="28"/>
      <c r="R89" s="2"/>
      <c r="S89" s="3"/>
      <c r="T89" s="25">
        <f t="shared" si="4"/>
        <v>0</v>
      </c>
      <c r="U89" s="26">
        <f t="shared" si="5"/>
        <v>0</v>
      </c>
    </row>
    <row r="90" spans="1:21" x14ac:dyDescent="0.35">
      <c r="A90" s="22" t="s">
        <v>920</v>
      </c>
      <c r="B90" s="22" t="s">
        <v>16</v>
      </c>
      <c r="C90" s="22">
        <v>6567535</v>
      </c>
      <c r="D90" s="22" t="s">
        <v>921</v>
      </c>
      <c r="E90" s="23" t="s">
        <v>922</v>
      </c>
      <c r="F90" s="24" t="s">
        <v>17</v>
      </c>
      <c r="G90" s="24" t="s">
        <v>58</v>
      </c>
      <c r="H90" s="24" t="s">
        <v>132</v>
      </c>
      <c r="I90" s="24" t="s">
        <v>923</v>
      </c>
      <c r="J90" s="24" t="s">
        <v>132</v>
      </c>
      <c r="K90" s="24" t="s">
        <v>579</v>
      </c>
      <c r="L90" s="24" t="s">
        <v>580</v>
      </c>
      <c r="M90" s="24" t="s">
        <v>50</v>
      </c>
      <c r="N90" s="24">
        <v>603140</v>
      </c>
      <c r="O90" s="24">
        <v>696457</v>
      </c>
      <c r="P90" s="6">
        <v>1</v>
      </c>
      <c r="Q90" s="28"/>
      <c r="R90" s="2"/>
      <c r="S90" s="3"/>
      <c r="T90" s="25">
        <f t="shared" si="4"/>
        <v>0</v>
      </c>
      <c r="U90" s="26">
        <f t="shared" si="5"/>
        <v>0</v>
      </c>
    </row>
    <row r="91" spans="1:21" x14ac:dyDescent="0.35">
      <c r="A91" s="22" t="s">
        <v>924</v>
      </c>
      <c r="B91" s="22" t="s">
        <v>16</v>
      </c>
      <c r="C91" s="22">
        <v>6567659</v>
      </c>
      <c r="D91" s="22" t="s">
        <v>925</v>
      </c>
      <c r="E91" s="23" t="s">
        <v>926</v>
      </c>
      <c r="F91" s="24" t="s">
        <v>17</v>
      </c>
      <c r="G91" s="24" t="s">
        <v>58</v>
      </c>
      <c r="H91" s="24" t="s">
        <v>132</v>
      </c>
      <c r="I91" s="24" t="s">
        <v>923</v>
      </c>
      <c r="J91" s="24" t="s">
        <v>132</v>
      </c>
      <c r="K91" s="24" t="s">
        <v>27</v>
      </c>
      <c r="L91" s="24" t="s">
        <v>28</v>
      </c>
      <c r="M91" s="24" t="s">
        <v>54</v>
      </c>
      <c r="N91" s="24">
        <v>603575</v>
      </c>
      <c r="O91" s="24">
        <v>696334</v>
      </c>
      <c r="P91" s="6">
        <v>1</v>
      </c>
      <c r="Q91" s="28"/>
      <c r="R91" s="2"/>
      <c r="S91" s="3"/>
      <c r="T91" s="25">
        <f t="shared" si="4"/>
        <v>0</v>
      </c>
      <c r="U91" s="26">
        <f t="shared" si="5"/>
        <v>0</v>
      </c>
    </row>
    <row r="92" spans="1:21" x14ac:dyDescent="0.35">
      <c r="A92" s="22" t="s">
        <v>927</v>
      </c>
      <c r="B92" s="22" t="s">
        <v>16</v>
      </c>
      <c r="C92" s="22">
        <v>6567972</v>
      </c>
      <c r="D92" s="22" t="s">
        <v>928</v>
      </c>
      <c r="E92" s="23" t="s">
        <v>929</v>
      </c>
      <c r="F92" s="24" t="s">
        <v>17</v>
      </c>
      <c r="G92" s="24" t="s">
        <v>58</v>
      </c>
      <c r="H92" s="24" t="s">
        <v>132</v>
      </c>
      <c r="I92" s="24" t="s">
        <v>923</v>
      </c>
      <c r="J92" s="24" t="s">
        <v>132</v>
      </c>
      <c r="K92" s="24" t="s">
        <v>36</v>
      </c>
      <c r="L92" s="24" t="s">
        <v>37</v>
      </c>
      <c r="M92" s="24" t="s">
        <v>60</v>
      </c>
      <c r="N92" s="24">
        <v>603095</v>
      </c>
      <c r="O92" s="24">
        <v>697170</v>
      </c>
      <c r="P92" s="6">
        <v>1</v>
      </c>
      <c r="Q92" s="28"/>
      <c r="R92" s="2"/>
      <c r="S92" s="3"/>
      <c r="T92" s="25">
        <f t="shared" si="4"/>
        <v>0</v>
      </c>
      <c r="U92" s="26">
        <f t="shared" si="5"/>
        <v>0</v>
      </c>
    </row>
    <row r="93" spans="1:21" x14ac:dyDescent="0.35">
      <c r="A93" s="22" t="s">
        <v>930</v>
      </c>
      <c r="B93" s="22" t="s">
        <v>16</v>
      </c>
      <c r="C93" s="22">
        <v>6567507</v>
      </c>
      <c r="D93" s="22" t="s">
        <v>931</v>
      </c>
      <c r="E93" s="23" t="s">
        <v>932</v>
      </c>
      <c r="F93" s="24" t="s">
        <v>17</v>
      </c>
      <c r="G93" s="24" t="s">
        <v>58</v>
      </c>
      <c r="H93" s="24" t="s">
        <v>132</v>
      </c>
      <c r="I93" s="24" t="s">
        <v>923</v>
      </c>
      <c r="J93" s="24" t="s">
        <v>132</v>
      </c>
      <c r="K93" s="24" t="s">
        <v>933</v>
      </c>
      <c r="L93" s="24" t="s">
        <v>934</v>
      </c>
      <c r="M93" s="24" t="s">
        <v>23</v>
      </c>
      <c r="N93" s="24">
        <v>603595</v>
      </c>
      <c r="O93" s="24">
        <v>696791</v>
      </c>
      <c r="P93" s="6">
        <v>1</v>
      </c>
      <c r="Q93" s="28"/>
      <c r="R93" s="2"/>
      <c r="S93" s="3"/>
      <c r="T93" s="25">
        <f t="shared" si="4"/>
        <v>0</v>
      </c>
      <c r="U93" s="26">
        <f t="shared" si="5"/>
        <v>0</v>
      </c>
    </row>
    <row r="94" spans="1:21" x14ac:dyDescent="0.35">
      <c r="A94" s="22" t="s">
        <v>935</v>
      </c>
      <c r="B94" s="22" t="s">
        <v>16</v>
      </c>
      <c r="C94" s="22">
        <v>6567634</v>
      </c>
      <c r="D94" s="22" t="s">
        <v>936</v>
      </c>
      <c r="E94" s="23" t="s">
        <v>937</v>
      </c>
      <c r="F94" s="24" t="s">
        <v>17</v>
      </c>
      <c r="G94" s="24" t="s">
        <v>58</v>
      </c>
      <c r="H94" s="24" t="s">
        <v>132</v>
      </c>
      <c r="I94" s="24" t="s">
        <v>923</v>
      </c>
      <c r="J94" s="24" t="s">
        <v>132</v>
      </c>
      <c r="K94" s="24" t="s">
        <v>933</v>
      </c>
      <c r="L94" s="24" t="s">
        <v>934</v>
      </c>
      <c r="M94" s="24" t="s">
        <v>38</v>
      </c>
      <c r="N94" s="24">
        <v>603660</v>
      </c>
      <c r="O94" s="24">
        <v>696777</v>
      </c>
      <c r="P94" s="6">
        <v>1</v>
      </c>
      <c r="Q94" s="28"/>
      <c r="R94" s="2"/>
      <c r="S94" s="3"/>
      <c r="T94" s="25">
        <f t="shared" si="4"/>
        <v>0</v>
      </c>
      <c r="U94" s="26">
        <f t="shared" si="5"/>
        <v>0</v>
      </c>
    </row>
    <row r="95" spans="1:21" x14ac:dyDescent="0.35">
      <c r="A95" s="22" t="s">
        <v>938</v>
      </c>
      <c r="B95" s="22" t="s">
        <v>16</v>
      </c>
      <c r="C95" s="22">
        <v>8860865</v>
      </c>
      <c r="D95" s="22" t="s">
        <v>939</v>
      </c>
      <c r="E95" s="23" t="s">
        <v>940</v>
      </c>
      <c r="F95" s="24" t="s">
        <v>17</v>
      </c>
      <c r="G95" s="24" t="s">
        <v>58</v>
      </c>
      <c r="H95" s="24" t="s">
        <v>132</v>
      </c>
      <c r="I95" s="24" t="s">
        <v>923</v>
      </c>
      <c r="J95" s="24" t="s">
        <v>132</v>
      </c>
      <c r="K95" s="24" t="s">
        <v>933</v>
      </c>
      <c r="L95" s="24" t="s">
        <v>934</v>
      </c>
      <c r="M95" s="24" t="s">
        <v>85</v>
      </c>
      <c r="N95" s="24">
        <v>603519</v>
      </c>
      <c r="O95" s="24">
        <v>696723</v>
      </c>
      <c r="P95" s="6">
        <v>1</v>
      </c>
      <c r="Q95" s="28"/>
      <c r="R95" s="2"/>
      <c r="S95" s="3"/>
      <c r="T95" s="25">
        <f t="shared" si="4"/>
        <v>0</v>
      </c>
      <c r="U95" s="26">
        <f t="shared" si="5"/>
        <v>0</v>
      </c>
    </row>
    <row r="96" spans="1:21" x14ac:dyDescent="0.35">
      <c r="A96" s="22" t="s">
        <v>941</v>
      </c>
      <c r="B96" s="22" t="s">
        <v>16</v>
      </c>
      <c r="C96" s="22">
        <v>6568048</v>
      </c>
      <c r="D96" s="22" t="s">
        <v>942</v>
      </c>
      <c r="E96" s="23" t="s">
        <v>943</v>
      </c>
      <c r="F96" s="24" t="s">
        <v>17</v>
      </c>
      <c r="G96" s="24" t="s">
        <v>58</v>
      </c>
      <c r="H96" s="24" t="s">
        <v>132</v>
      </c>
      <c r="I96" s="24" t="s">
        <v>923</v>
      </c>
      <c r="J96" s="24" t="s">
        <v>132</v>
      </c>
      <c r="K96" s="24" t="s">
        <v>123</v>
      </c>
      <c r="L96" s="24" t="s">
        <v>124</v>
      </c>
      <c r="M96" s="24" t="s">
        <v>131</v>
      </c>
      <c r="N96" s="24">
        <v>603707</v>
      </c>
      <c r="O96" s="24">
        <v>698061</v>
      </c>
      <c r="P96" s="6">
        <v>1</v>
      </c>
      <c r="Q96" s="28"/>
      <c r="R96" s="2"/>
      <c r="S96" s="3"/>
      <c r="T96" s="25">
        <f t="shared" si="4"/>
        <v>0</v>
      </c>
      <c r="U96" s="26">
        <f t="shared" si="5"/>
        <v>0</v>
      </c>
    </row>
    <row r="97" spans="1:21" x14ac:dyDescent="0.35">
      <c r="A97" s="22" t="s">
        <v>944</v>
      </c>
      <c r="B97" s="22" t="s">
        <v>16</v>
      </c>
      <c r="C97" s="22">
        <v>6567541</v>
      </c>
      <c r="D97" s="22" t="s">
        <v>945</v>
      </c>
      <c r="E97" s="23" t="s">
        <v>946</v>
      </c>
      <c r="F97" s="24" t="s">
        <v>17</v>
      </c>
      <c r="G97" s="24" t="s">
        <v>58</v>
      </c>
      <c r="H97" s="24" t="s">
        <v>132</v>
      </c>
      <c r="I97" s="24" t="s">
        <v>923</v>
      </c>
      <c r="J97" s="24" t="s">
        <v>132</v>
      </c>
      <c r="K97" s="24" t="s">
        <v>55</v>
      </c>
      <c r="L97" s="24" t="s">
        <v>56</v>
      </c>
      <c r="M97" s="24" t="s">
        <v>46</v>
      </c>
      <c r="N97" s="24">
        <v>603301</v>
      </c>
      <c r="O97" s="24">
        <v>696457</v>
      </c>
      <c r="P97" s="6">
        <v>1</v>
      </c>
      <c r="Q97" s="28"/>
      <c r="R97" s="2"/>
      <c r="S97" s="3"/>
      <c r="T97" s="25">
        <f t="shared" si="4"/>
        <v>0</v>
      </c>
      <c r="U97" s="26">
        <f t="shared" si="5"/>
        <v>0</v>
      </c>
    </row>
    <row r="98" spans="1:21" x14ac:dyDescent="0.35">
      <c r="A98" s="22" t="s">
        <v>947</v>
      </c>
      <c r="B98" s="22" t="s">
        <v>16</v>
      </c>
      <c r="C98" s="22">
        <v>6568073</v>
      </c>
      <c r="D98" s="22" t="s">
        <v>948</v>
      </c>
      <c r="E98" s="23" t="s">
        <v>949</v>
      </c>
      <c r="F98" s="24" t="s">
        <v>17</v>
      </c>
      <c r="G98" s="24" t="s">
        <v>58</v>
      </c>
      <c r="H98" s="24" t="s">
        <v>132</v>
      </c>
      <c r="I98" s="24" t="s">
        <v>923</v>
      </c>
      <c r="J98" s="24" t="s">
        <v>132</v>
      </c>
      <c r="K98" s="24" t="s">
        <v>55</v>
      </c>
      <c r="L98" s="24" t="s">
        <v>56</v>
      </c>
      <c r="M98" s="24" t="s">
        <v>116</v>
      </c>
      <c r="N98" s="24">
        <v>603260</v>
      </c>
      <c r="O98" s="24">
        <v>696439</v>
      </c>
      <c r="P98" s="6">
        <v>1</v>
      </c>
      <c r="Q98" s="28"/>
      <c r="R98" s="2"/>
      <c r="S98" s="3"/>
      <c r="T98" s="25">
        <f t="shared" si="4"/>
        <v>0</v>
      </c>
      <c r="U98" s="26">
        <f t="shared" si="5"/>
        <v>0</v>
      </c>
    </row>
    <row r="99" spans="1:21" x14ac:dyDescent="0.35">
      <c r="A99" s="22" t="s">
        <v>953</v>
      </c>
      <c r="B99" s="22" t="s">
        <v>16</v>
      </c>
      <c r="C99" s="22">
        <v>6567842</v>
      </c>
      <c r="D99" s="22" t="s">
        <v>954</v>
      </c>
      <c r="E99" s="23" t="s">
        <v>955</v>
      </c>
      <c r="F99" s="24" t="s">
        <v>17</v>
      </c>
      <c r="G99" s="24" t="s">
        <v>58</v>
      </c>
      <c r="H99" s="24" t="s">
        <v>132</v>
      </c>
      <c r="I99" s="24" t="s">
        <v>923</v>
      </c>
      <c r="J99" s="24" t="s">
        <v>132</v>
      </c>
      <c r="K99" s="24" t="s">
        <v>956</v>
      </c>
      <c r="L99" s="24" t="s">
        <v>957</v>
      </c>
      <c r="M99" s="24" t="s">
        <v>770</v>
      </c>
      <c r="N99" s="24">
        <v>604003</v>
      </c>
      <c r="O99" s="24">
        <v>696776</v>
      </c>
      <c r="P99" s="6">
        <v>1</v>
      </c>
      <c r="Q99" s="28"/>
      <c r="R99" s="2"/>
      <c r="S99" s="3"/>
      <c r="T99" s="25">
        <f t="shared" si="4"/>
        <v>0</v>
      </c>
      <c r="U99" s="26">
        <f t="shared" si="5"/>
        <v>0</v>
      </c>
    </row>
    <row r="100" spans="1:21" x14ac:dyDescent="0.35">
      <c r="A100" s="22" t="s">
        <v>989</v>
      </c>
      <c r="B100" s="22" t="s">
        <v>16</v>
      </c>
      <c r="C100" s="22">
        <v>6634353</v>
      </c>
      <c r="D100" s="22" t="s">
        <v>990</v>
      </c>
      <c r="E100" s="23" t="s">
        <v>991</v>
      </c>
      <c r="F100" s="24" t="s">
        <v>17</v>
      </c>
      <c r="G100" s="24" t="s">
        <v>105</v>
      </c>
      <c r="H100" s="24" t="s">
        <v>151</v>
      </c>
      <c r="I100" s="24" t="s">
        <v>969</v>
      </c>
      <c r="J100" s="24" t="s">
        <v>151</v>
      </c>
      <c r="K100" s="24" t="s">
        <v>154</v>
      </c>
      <c r="L100" s="24" t="s">
        <v>155</v>
      </c>
      <c r="M100" s="24" t="s">
        <v>22</v>
      </c>
      <c r="N100" s="24">
        <v>563302</v>
      </c>
      <c r="O100" s="24">
        <v>649515</v>
      </c>
      <c r="P100" s="6">
        <v>1</v>
      </c>
      <c r="Q100" s="28"/>
      <c r="R100" s="2"/>
      <c r="S100" s="3"/>
      <c r="T100" s="25">
        <f t="shared" si="4"/>
        <v>0</v>
      </c>
      <c r="U100" s="26">
        <f t="shared" si="5"/>
        <v>0</v>
      </c>
    </row>
    <row r="101" spans="1:21" x14ac:dyDescent="0.35">
      <c r="A101" s="22" t="s">
        <v>1009</v>
      </c>
      <c r="B101" s="22" t="s">
        <v>16</v>
      </c>
      <c r="C101" s="22">
        <v>6636101</v>
      </c>
      <c r="D101" s="22" t="s">
        <v>1010</v>
      </c>
      <c r="E101" s="23" t="s">
        <v>1011</v>
      </c>
      <c r="F101" s="24" t="s">
        <v>17</v>
      </c>
      <c r="G101" s="24" t="s">
        <v>105</v>
      </c>
      <c r="H101" s="24" t="s">
        <v>151</v>
      </c>
      <c r="I101" s="24" t="s">
        <v>969</v>
      </c>
      <c r="J101" s="24" t="s">
        <v>151</v>
      </c>
      <c r="K101" s="24" t="s">
        <v>305</v>
      </c>
      <c r="L101" s="24" t="s">
        <v>306</v>
      </c>
      <c r="M101" s="24" t="s">
        <v>38</v>
      </c>
      <c r="N101" s="24">
        <v>564123</v>
      </c>
      <c r="O101" s="24">
        <v>647686</v>
      </c>
      <c r="P101" s="6">
        <v>1</v>
      </c>
      <c r="Q101" s="28"/>
      <c r="R101" s="2"/>
      <c r="S101" s="3"/>
      <c r="T101" s="25">
        <f t="shared" si="4"/>
        <v>0</v>
      </c>
      <c r="U101" s="26">
        <f t="shared" si="5"/>
        <v>0</v>
      </c>
    </row>
    <row r="102" spans="1:21" x14ac:dyDescent="0.35">
      <c r="A102" s="22" t="s">
        <v>1047</v>
      </c>
      <c r="B102" s="22" t="s">
        <v>16</v>
      </c>
      <c r="C102" s="22">
        <v>6663297</v>
      </c>
      <c r="D102" s="22" t="s">
        <v>1048</v>
      </c>
      <c r="E102" s="23" t="s">
        <v>1049</v>
      </c>
      <c r="F102" s="24" t="s">
        <v>17</v>
      </c>
      <c r="G102" s="24" t="s">
        <v>113</v>
      </c>
      <c r="H102" s="24" t="s">
        <v>153</v>
      </c>
      <c r="I102" s="24" t="s">
        <v>1044</v>
      </c>
      <c r="J102" s="24" t="s">
        <v>153</v>
      </c>
      <c r="K102" s="24" t="s">
        <v>1050</v>
      </c>
      <c r="L102" s="24" t="s">
        <v>1051</v>
      </c>
      <c r="M102" s="24" t="s">
        <v>46</v>
      </c>
      <c r="N102" s="24">
        <v>631823</v>
      </c>
      <c r="O102" s="24">
        <v>634717</v>
      </c>
      <c r="P102" s="6">
        <v>1</v>
      </c>
      <c r="Q102" s="28"/>
      <c r="R102" s="2"/>
      <c r="S102" s="3"/>
      <c r="T102" s="25">
        <f t="shared" si="4"/>
        <v>0</v>
      </c>
      <c r="U102" s="26">
        <f t="shared" si="5"/>
        <v>0</v>
      </c>
    </row>
    <row r="103" spans="1:21" x14ac:dyDescent="0.35">
      <c r="A103" s="22" t="s">
        <v>1052</v>
      </c>
      <c r="B103" s="22" t="s">
        <v>16</v>
      </c>
      <c r="C103" s="22">
        <v>6663321</v>
      </c>
      <c r="D103" s="22" t="s">
        <v>1053</v>
      </c>
      <c r="E103" s="23" t="s">
        <v>1054</v>
      </c>
      <c r="F103" s="24" t="s">
        <v>17</v>
      </c>
      <c r="G103" s="24" t="s">
        <v>113</v>
      </c>
      <c r="H103" s="24" t="s">
        <v>153</v>
      </c>
      <c r="I103" s="24" t="s">
        <v>1044</v>
      </c>
      <c r="J103" s="24" t="s">
        <v>153</v>
      </c>
      <c r="K103" s="24" t="s">
        <v>1055</v>
      </c>
      <c r="L103" s="24" t="s">
        <v>1056</v>
      </c>
      <c r="M103" s="24" t="s">
        <v>26</v>
      </c>
      <c r="N103" s="24">
        <v>631698</v>
      </c>
      <c r="O103" s="24">
        <v>635265</v>
      </c>
      <c r="P103" s="6">
        <v>1</v>
      </c>
      <c r="Q103" s="28"/>
      <c r="R103" s="2"/>
      <c r="S103" s="3"/>
      <c r="T103" s="25">
        <f t="shared" si="4"/>
        <v>0</v>
      </c>
      <c r="U103" s="26">
        <f t="shared" si="5"/>
        <v>0</v>
      </c>
    </row>
    <row r="104" spans="1:21" x14ac:dyDescent="0.35">
      <c r="A104" s="22" t="s">
        <v>1063</v>
      </c>
      <c r="B104" s="22" t="s">
        <v>16</v>
      </c>
      <c r="C104" s="22">
        <v>6661640</v>
      </c>
      <c r="D104" s="22" t="s">
        <v>1064</v>
      </c>
      <c r="E104" s="23" t="s">
        <v>1065</v>
      </c>
      <c r="F104" s="24" t="s">
        <v>17</v>
      </c>
      <c r="G104" s="24" t="s">
        <v>113</v>
      </c>
      <c r="H104" s="24" t="s">
        <v>153</v>
      </c>
      <c r="I104" s="24" t="s">
        <v>1044</v>
      </c>
      <c r="J104" s="24" t="s">
        <v>153</v>
      </c>
      <c r="K104" s="24" t="s">
        <v>1066</v>
      </c>
      <c r="L104" s="24" t="s">
        <v>1067</v>
      </c>
      <c r="M104" s="24" t="s">
        <v>26</v>
      </c>
      <c r="N104" s="24">
        <v>632882</v>
      </c>
      <c r="O104" s="24">
        <v>635043</v>
      </c>
      <c r="P104" s="6">
        <v>1</v>
      </c>
      <c r="Q104" s="28"/>
      <c r="R104" s="2"/>
      <c r="S104" s="3"/>
      <c r="T104" s="25">
        <f t="shared" si="4"/>
        <v>0</v>
      </c>
      <c r="U104" s="26">
        <f t="shared" si="5"/>
        <v>0</v>
      </c>
    </row>
    <row r="105" spans="1:21" x14ac:dyDescent="0.35">
      <c r="A105" s="22" t="s">
        <v>1074</v>
      </c>
      <c r="B105" s="22" t="s">
        <v>16</v>
      </c>
      <c r="C105" s="22">
        <v>6663468</v>
      </c>
      <c r="D105" s="22" t="s">
        <v>1075</v>
      </c>
      <c r="E105" s="23" t="s">
        <v>1076</v>
      </c>
      <c r="F105" s="24" t="s">
        <v>17</v>
      </c>
      <c r="G105" s="24" t="s">
        <v>113</v>
      </c>
      <c r="H105" s="24" t="s">
        <v>153</v>
      </c>
      <c r="I105" s="24" t="s">
        <v>1044</v>
      </c>
      <c r="J105" s="24" t="s">
        <v>153</v>
      </c>
      <c r="K105" s="24" t="s">
        <v>1077</v>
      </c>
      <c r="L105" s="24" t="s">
        <v>1078</v>
      </c>
      <c r="M105" s="24" t="s">
        <v>120</v>
      </c>
      <c r="N105" s="24">
        <v>631133</v>
      </c>
      <c r="O105" s="24">
        <v>635202</v>
      </c>
      <c r="P105" s="6">
        <v>1</v>
      </c>
      <c r="Q105" s="28"/>
      <c r="R105" s="2"/>
      <c r="S105" s="3"/>
      <c r="T105" s="25">
        <f t="shared" si="4"/>
        <v>0</v>
      </c>
      <c r="U105" s="26">
        <f t="shared" si="5"/>
        <v>0</v>
      </c>
    </row>
    <row r="106" spans="1:21" x14ac:dyDescent="0.35">
      <c r="A106" s="22" t="s">
        <v>1190</v>
      </c>
      <c r="B106" s="22" t="s">
        <v>16</v>
      </c>
      <c r="C106" s="22">
        <v>6535808</v>
      </c>
      <c r="D106" s="22" t="s">
        <v>1191</v>
      </c>
      <c r="E106" s="23" t="s">
        <v>1192</v>
      </c>
      <c r="F106" s="24" t="s">
        <v>17</v>
      </c>
      <c r="G106" s="24" t="s">
        <v>175</v>
      </c>
      <c r="H106" s="24" t="s">
        <v>176</v>
      </c>
      <c r="I106" s="24" t="s">
        <v>1182</v>
      </c>
      <c r="J106" s="24" t="s">
        <v>176</v>
      </c>
      <c r="K106" s="24" t="s">
        <v>1193</v>
      </c>
      <c r="L106" s="24" t="s">
        <v>1194</v>
      </c>
      <c r="M106" s="24" t="s">
        <v>26</v>
      </c>
      <c r="N106" s="24">
        <v>681210</v>
      </c>
      <c r="O106" s="24">
        <v>689784</v>
      </c>
      <c r="P106" s="6">
        <v>1</v>
      </c>
      <c r="Q106" s="28"/>
      <c r="R106" s="2"/>
      <c r="S106" s="3"/>
      <c r="T106" s="25">
        <f t="shared" si="4"/>
        <v>0</v>
      </c>
      <c r="U106" s="26">
        <f t="shared" si="5"/>
        <v>0</v>
      </c>
    </row>
    <row r="107" spans="1:21" x14ac:dyDescent="0.35">
      <c r="A107" s="22" t="s">
        <v>1195</v>
      </c>
      <c r="B107" s="22" t="s">
        <v>16</v>
      </c>
      <c r="C107" s="22">
        <v>6535857</v>
      </c>
      <c r="D107" s="22" t="s">
        <v>1196</v>
      </c>
      <c r="E107" s="23" t="s">
        <v>1197</v>
      </c>
      <c r="F107" s="24" t="s">
        <v>17</v>
      </c>
      <c r="G107" s="24" t="s">
        <v>175</v>
      </c>
      <c r="H107" s="24" t="s">
        <v>176</v>
      </c>
      <c r="I107" s="24" t="s">
        <v>1182</v>
      </c>
      <c r="J107" s="24" t="s">
        <v>176</v>
      </c>
      <c r="K107" s="24" t="s">
        <v>801</v>
      </c>
      <c r="L107" s="24" t="s">
        <v>802</v>
      </c>
      <c r="M107" s="24" t="s">
        <v>65</v>
      </c>
      <c r="N107" s="24">
        <v>681246</v>
      </c>
      <c r="O107" s="24">
        <v>689056</v>
      </c>
      <c r="P107" s="6">
        <v>1</v>
      </c>
      <c r="Q107" s="28"/>
      <c r="R107" s="2"/>
      <c r="S107" s="3"/>
      <c r="T107" s="25">
        <f t="shared" si="4"/>
        <v>0</v>
      </c>
      <c r="U107" s="26">
        <f t="shared" si="5"/>
        <v>0</v>
      </c>
    </row>
    <row r="108" spans="1:21" x14ac:dyDescent="0.35">
      <c r="A108" s="22" t="s">
        <v>1198</v>
      </c>
      <c r="B108" s="22" t="s">
        <v>16</v>
      </c>
      <c r="C108" s="22">
        <v>6535865</v>
      </c>
      <c r="D108" s="22" t="s">
        <v>1199</v>
      </c>
      <c r="E108" s="23" t="s">
        <v>1200</v>
      </c>
      <c r="F108" s="24" t="s">
        <v>17</v>
      </c>
      <c r="G108" s="24" t="s">
        <v>175</v>
      </c>
      <c r="H108" s="24" t="s">
        <v>176</v>
      </c>
      <c r="I108" s="24" t="s">
        <v>1182</v>
      </c>
      <c r="J108" s="24" t="s">
        <v>176</v>
      </c>
      <c r="K108" s="24" t="s">
        <v>133</v>
      </c>
      <c r="L108" s="24" t="s">
        <v>134</v>
      </c>
      <c r="M108" s="24" t="s">
        <v>38</v>
      </c>
      <c r="N108" s="24">
        <v>681229</v>
      </c>
      <c r="O108" s="24">
        <v>689706</v>
      </c>
      <c r="P108" s="6">
        <v>1</v>
      </c>
      <c r="Q108" s="28"/>
      <c r="R108" s="2"/>
      <c r="S108" s="3"/>
      <c r="T108" s="25">
        <f t="shared" si="4"/>
        <v>0</v>
      </c>
      <c r="U108" s="26">
        <f t="shared" si="5"/>
        <v>0</v>
      </c>
    </row>
    <row r="109" spans="1:21" x14ac:dyDescent="0.35">
      <c r="A109" s="22" t="s">
        <v>1218</v>
      </c>
      <c r="B109" s="22" t="s">
        <v>16</v>
      </c>
      <c r="C109" s="22">
        <v>6534755</v>
      </c>
      <c r="D109" s="22" t="s">
        <v>1219</v>
      </c>
      <c r="E109" s="23" t="s">
        <v>1220</v>
      </c>
      <c r="F109" s="24" t="s">
        <v>17</v>
      </c>
      <c r="G109" s="24" t="s">
        <v>175</v>
      </c>
      <c r="H109" s="24" t="s">
        <v>176</v>
      </c>
      <c r="I109" s="24" t="s">
        <v>1182</v>
      </c>
      <c r="J109" s="24" t="s">
        <v>176</v>
      </c>
      <c r="K109" s="24" t="s">
        <v>440</v>
      </c>
      <c r="L109" s="24" t="s">
        <v>441</v>
      </c>
      <c r="M109" s="24" t="s">
        <v>69</v>
      </c>
      <c r="N109" s="24">
        <v>680978</v>
      </c>
      <c r="O109" s="24">
        <v>689398</v>
      </c>
      <c r="P109" s="6">
        <v>1</v>
      </c>
      <c r="Q109" s="28"/>
      <c r="R109" s="2"/>
      <c r="S109" s="3"/>
      <c r="T109" s="25">
        <f t="shared" si="4"/>
        <v>0</v>
      </c>
      <c r="U109" s="26">
        <f t="shared" si="5"/>
        <v>0</v>
      </c>
    </row>
    <row r="110" spans="1:21" x14ac:dyDescent="0.35">
      <c r="A110" s="22" t="s">
        <v>1264</v>
      </c>
      <c r="B110" s="22" t="s">
        <v>16</v>
      </c>
      <c r="C110" s="22">
        <v>6656093</v>
      </c>
      <c r="D110" s="22" t="s">
        <v>1265</v>
      </c>
      <c r="E110" s="23" t="s">
        <v>1266</v>
      </c>
      <c r="F110" s="24" t="s">
        <v>17</v>
      </c>
      <c r="G110" s="24" t="s">
        <v>169</v>
      </c>
      <c r="H110" s="24" t="s">
        <v>180</v>
      </c>
      <c r="I110" s="24" t="s">
        <v>1267</v>
      </c>
      <c r="J110" s="24" t="s">
        <v>180</v>
      </c>
      <c r="K110" s="24" t="s">
        <v>1268</v>
      </c>
      <c r="L110" s="24" t="s">
        <v>1269</v>
      </c>
      <c r="M110" s="24" t="s">
        <v>145</v>
      </c>
      <c r="N110" s="24">
        <v>685514</v>
      </c>
      <c r="O110" s="24">
        <v>644024</v>
      </c>
      <c r="P110" s="6">
        <v>1</v>
      </c>
      <c r="Q110" s="28"/>
      <c r="R110" s="2"/>
      <c r="S110" s="3"/>
      <c r="T110" s="25">
        <f t="shared" si="4"/>
        <v>0</v>
      </c>
      <c r="U110" s="26">
        <f t="shared" si="5"/>
        <v>0</v>
      </c>
    </row>
    <row r="111" spans="1:21" x14ac:dyDescent="0.35">
      <c r="A111" s="22" t="s">
        <v>1270</v>
      </c>
      <c r="B111" s="22" t="s">
        <v>16</v>
      </c>
      <c r="C111" s="22">
        <v>6654460</v>
      </c>
      <c r="D111" s="22" t="s">
        <v>1271</v>
      </c>
      <c r="E111" s="23" t="s">
        <v>1272</v>
      </c>
      <c r="F111" s="24" t="s">
        <v>17</v>
      </c>
      <c r="G111" s="24" t="s">
        <v>169</v>
      </c>
      <c r="H111" s="24" t="s">
        <v>180</v>
      </c>
      <c r="I111" s="24" t="s">
        <v>1267</v>
      </c>
      <c r="J111" s="24" t="s">
        <v>180</v>
      </c>
      <c r="K111" s="24" t="s">
        <v>1273</v>
      </c>
      <c r="L111" s="24" t="s">
        <v>1274</v>
      </c>
      <c r="M111" s="24" t="s">
        <v>69</v>
      </c>
      <c r="N111" s="24">
        <v>685353</v>
      </c>
      <c r="O111" s="24">
        <v>644316</v>
      </c>
      <c r="P111" s="6">
        <v>1</v>
      </c>
      <c r="Q111" s="28"/>
      <c r="R111" s="2"/>
      <c r="S111" s="3"/>
      <c r="T111" s="25">
        <f t="shared" si="4"/>
        <v>0</v>
      </c>
      <c r="U111" s="26">
        <f t="shared" si="5"/>
        <v>0</v>
      </c>
    </row>
    <row r="112" spans="1:21" x14ac:dyDescent="0.35">
      <c r="A112" s="22" t="s">
        <v>1275</v>
      </c>
      <c r="B112" s="22" t="s">
        <v>16</v>
      </c>
      <c r="C112" s="22">
        <v>9485299</v>
      </c>
      <c r="D112" s="22" t="s">
        <v>1276</v>
      </c>
      <c r="E112" s="23" t="s">
        <v>1277</v>
      </c>
      <c r="F112" s="24" t="s">
        <v>17</v>
      </c>
      <c r="G112" s="24" t="s">
        <v>169</v>
      </c>
      <c r="H112" s="24" t="s">
        <v>180</v>
      </c>
      <c r="I112" s="24" t="s">
        <v>1267</v>
      </c>
      <c r="J112" s="24" t="s">
        <v>180</v>
      </c>
      <c r="K112" s="24" t="s">
        <v>1273</v>
      </c>
      <c r="L112" s="24" t="s">
        <v>1274</v>
      </c>
      <c r="M112" s="24" t="s">
        <v>96</v>
      </c>
      <c r="N112" s="24">
        <v>685513</v>
      </c>
      <c r="O112" s="24">
        <v>644299</v>
      </c>
      <c r="P112" s="6">
        <v>1</v>
      </c>
      <c r="Q112" s="28"/>
      <c r="R112" s="2"/>
      <c r="S112" s="3"/>
      <c r="T112" s="25">
        <f t="shared" si="4"/>
        <v>0</v>
      </c>
      <c r="U112" s="26">
        <f t="shared" si="5"/>
        <v>0</v>
      </c>
    </row>
    <row r="113" spans="1:21" x14ac:dyDescent="0.35">
      <c r="A113" s="22" t="s">
        <v>1278</v>
      </c>
      <c r="B113" s="22" t="s">
        <v>16</v>
      </c>
      <c r="C113" s="22">
        <v>6656137</v>
      </c>
      <c r="D113" s="22" t="s">
        <v>1279</v>
      </c>
      <c r="E113" s="23" t="s">
        <v>1280</v>
      </c>
      <c r="F113" s="24" t="s">
        <v>17</v>
      </c>
      <c r="G113" s="24" t="s">
        <v>169</v>
      </c>
      <c r="H113" s="24" t="s">
        <v>180</v>
      </c>
      <c r="I113" s="24" t="s">
        <v>1267</v>
      </c>
      <c r="J113" s="24" t="s">
        <v>180</v>
      </c>
      <c r="K113" s="24" t="s">
        <v>1281</v>
      </c>
      <c r="L113" s="24" t="s">
        <v>1282</v>
      </c>
      <c r="M113" s="24" t="s">
        <v>50</v>
      </c>
      <c r="N113" s="24">
        <v>686564</v>
      </c>
      <c r="O113" s="24">
        <v>642886</v>
      </c>
      <c r="P113" s="6">
        <v>1</v>
      </c>
      <c r="Q113" s="28"/>
      <c r="R113" s="2"/>
      <c r="S113" s="3"/>
      <c r="T113" s="25">
        <f t="shared" si="4"/>
        <v>0</v>
      </c>
      <c r="U113" s="26">
        <f t="shared" si="5"/>
        <v>0</v>
      </c>
    </row>
    <row r="114" spans="1:21" x14ac:dyDescent="0.35">
      <c r="A114" s="22" t="s">
        <v>1283</v>
      </c>
      <c r="B114" s="22" t="s">
        <v>16</v>
      </c>
      <c r="C114" s="22">
        <v>6656144</v>
      </c>
      <c r="D114" s="22" t="s">
        <v>1284</v>
      </c>
      <c r="E114" s="23" t="s">
        <v>1285</v>
      </c>
      <c r="F114" s="24" t="s">
        <v>17</v>
      </c>
      <c r="G114" s="24" t="s">
        <v>169</v>
      </c>
      <c r="H114" s="24" t="s">
        <v>180</v>
      </c>
      <c r="I114" s="24" t="s">
        <v>1267</v>
      </c>
      <c r="J114" s="24" t="s">
        <v>180</v>
      </c>
      <c r="K114" s="24" t="s">
        <v>1286</v>
      </c>
      <c r="L114" s="24" t="s">
        <v>1287</v>
      </c>
      <c r="M114" s="24" t="s">
        <v>46</v>
      </c>
      <c r="N114" s="24">
        <v>685145</v>
      </c>
      <c r="O114" s="24">
        <v>644067</v>
      </c>
      <c r="P114" s="6">
        <v>1</v>
      </c>
      <c r="Q114" s="28"/>
      <c r="R114" s="2"/>
      <c r="S114" s="3"/>
      <c r="T114" s="25">
        <f t="shared" si="4"/>
        <v>0</v>
      </c>
      <c r="U114" s="26">
        <f t="shared" si="5"/>
        <v>0</v>
      </c>
    </row>
    <row r="115" spans="1:21" x14ac:dyDescent="0.35">
      <c r="A115" s="22" t="s">
        <v>1288</v>
      </c>
      <c r="B115" s="22" t="s">
        <v>16</v>
      </c>
      <c r="C115" s="22">
        <v>6656170</v>
      </c>
      <c r="D115" s="22" t="s">
        <v>1289</v>
      </c>
      <c r="E115" s="23" t="s">
        <v>1290</v>
      </c>
      <c r="F115" s="24" t="s">
        <v>17</v>
      </c>
      <c r="G115" s="24" t="s">
        <v>169</v>
      </c>
      <c r="H115" s="24" t="s">
        <v>180</v>
      </c>
      <c r="I115" s="24" t="s">
        <v>1267</v>
      </c>
      <c r="J115" s="24" t="s">
        <v>180</v>
      </c>
      <c r="K115" s="24" t="s">
        <v>36</v>
      </c>
      <c r="L115" s="24" t="s">
        <v>37</v>
      </c>
      <c r="M115" s="24" t="s">
        <v>54</v>
      </c>
      <c r="N115" s="24">
        <v>685391</v>
      </c>
      <c r="O115" s="24">
        <v>643738</v>
      </c>
      <c r="P115" s="6">
        <v>1</v>
      </c>
      <c r="Q115" s="28"/>
      <c r="R115" s="2"/>
      <c r="S115" s="3"/>
      <c r="T115" s="25">
        <f t="shared" si="4"/>
        <v>0</v>
      </c>
      <c r="U115" s="26">
        <f t="shared" si="5"/>
        <v>0</v>
      </c>
    </row>
    <row r="116" spans="1:21" x14ac:dyDescent="0.35">
      <c r="A116" s="22" t="s">
        <v>1291</v>
      </c>
      <c r="B116" s="22" t="s">
        <v>16</v>
      </c>
      <c r="C116" s="22">
        <v>6654406</v>
      </c>
      <c r="D116" s="22" t="s">
        <v>1292</v>
      </c>
      <c r="E116" s="23" t="s">
        <v>1293</v>
      </c>
      <c r="F116" s="24" t="s">
        <v>17</v>
      </c>
      <c r="G116" s="24" t="s">
        <v>169</v>
      </c>
      <c r="H116" s="24" t="s">
        <v>180</v>
      </c>
      <c r="I116" s="24" t="s">
        <v>1267</v>
      </c>
      <c r="J116" s="24" t="s">
        <v>180</v>
      </c>
      <c r="K116" s="24" t="s">
        <v>154</v>
      </c>
      <c r="L116" s="24" t="s">
        <v>155</v>
      </c>
      <c r="M116" s="24" t="s">
        <v>33</v>
      </c>
      <c r="N116" s="24">
        <v>684715</v>
      </c>
      <c r="O116" s="24">
        <v>644130</v>
      </c>
      <c r="P116" s="6">
        <v>1</v>
      </c>
      <c r="Q116" s="28"/>
      <c r="R116" s="2"/>
      <c r="S116" s="3"/>
      <c r="T116" s="25">
        <f t="shared" si="4"/>
        <v>0</v>
      </c>
      <c r="U116" s="26">
        <f t="shared" si="5"/>
        <v>0</v>
      </c>
    </row>
    <row r="117" spans="1:21" x14ac:dyDescent="0.35">
      <c r="A117" s="22" t="s">
        <v>1294</v>
      </c>
      <c r="B117" s="22" t="s">
        <v>16</v>
      </c>
      <c r="C117" s="22">
        <v>6656013</v>
      </c>
      <c r="D117" s="22" t="s">
        <v>1295</v>
      </c>
      <c r="E117" s="23" t="s">
        <v>1296</v>
      </c>
      <c r="F117" s="24" t="s">
        <v>17</v>
      </c>
      <c r="G117" s="24" t="s">
        <v>169</v>
      </c>
      <c r="H117" s="24" t="s">
        <v>180</v>
      </c>
      <c r="I117" s="24" t="s">
        <v>1267</v>
      </c>
      <c r="J117" s="24" t="s">
        <v>180</v>
      </c>
      <c r="K117" s="24" t="s">
        <v>156</v>
      </c>
      <c r="L117" s="24" t="s">
        <v>157</v>
      </c>
      <c r="M117" s="24" t="s">
        <v>43</v>
      </c>
      <c r="N117" s="24">
        <v>686015</v>
      </c>
      <c r="O117" s="24">
        <v>643799</v>
      </c>
      <c r="P117" s="6">
        <v>1</v>
      </c>
      <c r="Q117" s="28"/>
      <c r="R117" s="2"/>
      <c r="S117" s="3"/>
      <c r="T117" s="25">
        <f t="shared" si="4"/>
        <v>0</v>
      </c>
      <c r="U117" s="26">
        <f t="shared" si="5"/>
        <v>0</v>
      </c>
    </row>
    <row r="118" spans="1:21" x14ac:dyDescent="0.35">
      <c r="A118" s="22" t="s">
        <v>1297</v>
      </c>
      <c r="B118" s="22" t="s">
        <v>16</v>
      </c>
      <c r="C118" s="22">
        <v>6656278</v>
      </c>
      <c r="D118" s="22" t="s">
        <v>1298</v>
      </c>
      <c r="E118" s="23" t="s">
        <v>1299</v>
      </c>
      <c r="F118" s="24" t="s">
        <v>17</v>
      </c>
      <c r="G118" s="24" t="s">
        <v>169</v>
      </c>
      <c r="H118" s="24" t="s">
        <v>180</v>
      </c>
      <c r="I118" s="24" t="s">
        <v>1267</v>
      </c>
      <c r="J118" s="24" t="s">
        <v>180</v>
      </c>
      <c r="K118" s="24" t="s">
        <v>1300</v>
      </c>
      <c r="L118" s="24" t="s">
        <v>1301</v>
      </c>
      <c r="M118" s="24" t="s">
        <v>38</v>
      </c>
      <c r="N118" s="24">
        <v>685557</v>
      </c>
      <c r="O118" s="24">
        <v>643864</v>
      </c>
      <c r="P118" s="6">
        <v>1</v>
      </c>
      <c r="Q118" s="28"/>
      <c r="R118" s="2"/>
      <c r="S118" s="3"/>
      <c r="T118" s="25">
        <f t="shared" si="4"/>
        <v>0</v>
      </c>
      <c r="U118" s="26">
        <f t="shared" si="5"/>
        <v>0</v>
      </c>
    </row>
    <row r="119" spans="1:21" x14ac:dyDescent="0.35">
      <c r="A119" s="22" t="s">
        <v>1302</v>
      </c>
      <c r="B119" s="22" t="s">
        <v>16</v>
      </c>
      <c r="C119" s="22">
        <v>6656011</v>
      </c>
      <c r="D119" s="22" t="s">
        <v>1303</v>
      </c>
      <c r="E119" s="23" t="s">
        <v>1304</v>
      </c>
      <c r="F119" s="24" t="s">
        <v>17</v>
      </c>
      <c r="G119" s="24" t="s">
        <v>169</v>
      </c>
      <c r="H119" s="24" t="s">
        <v>180</v>
      </c>
      <c r="I119" s="24" t="s">
        <v>1267</v>
      </c>
      <c r="J119" s="24" t="s">
        <v>180</v>
      </c>
      <c r="K119" s="24" t="s">
        <v>1305</v>
      </c>
      <c r="L119" s="24" t="s">
        <v>1306</v>
      </c>
      <c r="M119" s="24" t="s">
        <v>54</v>
      </c>
      <c r="N119" s="24">
        <v>686095</v>
      </c>
      <c r="O119" s="24">
        <v>643950</v>
      </c>
      <c r="P119" s="6">
        <v>1</v>
      </c>
      <c r="Q119" s="28"/>
      <c r="R119" s="2"/>
      <c r="S119" s="3"/>
      <c r="T119" s="25">
        <f t="shared" si="4"/>
        <v>0</v>
      </c>
      <c r="U119" s="26">
        <f t="shared" si="5"/>
        <v>0</v>
      </c>
    </row>
    <row r="120" spans="1:21" x14ac:dyDescent="0.35">
      <c r="A120" s="22" t="s">
        <v>1307</v>
      </c>
      <c r="B120" s="22" t="s">
        <v>16</v>
      </c>
      <c r="C120" s="22">
        <v>6656379</v>
      </c>
      <c r="D120" s="22" t="s">
        <v>1308</v>
      </c>
      <c r="E120" s="23" t="s">
        <v>1309</v>
      </c>
      <c r="F120" s="24" t="s">
        <v>17</v>
      </c>
      <c r="G120" s="24" t="s">
        <v>169</v>
      </c>
      <c r="H120" s="24" t="s">
        <v>180</v>
      </c>
      <c r="I120" s="24" t="s">
        <v>1267</v>
      </c>
      <c r="J120" s="24" t="s">
        <v>180</v>
      </c>
      <c r="K120" s="24" t="s">
        <v>1310</v>
      </c>
      <c r="L120" s="24" t="s">
        <v>1311</v>
      </c>
      <c r="M120" s="24" t="s">
        <v>116</v>
      </c>
      <c r="N120" s="24">
        <v>687114</v>
      </c>
      <c r="O120" s="24">
        <v>643550</v>
      </c>
      <c r="P120" s="6">
        <v>1</v>
      </c>
      <c r="Q120" s="28"/>
      <c r="R120" s="2"/>
      <c r="S120" s="3"/>
      <c r="T120" s="25">
        <f t="shared" si="4"/>
        <v>0</v>
      </c>
      <c r="U120" s="26">
        <f t="shared" si="5"/>
        <v>0</v>
      </c>
    </row>
  </sheetData>
  <sheetProtection algorithmName="SHA-512" hashValue="mDrsQuK6E1Rpgsb/rW+yeT4LIWsYIBtSJU1OOPdb7KGdR8gBa21Kcvaci1NxiDLj8habCaD1dipuCtOgM2L91g==" saltValue="EW2tbfIxuMDFL1PmIf7ejQ==" spinCount="100000" sheet="1" objects="1" scenarios="1" formatCells="0" formatColumns="0" formatRows="0" sort="0" autoFilter="0"/>
  <autoFilter ref="A13:P12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7"/>
    <col min="6" max="6" width="15.81640625" style="6" bestFit="1" customWidth="1"/>
    <col min="7" max="11" width="8.7265625" style="6"/>
    <col min="12" max="12" width="14.26953125" style="6" customWidth="1"/>
    <col min="13" max="16" width="8.7265625" style="6"/>
    <col min="17" max="17" width="11.453125" style="6" customWidth="1"/>
    <col min="18" max="18" width="18.54296875" style="6" customWidth="1"/>
    <col min="19" max="19" width="19.7265625" style="6" customWidth="1"/>
    <col min="20" max="20" width="8.7265625" style="6"/>
    <col min="21" max="21" width="15.81640625" style="6" customWidth="1"/>
    <col min="22" max="16384" width="8.7265625" style="6"/>
  </cols>
  <sheetData>
    <row r="1" spans="1:21" ht="15" thickBot="1" x14ac:dyDescent="0.4">
      <c r="A1" s="4" t="s">
        <v>1320</v>
      </c>
      <c r="B1" s="4" t="s">
        <v>1321</v>
      </c>
      <c r="C1" s="4" t="s">
        <v>1322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53</v>
      </c>
      <c r="B2" s="4">
        <f>P12</f>
        <v>10</v>
      </c>
      <c r="C2" s="4" t="s">
        <v>1335</v>
      </c>
      <c r="D2" s="4"/>
      <c r="E2" s="4"/>
      <c r="F2" s="4"/>
      <c r="G2" s="44" t="s">
        <v>1346</v>
      </c>
      <c r="H2" s="45"/>
      <c r="I2" s="46"/>
      <c r="J2" s="53" t="s">
        <v>1347</v>
      </c>
      <c r="K2" s="54"/>
      <c r="L2" s="55"/>
    </row>
    <row r="3" spans="1:21" x14ac:dyDescent="0.35">
      <c r="A3" s="4"/>
      <c r="B3" s="4"/>
      <c r="C3" s="4"/>
      <c r="D3" s="4"/>
      <c r="E3" s="4"/>
      <c r="F3" s="8" t="s">
        <v>1324</v>
      </c>
      <c r="G3" s="30" t="s">
        <v>1325</v>
      </c>
      <c r="H3" s="4" t="s">
        <v>1326</v>
      </c>
      <c r="I3" s="31" t="s">
        <v>1327</v>
      </c>
      <c r="J3" s="36" t="str">
        <f>G3</f>
        <v>Netto</v>
      </c>
      <c r="K3" s="37" t="str">
        <f>H3</f>
        <v>VAT</v>
      </c>
      <c r="L3" s="38" t="str">
        <f>I3</f>
        <v>Brutto</v>
      </c>
      <c r="O3" s="7" t="s">
        <v>1323</v>
      </c>
      <c r="P3" s="4"/>
      <c r="Q3" s="4"/>
      <c r="R3" s="4"/>
      <c r="S3" s="4"/>
      <c r="T3" s="4"/>
      <c r="U3" s="4"/>
    </row>
    <row r="4" spans="1:21" ht="22" customHeight="1" x14ac:dyDescent="0.35">
      <c r="A4" s="68" t="s">
        <v>1340</v>
      </c>
      <c r="B4" s="68"/>
      <c r="C4" s="68"/>
      <c r="D4" s="68"/>
      <c r="E4" s="68"/>
      <c r="F4" s="9" t="s">
        <v>1330</v>
      </c>
      <c r="G4" s="32">
        <f>SUM(S14:S23)/$P$12</f>
        <v>0</v>
      </c>
      <c r="H4" s="1">
        <f>G4*0.23</f>
        <v>0</v>
      </c>
      <c r="I4" s="33">
        <f>G4+H4</f>
        <v>0</v>
      </c>
      <c r="J4" s="36">
        <f>G4*P12*60</f>
        <v>0</v>
      </c>
      <c r="K4" s="39">
        <f>J4*0.23</f>
        <v>0</v>
      </c>
      <c r="L4" s="40">
        <f>J4+K4</f>
        <v>0</v>
      </c>
      <c r="O4" s="67" t="s">
        <v>1328</v>
      </c>
      <c r="P4" s="67"/>
      <c r="Q4" s="4" t="s">
        <v>1329</v>
      </c>
      <c r="R4" s="4"/>
      <c r="S4" s="4"/>
      <c r="T4" s="4"/>
      <c r="U4" s="4"/>
    </row>
    <row r="5" spans="1:21" ht="32.5" customHeight="1" x14ac:dyDescent="0.35">
      <c r="A5" s="70" t="s">
        <v>1341</v>
      </c>
      <c r="B5" s="70"/>
      <c r="C5" s="70"/>
      <c r="D5" s="70"/>
      <c r="E5" s="70"/>
      <c r="F5" s="29" t="s">
        <v>1345</v>
      </c>
      <c r="G5" s="34"/>
      <c r="H5" s="1">
        <f t="shared" ref="H5:H8" si="0">G5*0.23</f>
        <v>0</v>
      </c>
      <c r="I5" s="35">
        <f t="shared" ref="I5:I8" si="1">G5+H5</f>
        <v>0</v>
      </c>
      <c r="J5" s="56" t="s">
        <v>1348</v>
      </c>
      <c r="K5" s="57"/>
      <c r="L5" s="58"/>
      <c r="O5" s="69"/>
      <c r="P5" s="69"/>
      <c r="Q5" s="69"/>
      <c r="R5" s="69"/>
      <c r="S5" s="69"/>
      <c r="T5" s="69"/>
      <c r="U5" s="69"/>
    </row>
    <row r="6" spans="1:21" ht="32.5" customHeight="1" x14ac:dyDescent="0.35">
      <c r="A6" s="72" t="s">
        <v>1342</v>
      </c>
      <c r="B6" s="72"/>
      <c r="C6" s="72"/>
      <c r="D6" s="72"/>
      <c r="E6" s="72"/>
      <c r="F6" s="7" t="s">
        <v>1331</v>
      </c>
      <c r="G6" s="34"/>
      <c r="H6" s="1">
        <f t="shared" si="0"/>
        <v>0</v>
      </c>
      <c r="I6" s="35">
        <f t="shared" si="1"/>
        <v>0</v>
      </c>
      <c r="J6" s="36">
        <f>G6*P12</f>
        <v>0</v>
      </c>
      <c r="K6" s="39">
        <f>J6*0.23</f>
        <v>0</v>
      </c>
      <c r="L6" s="41">
        <f>J6+K6</f>
        <v>0</v>
      </c>
      <c r="O6" s="71"/>
      <c r="P6" s="71"/>
      <c r="Q6" s="69"/>
      <c r="R6" s="69"/>
      <c r="S6" s="69"/>
      <c r="T6" s="69"/>
      <c r="U6" s="69"/>
    </row>
    <row r="7" spans="1:21" ht="22" customHeight="1" x14ac:dyDescent="0.35">
      <c r="A7" s="73" t="s">
        <v>1343</v>
      </c>
      <c r="B7" s="73"/>
      <c r="C7" s="73"/>
      <c r="D7" s="73"/>
      <c r="E7" s="73"/>
      <c r="F7" s="7" t="s">
        <v>1332</v>
      </c>
      <c r="G7" s="34"/>
      <c r="H7" s="1">
        <f t="shared" si="0"/>
        <v>0</v>
      </c>
      <c r="I7" s="35">
        <f t="shared" si="1"/>
        <v>0</v>
      </c>
      <c r="J7" s="59" t="s">
        <v>1348</v>
      </c>
      <c r="K7" s="60"/>
      <c r="L7" s="61"/>
      <c r="O7" s="71"/>
      <c r="P7" s="71"/>
      <c r="Q7" s="69"/>
      <c r="R7" s="69"/>
      <c r="S7" s="69"/>
      <c r="T7" s="69"/>
      <c r="U7" s="69"/>
    </row>
    <row r="8" spans="1:21" ht="33" customHeight="1" thickBot="1" x14ac:dyDescent="0.4">
      <c r="A8" s="73" t="s">
        <v>1344</v>
      </c>
      <c r="B8" s="73"/>
      <c r="C8" s="73"/>
      <c r="D8" s="73"/>
      <c r="E8" s="73"/>
      <c r="F8" s="7" t="s">
        <v>1333</v>
      </c>
      <c r="G8" s="34"/>
      <c r="H8" s="1">
        <f t="shared" si="0"/>
        <v>0</v>
      </c>
      <c r="I8" s="35">
        <f t="shared" si="1"/>
        <v>0</v>
      </c>
      <c r="J8" s="62" t="s">
        <v>1348</v>
      </c>
      <c r="K8" s="63"/>
      <c r="L8" s="64"/>
    </row>
    <row r="9" spans="1:21" ht="23" customHeight="1" thickTop="1" x14ac:dyDescent="0.35">
      <c r="A9" s="10"/>
      <c r="B9" s="10"/>
      <c r="C9" s="10"/>
      <c r="D9" s="10"/>
      <c r="E9" s="10"/>
      <c r="F9" s="47"/>
      <c r="G9" s="48"/>
      <c r="H9" s="48"/>
      <c r="I9" s="49"/>
      <c r="J9" s="42" t="s">
        <v>1349</v>
      </c>
      <c r="K9" s="43"/>
      <c r="L9" s="37"/>
    </row>
    <row r="10" spans="1:21" ht="22" customHeight="1" thickBot="1" x14ac:dyDescent="0.4">
      <c r="A10" s="10"/>
      <c r="B10" s="10"/>
      <c r="C10" s="10"/>
      <c r="D10" s="10"/>
      <c r="E10" s="11" t="s">
        <v>1334</v>
      </c>
      <c r="F10" s="50"/>
      <c r="G10" s="51"/>
      <c r="H10" s="51"/>
      <c r="I10" s="52"/>
      <c r="J10" s="65" t="s">
        <v>1351</v>
      </c>
      <c r="K10" s="66"/>
      <c r="L10" s="66"/>
      <c r="M10" s="66"/>
      <c r="N10" s="66"/>
      <c r="O10" s="66"/>
      <c r="P10" s="66"/>
      <c r="Q10" s="66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10</v>
      </c>
    </row>
    <row r="13" spans="1:21" ht="50" customHeight="1" x14ac:dyDescent="0.35">
      <c r="A13" s="16" t="s">
        <v>1</v>
      </c>
      <c r="B13" s="16" t="s">
        <v>2</v>
      </c>
      <c r="C13" s="16" t="s">
        <v>3</v>
      </c>
      <c r="D13" s="17" t="s">
        <v>4</v>
      </c>
      <c r="E13" s="16" t="s">
        <v>5</v>
      </c>
      <c r="F13" s="18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1319</v>
      </c>
      <c r="Q13" s="21" t="s">
        <v>1336</v>
      </c>
      <c r="R13" s="21" t="s">
        <v>1350</v>
      </c>
      <c r="S13" s="21" t="s">
        <v>1337</v>
      </c>
      <c r="T13" s="21" t="s">
        <v>1338</v>
      </c>
      <c r="U13" s="21" t="s">
        <v>1339</v>
      </c>
    </row>
    <row r="14" spans="1:21" x14ac:dyDescent="0.35">
      <c r="A14" s="22" t="s">
        <v>827</v>
      </c>
      <c r="B14" s="22" t="s">
        <v>16</v>
      </c>
      <c r="C14" s="22">
        <v>6543607</v>
      </c>
      <c r="D14" s="22" t="s">
        <v>828</v>
      </c>
      <c r="E14" s="23" t="s">
        <v>829</v>
      </c>
      <c r="F14" s="24" t="s">
        <v>17</v>
      </c>
      <c r="G14" s="24" t="s">
        <v>52</v>
      </c>
      <c r="H14" s="24" t="s">
        <v>122</v>
      </c>
      <c r="I14" s="24" t="s">
        <v>815</v>
      </c>
      <c r="J14" s="24" t="s">
        <v>122</v>
      </c>
      <c r="K14" s="24" t="s">
        <v>173</v>
      </c>
      <c r="L14" s="24" t="s">
        <v>174</v>
      </c>
      <c r="M14" s="24" t="s">
        <v>97</v>
      </c>
      <c r="N14" s="24">
        <v>537712</v>
      </c>
      <c r="O14" s="24">
        <v>636912</v>
      </c>
      <c r="P14" s="6">
        <v>1</v>
      </c>
      <c r="Q14" s="28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1091</v>
      </c>
      <c r="B15" s="22" t="s">
        <v>16</v>
      </c>
      <c r="C15" s="22">
        <v>6526161</v>
      </c>
      <c r="D15" s="22" t="s">
        <v>1092</v>
      </c>
      <c r="E15" s="23" t="s">
        <v>1093</v>
      </c>
      <c r="F15" s="24" t="s">
        <v>17</v>
      </c>
      <c r="G15" s="24" t="s">
        <v>168</v>
      </c>
      <c r="H15" s="24" t="s">
        <v>172</v>
      </c>
      <c r="I15" s="24" t="s">
        <v>1094</v>
      </c>
      <c r="J15" s="24" t="s">
        <v>172</v>
      </c>
      <c r="K15" s="24" t="s">
        <v>795</v>
      </c>
      <c r="L15" s="24" t="s">
        <v>796</v>
      </c>
      <c r="M15" s="24" t="s">
        <v>26</v>
      </c>
      <c r="N15" s="24">
        <v>720334</v>
      </c>
      <c r="O15" s="24">
        <v>667119</v>
      </c>
      <c r="P15" s="6">
        <v>1</v>
      </c>
      <c r="Q15" s="28"/>
      <c r="R15" s="2"/>
      <c r="S15" s="3"/>
      <c r="T15" s="25">
        <f t="shared" ref="T15:T23" si="2">S15*0.23</f>
        <v>0</v>
      </c>
      <c r="U15" s="26">
        <f t="shared" ref="U15:U23" si="3">SUM(S15:T15)</f>
        <v>0</v>
      </c>
    </row>
    <row r="16" spans="1:21" x14ac:dyDescent="0.35">
      <c r="A16" s="22" t="s">
        <v>1098</v>
      </c>
      <c r="B16" s="22" t="s">
        <v>16</v>
      </c>
      <c r="C16" s="22">
        <v>6526178</v>
      </c>
      <c r="D16" s="22" t="s">
        <v>1099</v>
      </c>
      <c r="E16" s="23" t="s">
        <v>1100</v>
      </c>
      <c r="F16" s="24" t="s">
        <v>17</v>
      </c>
      <c r="G16" s="24" t="s">
        <v>168</v>
      </c>
      <c r="H16" s="24" t="s">
        <v>172</v>
      </c>
      <c r="I16" s="24" t="s">
        <v>1094</v>
      </c>
      <c r="J16" s="24" t="s">
        <v>172</v>
      </c>
      <c r="K16" s="24" t="s">
        <v>795</v>
      </c>
      <c r="L16" s="24" t="s">
        <v>796</v>
      </c>
      <c r="M16" s="24" t="s">
        <v>51</v>
      </c>
      <c r="N16" s="24">
        <v>721034</v>
      </c>
      <c r="O16" s="24">
        <v>667439</v>
      </c>
      <c r="P16" s="6">
        <v>1</v>
      </c>
      <c r="Q16" s="28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1101</v>
      </c>
      <c r="B17" s="22" t="s">
        <v>16</v>
      </c>
      <c r="C17" s="22">
        <v>6526256</v>
      </c>
      <c r="D17" s="22" t="s">
        <v>1102</v>
      </c>
      <c r="E17" s="23" t="s">
        <v>1103</v>
      </c>
      <c r="F17" s="24" t="s">
        <v>17</v>
      </c>
      <c r="G17" s="24" t="s">
        <v>168</v>
      </c>
      <c r="H17" s="24" t="s">
        <v>172</v>
      </c>
      <c r="I17" s="24" t="s">
        <v>1094</v>
      </c>
      <c r="J17" s="24" t="s">
        <v>172</v>
      </c>
      <c r="K17" s="24" t="s">
        <v>1104</v>
      </c>
      <c r="L17" s="24" t="s">
        <v>1105</v>
      </c>
      <c r="M17" s="24" t="s">
        <v>49</v>
      </c>
      <c r="N17" s="24">
        <v>721083</v>
      </c>
      <c r="O17" s="24">
        <v>667550</v>
      </c>
      <c r="P17" s="6">
        <v>1</v>
      </c>
      <c r="Q17" s="28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1120</v>
      </c>
      <c r="B18" s="22" t="s">
        <v>16</v>
      </c>
      <c r="C18" s="22">
        <v>6526315</v>
      </c>
      <c r="D18" s="22" t="s">
        <v>1121</v>
      </c>
      <c r="E18" s="23" t="s">
        <v>1122</v>
      </c>
      <c r="F18" s="24" t="s">
        <v>17</v>
      </c>
      <c r="G18" s="24" t="s">
        <v>168</v>
      </c>
      <c r="H18" s="24" t="s">
        <v>172</v>
      </c>
      <c r="I18" s="24" t="s">
        <v>1094</v>
      </c>
      <c r="J18" s="24" t="s">
        <v>172</v>
      </c>
      <c r="K18" s="24" t="s">
        <v>170</v>
      </c>
      <c r="L18" s="24" t="s">
        <v>171</v>
      </c>
      <c r="M18" s="24" t="s">
        <v>50</v>
      </c>
      <c r="N18" s="24">
        <v>719804</v>
      </c>
      <c r="O18" s="24">
        <v>668022</v>
      </c>
      <c r="P18" s="6">
        <v>1</v>
      </c>
      <c r="Q18" s="28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1128</v>
      </c>
      <c r="B19" s="22" t="s">
        <v>16</v>
      </c>
      <c r="C19" s="22">
        <v>6526334</v>
      </c>
      <c r="D19" s="22" t="s">
        <v>1129</v>
      </c>
      <c r="E19" s="23" t="s">
        <v>1130</v>
      </c>
      <c r="F19" s="24" t="s">
        <v>17</v>
      </c>
      <c r="G19" s="24" t="s">
        <v>168</v>
      </c>
      <c r="H19" s="24" t="s">
        <v>172</v>
      </c>
      <c r="I19" s="24" t="s">
        <v>1094</v>
      </c>
      <c r="J19" s="24" t="s">
        <v>172</v>
      </c>
      <c r="K19" s="24" t="s">
        <v>1126</v>
      </c>
      <c r="L19" s="24" t="s">
        <v>1127</v>
      </c>
      <c r="M19" s="24" t="s">
        <v>57</v>
      </c>
      <c r="N19" s="24">
        <v>721404</v>
      </c>
      <c r="O19" s="24">
        <v>665702</v>
      </c>
      <c r="P19" s="6">
        <v>1</v>
      </c>
      <c r="Q19" s="28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1144</v>
      </c>
      <c r="B20" s="22" t="s">
        <v>16</v>
      </c>
      <c r="C20" s="22">
        <v>6526570</v>
      </c>
      <c r="D20" s="22" t="s">
        <v>1145</v>
      </c>
      <c r="E20" s="23" t="s">
        <v>1146</v>
      </c>
      <c r="F20" s="24" t="s">
        <v>17</v>
      </c>
      <c r="G20" s="24" t="s">
        <v>168</v>
      </c>
      <c r="H20" s="24" t="s">
        <v>172</v>
      </c>
      <c r="I20" s="24" t="s">
        <v>1094</v>
      </c>
      <c r="J20" s="24" t="s">
        <v>172</v>
      </c>
      <c r="K20" s="24" t="s">
        <v>1147</v>
      </c>
      <c r="L20" s="24" t="s">
        <v>1148</v>
      </c>
      <c r="M20" s="24" t="s">
        <v>69</v>
      </c>
      <c r="N20" s="24">
        <v>720346</v>
      </c>
      <c r="O20" s="24">
        <v>667521</v>
      </c>
      <c r="P20" s="6">
        <v>1</v>
      </c>
      <c r="Q20" s="28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1149</v>
      </c>
      <c r="B21" s="22" t="s">
        <v>16</v>
      </c>
      <c r="C21" s="22">
        <v>6526575</v>
      </c>
      <c r="D21" s="22" t="s">
        <v>1150</v>
      </c>
      <c r="E21" s="23" t="s">
        <v>1151</v>
      </c>
      <c r="F21" s="24" t="s">
        <v>17</v>
      </c>
      <c r="G21" s="24" t="s">
        <v>168</v>
      </c>
      <c r="H21" s="24" t="s">
        <v>172</v>
      </c>
      <c r="I21" s="24" t="s">
        <v>1094</v>
      </c>
      <c r="J21" s="24" t="s">
        <v>172</v>
      </c>
      <c r="K21" s="24" t="s">
        <v>1152</v>
      </c>
      <c r="L21" s="24" t="s">
        <v>1153</v>
      </c>
      <c r="M21" s="24" t="s">
        <v>26</v>
      </c>
      <c r="N21" s="24">
        <v>721046</v>
      </c>
      <c r="O21" s="24">
        <v>668940</v>
      </c>
      <c r="P21" s="6">
        <v>1</v>
      </c>
      <c r="Q21" s="28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1162</v>
      </c>
      <c r="B22" s="22" t="s">
        <v>16</v>
      </c>
      <c r="C22" s="22">
        <v>6526670</v>
      </c>
      <c r="D22" s="22" t="s">
        <v>1163</v>
      </c>
      <c r="E22" s="23" t="s">
        <v>1164</v>
      </c>
      <c r="F22" s="24" t="s">
        <v>17</v>
      </c>
      <c r="G22" s="24" t="s">
        <v>168</v>
      </c>
      <c r="H22" s="24" t="s">
        <v>172</v>
      </c>
      <c r="I22" s="24" t="s">
        <v>1094</v>
      </c>
      <c r="J22" s="24" t="s">
        <v>172</v>
      </c>
      <c r="K22" s="24" t="s">
        <v>1157</v>
      </c>
      <c r="L22" s="24" t="s">
        <v>1158</v>
      </c>
      <c r="M22" s="24" t="s">
        <v>85</v>
      </c>
      <c r="N22" s="24">
        <v>720367</v>
      </c>
      <c r="O22" s="24">
        <v>668189</v>
      </c>
      <c r="P22" s="6">
        <v>1</v>
      </c>
      <c r="Q22" s="28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1170</v>
      </c>
      <c r="B23" s="22" t="s">
        <v>16</v>
      </c>
      <c r="C23" s="22">
        <v>6523745</v>
      </c>
      <c r="D23" s="22" t="s">
        <v>1171</v>
      </c>
      <c r="E23" s="23" t="s">
        <v>1172</v>
      </c>
      <c r="F23" s="24" t="s">
        <v>17</v>
      </c>
      <c r="G23" s="24" t="s">
        <v>168</v>
      </c>
      <c r="H23" s="24" t="s">
        <v>172</v>
      </c>
      <c r="I23" s="24" t="s">
        <v>1094</v>
      </c>
      <c r="J23" s="24" t="s">
        <v>172</v>
      </c>
      <c r="K23" s="24" t="s">
        <v>1173</v>
      </c>
      <c r="L23" s="24" t="s">
        <v>1174</v>
      </c>
      <c r="M23" s="24" t="s">
        <v>46</v>
      </c>
      <c r="N23" s="24">
        <v>720116</v>
      </c>
      <c r="O23" s="24">
        <v>667672</v>
      </c>
      <c r="P23" s="6">
        <v>1</v>
      </c>
      <c r="Q23" s="28"/>
      <c r="R23" s="2"/>
      <c r="S23" s="3"/>
      <c r="T23" s="25">
        <f t="shared" si="2"/>
        <v>0</v>
      </c>
      <c r="U23" s="26">
        <f t="shared" si="3"/>
        <v>0</v>
      </c>
    </row>
  </sheetData>
  <sheetProtection algorithmName="SHA-512" hashValue="55FuIlNj/bVkB9ipbmdVvIN+kTL4yCMFI0K8Q76cpL6GvCs+y3GooqHWrBUxh4VpqLiv3YIxvei3OshduPO62A==" saltValue="HeBjPzhy5fPExCDMeUDGjQ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7"/>
    <col min="6" max="6" width="15.81640625" style="6" bestFit="1" customWidth="1"/>
    <col min="7" max="11" width="8.7265625" style="6"/>
    <col min="12" max="12" width="14.26953125" style="6" customWidth="1"/>
    <col min="13" max="16" width="8.7265625" style="6"/>
    <col min="17" max="17" width="11.453125" style="6" customWidth="1"/>
    <col min="18" max="18" width="18.54296875" style="6" customWidth="1"/>
    <col min="19" max="19" width="19.7265625" style="6" customWidth="1"/>
    <col min="20" max="20" width="8.7265625" style="6"/>
    <col min="21" max="21" width="15.81640625" style="6" customWidth="1"/>
    <col min="22" max="16384" width="8.7265625" style="6"/>
  </cols>
  <sheetData>
    <row r="1" spans="1:21" ht="15" thickBot="1" x14ac:dyDescent="0.4">
      <c r="A1" s="4" t="s">
        <v>1320</v>
      </c>
      <c r="B1" s="4" t="s">
        <v>1321</v>
      </c>
      <c r="C1" s="4" t="s">
        <v>1322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54</v>
      </c>
      <c r="B2" s="4">
        <f>P12</f>
        <v>20</v>
      </c>
      <c r="C2" s="4" t="s">
        <v>1335</v>
      </c>
      <c r="D2" s="4"/>
      <c r="E2" s="4"/>
      <c r="F2" s="4"/>
      <c r="G2" s="44" t="s">
        <v>1346</v>
      </c>
      <c r="H2" s="45"/>
      <c r="I2" s="46"/>
      <c r="J2" s="53" t="s">
        <v>1347</v>
      </c>
      <c r="K2" s="54"/>
      <c r="L2" s="55"/>
    </row>
    <row r="3" spans="1:21" x14ac:dyDescent="0.35">
      <c r="A3" s="4"/>
      <c r="B3" s="4"/>
      <c r="C3" s="4"/>
      <c r="D3" s="4"/>
      <c r="E3" s="4"/>
      <c r="F3" s="8" t="s">
        <v>1324</v>
      </c>
      <c r="G3" s="30" t="s">
        <v>1325</v>
      </c>
      <c r="H3" s="4" t="s">
        <v>1326</v>
      </c>
      <c r="I3" s="31" t="s">
        <v>1327</v>
      </c>
      <c r="J3" s="36" t="str">
        <f>G3</f>
        <v>Netto</v>
      </c>
      <c r="K3" s="37" t="str">
        <f>H3</f>
        <v>VAT</v>
      </c>
      <c r="L3" s="38" t="str">
        <f>I3</f>
        <v>Brutto</v>
      </c>
      <c r="O3" s="7" t="s">
        <v>1323</v>
      </c>
      <c r="P3" s="4"/>
      <c r="Q3" s="4"/>
      <c r="R3" s="4"/>
      <c r="S3" s="4"/>
      <c r="T3" s="4"/>
      <c r="U3" s="4"/>
    </row>
    <row r="4" spans="1:21" ht="22" customHeight="1" x14ac:dyDescent="0.35">
      <c r="A4" s="68" t="s">
        <v>1340</v>
      </c>
      <c r="B4" s="68"/>
      <c r="C4" s="68"/>
      <c r="D4" s="68"/>
      <c r="E4" s="68"/>
      <c r="F4" s="9" t="s">
        <v>1330</v>
      </c>
      <c r="G4" s="32">
        <f>SUM(S14:S33)/$P$12</f>
        <v>0</v>
      </c>
      <c r="H4" s="1">
        <f>G4*0.23</f>
        <v>0</v>
      </c>
      <c r="I4" s="33">
        <f>G4+H4</f>
        <v>0</v>
      </c>
      <c r="J4" s="36">
        <f>G4*P12*60</f>
        <v>0</v>
      </c>
      <c r="K4" s="39">
        <f>J4*0.23</f>
        <v>0</v>
      </c>
      <c r="L4" s="40">
        <f>J4+K4</f>
        <v>0</v>
      </c>
      <c r="O4" s="67" t="s">
        <v>1328</v>
      </c>
      <c r="P4" s="67"/>
      <c r="Q4" s="4" t="s">
        <v>1329</v>
      </c>
      <c r="R4" s="4"/>
      <c r="S4" s="4"/>
      <c r="T4" s="4"/>
      <c r="U4" s="4"/>
    </row>
    <row r="5" spans="1:21" ht="32.5" customHeight="1" x14ac:dyDescent="0.35">
      <c r="A5" s="70" t="s">
        <v>1341</v>
      </c>
      <c r="B5" s="70"/>
      <c r="C5" s="70"/>
      <c r="D5" s="70"/>
      <c r="E5" s="70"/>
      <c r="F5" s="29" t="s">
        <v>1345</v>
      </c>
      <c r="G5" s="34"/>
      <c r="H5" s="1">
        <f t="shared" ref="H5:H8" si="0">G5*0.23</f>
        <v>0</v>
      </c>
      <c r="I5" s="35">
        <f t="shared" ref="I5:I8" si="1">G5+H5</f>
        <v>0</v>
      </c>
      <c r="J5" s="56" t="s">
        <v>1348</v>
      </c>
      <c r="K5" s="57"/>
      <c r="L5" s="58"/>
      <c r="O5" s="69"/>
      <c r="P5" s="69"/>
      <c r="Q5" s="69"/>
      <c r="R5" s="69"/>
      <c r="S5" s="69"/>
      <c r="T5" s="69"/>
      <c r="U5" s="69"/>
    </row>
    <row r="6" spans="1:21" ht="32.5" customHeight="1" x14ac:dyDescent="0.35">
      <c r="A6" s="72" t="s">
        <v>1342</v>
      </c>
      <c r="B6" s="72"/>
      <c r="C6" s="72"/>
      <c r="D6" s="72"/>
      <c r="E6" s="72"/>
      <c r="F6" s="7" t="s">
        <v>1331</v>
      </c>
      <c r="G6" s="34"/>
      <c r="H6" s="1">
        <f t="shared" si="0"/>
        <v>0</v>
      </c>
      <c r="I6" s="35">
        <f t="shared" si="1"/>
        <v>0</v>
      </c>
      <c r="J6" s="36">
        <f>G6*P12</f>
        <v>0</v>
      </c>
      <c r="K6" s="39">
        <f>J6*0.23</f>
        <v>0</v>
      </c>
      <c r="L6" s="41">
        <f>J6+K6</f>
        <v>0</v>
      </c>
      <c r="O6" s="71"/>
      <c r="P6" s="71"/>
      <c r="Q6" s="69"/>
      <c r="R6" s="69"/>
      <c r="S6" s="69"/>
      <c r="T6" s="69"/>
      <c r="U6" s="69"/>
    </row>
    <row r="7" spans="1:21" ht="22" customHeight="1" x14ac:dyDescent="0.35">
      <c r="A7" s="73" t="s">
        <v>1343</v>
      </c>
      <c r="B7" s="73"/>
      <c r="C7" s="73"/>
      <c r="D7" s="73"/>
      <c r="E7" s="73"/>
      <c r="F7" s="7" t="s">
        <v>1332</v>
      </c>
      <c r="G7" s="34"/>
      <c r="H7" s="1">
        <f t="shared" si="0"/>
        <v>0</v>
      </c>
      <c r="I7" s="35">
        <f t="shared" si="1"/>
        <v>0</v>
      </c>
      <c r="J7" s="59" t="s">
        <v>1348</v>
      </c>
      <c r="K7" s="60"/>
      <c r="L7" s="61"/>
      <c r="O7" s="71"/>
      <c r="P7" s="71"/>
      <c r="Q7" s="69"/>
      <c r="R7" s="69"/>
      <c r="S7" s="69"/>
      <c r="T7" s="69"/>
      <c r="U7" s="69"/>
    </row>
    <row r="8" spans="1:21" ht="33" customHeight="1" thickBot="1" x14ac:dyDescent="0.4">
      <c r="A8" s="73" t="s">
        <v>1344</v>
      </c>
      <c r="B8" s="73"/>
      <c r="C8" s="73"/>
      <c r="D8" s="73"/>
      <c r="E8" s="73"/>
      <c r="F8" s="7" t="s">
        <v>1333</v>
      </c>
      <c r="G8" s="34"/>
      <c r="H8" s="1">
        <f t="shared" si="0"/>
        <v>0</v>
      </c>
      <c r="I8" s="35">
        <f t="shared" si="1"/>
        <v>0</v>
      </c>
      <c r="J8" s="62" t="s">
        <v>1348</v>
      </c>
      <c r="K8" s="63"/>
      <c r="L8" s="64"/>
    </row>
    <row r="9" spans="1:21" ht="23" customHeight="1" thickTop="1" x14ac:dyDescent="0.35">
      <c r="A9" s="10"/>
      <c r="B9" s="10"/>
      <c r="C9" s="10"/>
      <c r="D9" s="10"/>
      <c r="E9" s="10"/>
      <c r="F9" s="47"/>
      <c r="G9" s="48"/>
      <c r="H9" s="48"/>
      <c r="I9" s="49"/>
      <c r="J9" s="42" t="s">
        <v>1349</v>
      </c>
      <c r="K9" s="43"/>
      <c r="L9" s="37"/>
    </row>
    <row r="10" spans="1:21" ht="22" customHeight="1" thickBot="1" x14ac:dyDescent="0.4">
      <c r="A10" s="10"/>
      <c r="B10" s="10"/>
      <c r="C10" s="10"/>
      <c r="D10" s="10"/>
      <c r="E10" s="11" t="s">
        <v>1334</v>
      </c>
      <c r="F10" s="50"/>
      <c r="G10" s="51"/>
      <c r="H10" s="51"/>
      <c r="I10" s="52"/>
      <c r="J10" s="65" t="s">
        <v>1351</v>
      </c>
      <c r="K10" s="66"/>
      <c r="L10" s="66"/>
      <c r="M10" s="66"/>
      <c r="N10" s="66"/>
      <c r="O10" s="66"/>
      <c r="P10" s="66"/>
      <c r="Q10" s="66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20</v>
      </c>
    </row>
    <row r="13" spans="1:21" ht="50" customHeight="1" x14ac:dyDescent="0.35">
      <c r="A13" s="16" t="s">
        <v>1</v>
      </c>
      <c r="B13" s="16" t="s">
        <v>2</v>
      </c>
      <c r="C13" s="16" t="s">
        <v>3</v>
      </c>
      <c r="D13" s="17" t="s">
        <v>4</v>
      </c>
      <c r="E13" s="16" t="s">
        <v>5</v>
      </c>
      <c r="F13" s="18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1319</v>
      </c>
      <c r="Q13" s="21" t="s">
        <v>1336</v>
      </c>
      <c r="R13" s="21" t="s">
        <v>1350</v>
      </c>
      <c r="S13" s="21" t="s">
        <v>1337</v>
      </c>
      <c r="T13" s="21" t="s">
        <v>1338</v>
      </c>
      <c r="U13" s="21" t="s">
        <v>1339</v>
      </c>
    </row>
    <row r="14" spans="1:21" x14ac:dyDescent="0.35">
      <c r="A14" s="22" t="s">
        <v>812</v>
      </c>
      <c r="B14" s="22" t="s">
        <v>16</v>
      </c>
      <c r="C14" s="22">
        <v>6544214</v>
      </c>
      <c r="D14" s="22" t="s">
        <v>813</v>
      </c>
      <c r="E14" s="23" t="s">
        <v>814</v>
      </c>
      <c r="F14" s="24" t="s">
        <v>17</v>
      </c>
      <c r="G14" s="24" t="s">
        <v>52</v>
      </c>
      <c r="H14" s="24" t="s">
        <v>122</v>
      </c>
      <c r="I14" s="24" t="s">
        <v>815</v>
      </c>
      <c r="J14" s="24" t="s">
        <v>122</v>
      </c>
      <c r="K14" s="24" t="s">
        <v>816</v>
      </c>
      <c r="L14" s="24" t="s">
        <v>817</v>
      </c>
      <c r="M14" s="24" t="s">
        <v>85</v>
      </c>
      <c r="N14" s="24">
        <v>537390</v>
      </c>
      <c r="O14" s="24">
        <v>635964</v>
      </c>
      <c r="P14" s="6">
        <v>1</v>
      </c>
      <c r="Q14" s="28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818</v>
      </c>
      <c r="B15" s="22" t="s">
        <v>16</v>
      </c>
      <c r="C15" s="22">
        <v>6546112</v>
      </c>
      <c r="D15" s="22" t="s">
        <v>819</v>
      </c>
      <c r="E15" s="23" t="s">
        <v>820</v>
      </c>
      <c r="F15" s="24" t="s">
        <v>17</v>
      </c>
      <c r="G15" s="24" t="s">
        <v>52</v>
      </c>
      <c r="H15" s="24" t="s">
        <v>122</v>
      </c>
      <c r="I15" s="24" t="s">
        <v>815</v>
      </c>
      <c r="J15" s="24" t="s">
        <v>122</v>
      </c>
      <c r="K15" s="24" t="s">
        <v>187</v>
      </c>
      <c r="L15" s="24" t="s">
        <v>188</v>
      </c>
      <c r="M15" s="24" t="s">
        <v>21</v>
      </c>
      <c r="N15" s="24">
        <v>537743</v>
      </c>
      <c r="O15" s="24">
        <v>636589</v>
      </c>
      <c r="P15" s="6">
        <v>1</v>
      </c>
      <c r="Q15" s="28"/>
      <c r="R15" s="2"/>
      <c r="S15" s="3"/>
      <c r="T15" s="25">
        <f t="shared" ref="T15:T33" si="2">S15*0.23</f>
        <v>0</v>
      </c>
      <c r="U15" s="26">
        <f t="shared" ref="U15:U33" si="3">SUM(S15:T15)</f>
        <v>0</v>
      </c>
    </row>
    <row r="16" spans="1:21" x14ac:dyDescent="0.35">
      <c r="A16" s="22" t="s">
        <v>824</v>
      </c>
      <c r="B16" s="22" t="s">
        <v>16</v>
      </c>
      <c r="C16" s="22">
        <v>6546170</v>
      </c>
      <c r="D16" s="22" t="s">
        <v>825</v>
      </c>
      <c r="E16" s="23" t="s">
        <v>826</v>
      </c>
      <c r="F16" s="24" t="s">
        <v>17</v>
      </c>
      <c r="G16" s="24" t="s">
        <v>52</v>
      </c>
      <c r="H16" s="24" t="s">
        <v>122</v>
      </c>
      <c r="I16" s="24" t="s">
        <v>815</v>
      </c>
      <c r="J16" s="24" t="s">
        <v>122</v>
      </c>
      <c r="K16" s="24" t="s">
        <v>173</v>
      </c>
      <c r="L16" s="24" t="s">
        <v>174</v>
      </c>
      <c r="M16" s="24" t="s">
        <v>25</v>
      </c>
      <c r="N16" s="24">
        <v>537789</v>
      </c>
      <c r="O16" s="24">
        <v>636848</v>
      </c>
      <c r="P16" s="6">
        <v>1</v>
      </c>
      <c r="Q16" s="28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830</v>
      </c>
      <c r="B17" s="22" t="s">
        <v>16</v>
      </c>
      <c r="C17" s="22">
        <v>6546172</v>
      </c>
      <c r="D17" s="22" t="s">
        <v>831</v>
      </c>
      <c r="E17" s="23" t="s">
        <v>832</v>
      </c>
      <c r="F17" s="24" t="s">
        <v>17</v>
      </c>
      <c r="G17" s="24" t="s">
        <v>52</v>
      </c>
      <c r="H17" s="24" t="s">
        <v>122</v>
      </c>
      <c r="I17" s="24" t="s">
        <v>815</v>
      </c>
      <c r="J17" s="24" t="s">
        <v>122</v>
      </c>
      <c r="K17" s="24" t="s">
        <v>173</v>
      </c>
      <c r="L17" s="24" t="s">
        <v>174</v>
      </c>
      <c r="M17" s="24" t="s">
        <v>46</v>
      </c>
      <c r="N17" s="24">
        <v>537465</v>
      </c>
      <c r="O17" s="24">
        <v>636951</v>
      </c>
      <c r="P17" s="6">
        <v>1</v>
      </c>
      <c r="Q17" s="28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833</v>
      </c>
      <c r="B18" s="22" t="s">
        <v>16</v>
      </c>
      <c r="C18" s="22">
        <v>6546275</v>
      </c>
      <c r="D18" s="22" t="s">
        <v>834</v>
      </c>
      <c r="E18" s="23" t="s">
        <v>835</v>
      </c>
      <c r="F18" s="24" t="s">
        <v>17</v>
      </c>
      <c r="G18" s="24" t="s">
        <v>52</v>
      </c>
      <c r="H18" s="24" t="s">
        <v>122</v>
      </c>
      <c r="I18" s="24" t="s">
        <v>815</v>
      </c>
      <c r="J18" s="24" t="s">
        <v>122</v>
      </c>
      <c r="K18" s="24" t="s">
        <v>836</v>
      </c>
      <c r="L18" s="24" t="s">
        <v>837</v>
      </c>
      <c r="M18" s="24" t="s">
        <v>23</v>
      </c>
      <c r="N18" s="24">
        <v>536888</v>
      </c>
      <c r="O18" s="24">
        <v>637002</v>
      </c>
      <c r="P18" s="6">
        <v>1</v>
      </c>
      <c r="Q18" s="28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838</v>
      </c>
      <c r="B19" s="22" t="s">
        <v>16</v>
      </c>
      <c r="C19" s="22">
        <v>6546285</v>
      </c>
      <c r="D19" s="22" t="s">
        <v>839</v>
      </c>
      <c r="E19" s="23" t="s">
        <v>840</v>
      </c>
      <c r="F19" s="24" t="s">
        <v>17</v>
      </c>
      <c r="G19" s="24" t="s">
        <v>52</v>
      </c>
      <c r="H19" s="24" t="s">
        <v>122</v>
      </c>
      <c r="I19" s="24" t="s">
        <v>815</v>
      </c>
      <c r="J19" s="24" t="s">
        <v>122</v>
      </c>
      <c r="K19" s="24" t="s">
        <v>621</v>
      </c>
      <c r="L19" s="24" t="s">
        <v>622</v>
      </c>
      <c r="M19" s="24" t="s">
        <v>194</v>
      </c>
      <c r="N19" s="24">
        <v>537174</v>
      </c>
      <c r="O19" s="24">
        <v>637014</v>
      </c>
      <c r="P19" s="6">
        <v>1</v>
      </c>
      <c r="Q19" s="28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841</v>
      </c>
      <c r="B20" s="22" t="s">
        <v>16</v>
      </c>
      <c r="C20" s="22">
        <v>6543644</v>
      </c>
      <c r="D20" s="22" t="s">
        <v>842</v>
      </c>
      <c r="E20" s="23" t="s">
        <v>843</v>
      </c>
      <c r="F20" s="24" t="s">
        <v>17</v>
      </c>
      <c r="G20" s="24" t="s">
        <v>52</v>
      </c>
      <c r="H20" s="24" t="s">
        <v>122</v>
      </c>
      <c r="I20" s="24" t="s">
        <v>815</v>
      </c>
      <c r="J20" s="24" t="s">
        <v>122</v>
      </c>
      <c r="K20" s="24" t="s">
        <v>114</v>
      </c>
      <c r="L20" s="24" t="s">
        <v>115</v>
      </c>
      <c r="M20" s="24" t="s">
        <v>26</v>
      </c>
      <c r="N20" s="24">
        <v>536574</v>
      </c>
      <c r="O20" s="24">
        <v>637128</v>
      </c>
      <c r="P20" s="6">
        <v>1</v>
      </c>
      <c r="Q20" s="28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844</v>
      </c>
      <c r="B21" s="22" t="s">
        <v>16</v>
      </c>
      <c r="C21" s="22">
        <v>6544393</v>
      </c>
      <c r="D21" s="22" t="s">
        <v>845</v>
      </c>
      <c r="E21" s="23" t="s">
        <v>846</v>
      </c>
      <c r="F21" s="24" t="s">
        <v>17</v>
      </c>
      <c r="G21" s="24" t="s">
        <v>52</v>
      </c>
      <c r="H21" s="24" t="s">
        <v>122</v>
      </c>
      <c r="I21" s="24" t="s">
        <v>815</v>
      </c>
      <c r="J21" s="24" t="s">
        <v>122</v>
      </c>
      <c r="K21" s="24" t="s">
        <v>847</v>
      </c>
      <c r="L21" s="24" t="s">
        <v>848</v>
      </c>
      <c r="M21" s="24" t="s">
        <v>34</v>
      </c>
      <c r="N21" s="24">
        <v>536959</v>
      </c>
      <c r="O21" s="24">
        <v>635681</v>
      </c>
      <c r="P21" s="6">
        <v>1</v>
      </c>
      <c r="Q21" s="28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849</v>
      </c>
      <c r="B22" s="22" t="s">
        <v>16</v>
      </c>
      <c r="C22" s="22">
        <v>6543477</v>
      </c>
      <c r="D22" s="22" t="s">
        <v>850</v>
      </c>
      <c r="E22" s="23" t="s">
        <v>851</v>
      </c>
      <c r="F22" s="24" t="s">
        <v>17</v>
      </c>
      <c r="G22" s="24" t="s">
        <v>52</v>
      </c>
      <c r="H22" s="24" t="s">
        <v>122</v>
      </c>
      <c r="I22" s="24" t="s">
        <v>815</v>
      </c>
      <c r="J22" s="24" t="s">
        <v>122</v>
      </c>
      <c r="K22" s="24" t="s">
        <v>445</v>
      </c>
      <c r="L22" s="24" t="s">
        <v>446</v>
      </c>
      <c r="M22" s="24" t="s">
        <v>29</v>
      </c>
      <c r="N22" s="24">
        <v>536468</v>
      </c>
      <c r="O22" s="24">
        <v>635940</v>
      </c>
      <c r="P22" s="6">
        <v>1</v>
      </c>
      <c r="Q22" s="28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1095</v>
      </c>
      <c r="B23" s="22" t="s">
        <v>16</v>
      </c>
      <c r="C23" s="22">
        <v>6526166</v>
      </c>
      <c r="D23" s="22" t="s">
        <v>1096</v>
      </c>
      <c r="E23" s="23" t="s">
        <v>1097</v>
      </c>
      <c r="F23" s="24" t="s">
        <v>17</v>
      </c>
      <c r="G23" s="24" t="s">
        <v>168</v>
      </c>
      <c r="H23" s="24" t="s">
        <v>172</v>
      </c>
      <c r="I23" s="24" t="s">
        <v>1094</v>
      </c>
      <c r="J23" s="24" t="s">
        <v>172</v>
      </c>
      <c r="K23" s="24" t="s">
        <v>795</v>
      </c>
      <c r="L23" s="24" t="s">
        <v>796</v>
      </c>
      <c r="M23" s="24" t="s">
        <v>120</v>
      </c>
      <c r="N23" s="24">
        <v>720755</v>
      </c>
      <c r="O23" s="24">
        <v>667318</v>
      </c>
      <c r="P23" s="6">
        <v>1</v>
      </c>
      <c r="Q23" s="28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1106</v>
      </c>
      <c r="B24" s="22" t="s">
        <v>16</v>
      </c>
      <c r="C24" s="22">
        <v>6525947</v>
      </c>
      <c r="D24" s="22" t="s">
        <v>1107</v>
      </c>
      <c r="E24" s="23" t="s">
        <v>1108</v>
      </c>
      <c r="F24" s="24" t="s">
        <v>17</v>
      </c>
      <c r="G24" s="24" t="s">
        <v>168</v>
      </c>
      <c r="H24" s="24" t="s">
        <v>172</v>
      </c>
      <c r="I24" s="24" t="s">
        <v>1094</v>
      </c>
      <c r="J24" s="24" t="s">
        <v>172</v>
      </c>
      <c r="K24" s="24" t="s">
        <v>1109</v>
      </c>
      <c r="L24" s="24" t="s">
        <v>1110</v>
      </c>
      <c r="M24" s="24" t="s">
        <v>1111</v>
      </c>
      <c r="N24" s="24">
        <v>721573</v>
      </c>
      <c r="O24" s="24">
        <v>665114</v>
      </c>
      <c r="P24" s="6">
        <v>1</v>
      </c>
      <c r="Q24" s="28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1117</v>
      </c>
      <c r="B25" s="22" t="s">
        <v>16</v>
      </c>
      <c r="C25" s="22">
        <v>6526297</v>
      </c>
      <c r="D25" s="22" t="s">
        <v>1118</v>
      </c>
      <c r="E25" s="23" t="s">
        <v>1119</v>
      </c>
      <c r="F25" s="24" t="s">
        <v>17</v>
      </c>
      <c r="G25" s="24" t="s">
        <v>168</v>
      </c>
      <c r="H25" s="24" t="s">
        <v>172</v>
      </c>
      <c r="I25" s="24" t="s">
        <v>1094</v>
      </c>
      <c r="J25" s="24" t="s">
        <v>172</v>
      </c>
      <c r="K25" s="24" t="s">
        <v>187</v>
      </c>
      <c r="L25" s="24" t="s">
        <v>188</v>
      </c>
      <c r="M25" s="24" t="s">
        <v>26</v>
      </c>
      <c r="N25" s="24">
        <v>719822</v>
      </c>
      <c r="O25" s="24">
        <v>667717</v>
      </c>
      <c r="P25" s="6">
        <v>1</v>
      </c>
      <c r="Q25" s="28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1123</v>
      </c>
      <c r="B26" s="22" t="s">
        <v>16</v>
      </c>
      <c r="C26" s="22">
        <v>6525694</v>
      </c>
      <c r="D26" s="22" t="s">
        <v>1124</v>
      </c>
      <c r="E26" s="23" t="s">
        <v>1125</v>
      </c>
      <c r="F26" s="24" t="s">
        <v>17</v>
      </c>
      <c r="G26" s="24" t="s">
        <v>168</v>
      </c>
      <c r="H26" s="24" t="s">
        <v>172</v>
      </c>
      <c r="I26" s="24" t="s">
        <v>1094</v>
      </c>
      <c r="J26" s="24" t="s">
        <v>172</v>
      </c>
      <c r="K26" s="24" t="s">
        <v>1126</v>
      </c>
      <c r="L26" s="24" t="s">
        <v>1127</v>
      </c>
      <c r="M26" s="24" t="s">
        <v>46</v>
      </c>
      <c r="N26" s="24">
        <v>720922</v>
      </c>
      <c r="O26" s="24">
        <v>666570</v>
      </c>
      <c r="P26" s="6">
        <v>1</v>
      </c>
      <c r="Q26" s="28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1131</v>
      </c>
      <c r="B27" s="22" t="s">
        <v>16</v>
      </c>
      <c r="C27" s="22">
        <v>6526375</v>
      </c>
      <c r="D27" s="22" t="s">
        <v>1132</v>
      </c>
      <c r="E27" s="23" t="s">
        <v>1133</v>
      </c>
      <c r="F27" s="24" t="s">
        <v>17</v>
      </c>
      <c r="G27" s="24" t="s">
        <v>168</v>
      </c>
      <c r="H27" s="24" t="s">
        <v>172</v>
      </c>
      <c r="I27" s="24" t="s">
        <v>1094</v>
      </c>
      <c r="J27" s="24" t="s">
        <v>172</v>
      </c>
      <c r="K27" s="24" t="s">
        <v>1134</v>
      </c>
      <c r="L27" s="24" t="s">
        <v>1135</v>
      </c>
      <c r="M27" s="24" t="s">
        <v>26</v>
      </c>
      <c r="N27" s="24">
        <v>720944</v>
      </c>
      <c r="O27" s="24">
        <v>666027</v>
      </c>
      <c r="P27" s="6">
        <v>1</v>
      </c>
      <c r="Q27" s="28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1136</v>
      </c>
      <c r="B28" s="22" t="s">
        <v>16</v>
      </c>
      <c r="C28" s="22">
        <v>6526454</v>
      </c>
      <c r="D28" s="22" t="s">
        <v>1137</v>
      </c>
      <c r="E28" s="23" t="s">
        <v>1138</v>
      </c>
      <c r="F28" s="24" t="s">
        <v>17</v>
      </c>
      <c r="G28" s="24" t="s">
        <v>168</v>
      </c>
      <c r="H28" s="24" t="s">
        <v>172</v>
      </c>
      <c r="I28" s="24" t="s">
        <v>1094</v>
      </c>
      <c r="J28" s="24" t="s">
        <v>172</v>
      </c>
      <c r="K28" s="24" t="s">
        <v>584</v>
      </c>
      <c r="L28" s="24" t="s">
        <v>585</v>
      </c>
      <c r="M28" s="24" t="s">
        <v>42</v>
      </c>
      <c r="N28" s="24">
        <v>719428</v>
      </c>
      <c r="O28" s="24">
        <v>668178</v>
      </c>
      <c r="P28" s="6">
        <v>1</v>
      </c>
      <c r="Q28" s="28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1139</v>
      </c>
      <c r="B29" s="22" t="s">
        <v>16</v>
      </c>
      <c r="C29" s="22">
        <v>6526494</v>
      </c>
      <c r="D29" s="22" t="s">
        <v>1140</v>
      </c>
      <c r="E29" s="23" t="s">
        <v>1141</v>
      </c>
      <c r="F29" s="24" t="s">
        <v>17</v>
      </c>
      <c r="G29" s="24" t="s">
        <v>168</v>
      </c>
      <c r="H29" s="24" t="s">
        <v>172</v>
      </c>
      <c r="I29" s="24" t="s">
        <v>1094</v>
      </c>
      <c r="J29" s="24" t="s">
        <v>172</v>
      </c>
      <c r="K29" s="24" t="s">
        <v>1142</v>
      </c>
      <c r="L29" s="24" t="s">
        <v>1143</v>
      </c>
      <c r="M29" s="24" t="s">
        <v>26</v>
      </c>
      <c r="N29" s="24">
        <v>720548</v>
      </c>
      <c r="O29" s="24">
        <v>667317</v>
      </c>
      <c r="P29" s="6">
        <v>1</v>
      </c>
      <c r="Q29" s="28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1154</v>
      </c>
      <c r="B30" s="22" t="s">
        <v>16</v>
      </c>
      <c r="C30" s="22">
        <v>6523685</v>
      </c>
      <c r="D30" s="22" t="s">
        <v>1155</v>
      </c>
      <c r="E30" s="23" t="s">
        <v>1156</v>
      </c>
      <c r="F30" s="24" t="s">
        <v>17</v>
      </c>
      <c r="G30" s="24" t="s">
        <v>168</v>
      </c>
      <c r="H30" s="24" t="s">
        <v>172</v>
      </c>
      <c r="I30" s="24" t="s">
        <v>1094</v>
      </c>
      <c r="J30" s="24" t="s">
        <v>172</v>
      </c>
      <c r="K30" s="24" t="s">
        <v>1157</v>
      </c>
      <c r="L30" s="24" t="s">
        <v>1158</v>
      </c>
      <c r="M30" s="24" t="s">
        <v>38</v>
      </c>
      <c r="N30" s="24">
        <v>720146</v>
      </c>
      <c r="O30" s="24">
        <v>668104</v>
      </c>
      <c r="P30" s="6">
        <v>1</v>
      </c>
      <c r="Q30" s="28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1159</v>
      </c>
      <c r="B31" s="22" t="s">
        <v>16</v>
      </c>
      <c r="C31" s="22">
        <v>6523686</v>
      </c>
      <c r="D31" s="22" t="s">
        <v>1160</v>
      </c>
      <c r="E31" s="23" t="s">
        <v>1161</v>
      </c>
      <c r="F31" s="24" t="s">
        <v>17</v>
      </c>
      <c r="G31" s="24" t="s">
        <v>168</v>
      </c>
      <c r="H31" s="24" t="s">
        <v>172</v>
      </c>
      <c r="I31" s="24" t="s">
        <v>1094</v>
      </c>
      <c r="J31" s="24" t="s">
        <v>172</v>
      </c>
      <c r="K31" s="24" t="s">
        <v>1157</v>
      </c>
      <c r="L31" s="24" t="s">
        <v>1158</v>
      </c>
      <c r="M31" s="24" t="s">
        <v>1040</v>
      </c>
      <c r="N31" s="24">
        <v>720079</v>
      </c>
      <c r="O31" s="24">
        <v>668133</v>
      </c>
      <c r="P31" s="6">
        <v>1</v>
      </c>
      <c r="Q31" s="28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1165</v>
      </c>
      <c r="B32" s="22" t="s">
        <v>16</v>
      </c>
      <c r="C32" s="22">
        <v>6526724</v>
      </c>
      <c r="D32" s="22" t="s">
        <v>1166</v>
      </c>
      <c r="E32" s="23" t="s">
        <v>1167</v>
      </c>
      <c r="F32" s="24" t="s">
        <v>17</v>
      </c>
      <c r="G32" s="24" t="s">
        <v>168</v>
      </c>
      <c r="H32" s="24" t="s">
        <v>172</v>
      </c>
      <c r="I32" s="24" t="s">
        <v>1094</v>
      </c>
      <c r="J32" s="24" t="s">
        <v>172</v>
      </c>
      <c r="K32" s="24" t="s">
        <v>1168</v>
      </c>
      <c r="L32" s="24" t="s">
        <v>1169</v>
      </c>
      <c r="M32" s="24" t="s">
        <v>54</v>
      </c>
      <c r="N32" s="24">
        <v>721404</v>
      </c>
      <c r="O32" s="24">
        <v>667905</v>
      </c>
      <c r="P32" s="6">
        <v>1</v>
      </c>
      <c r="Q32" s="28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1175</v>
      </c>
      <c r="B33" s="22" t="s">
        <v>16</v>
      </c>
      <c r="C33" s="22">
        <v>6526888</v>
      </c>
      <c r="D33" s="22" t="s">
        <v>1176</v>
      </c>
      <c r="E33" s="23" t="s">
        <v>1177</v>
      </c>
      <c r="F33" s="24" t="s">
        <v>17</v>
      </c>
      <c r="G33" s="24" t="s">
        <v>168</v>
      </c>
      <c r="H33" s="24" t="s">
        <v>172</v>
      </c>
      <c r="I33" s="24" t="s">
        <v>1094</v>
      </c>
      <c r="J33" s="24" t="s">
        <v>172</v>
      </c>
      <c r="K33" s="24" t="s">
        <v>189</v>
      </c>
      <c r="L33" s="24" t="s">
        <v>1178</v>
      </c>
      <c r="M33" s="24" t="s">
        <v>29</v>
      </c>
      <c r="N33" s="24">
        <v>720559</v>
      </c>
      <c r="O33" s="24">
        <v>664712</v>
      </c>
      <c r="P33" s="6">
        <v>1</v>
      </c>
      <c r="Q33" s="28"/>
      <c r="R33" s="2"/>
      <c r="S33" s="3"/>
      <c r="T33" s="25">
        <f t="shared" si="2"/>
        <v>0</v>
      </c>
      <c r="U33" s="26">
        <f t="shared" si="3"/>
        <v>0</v>
      </c>
    </row>
  </sheetData>
  <sheetProtection algorithmName="SHA-512" hashValue="wQqJJluGtfvuTDtTWyhpiJ3WWEi0BKSSUZMWOa6S1aO06vq5W1xTkolDKzDQeuYsgc+jbhvSFfO3ZRLgs9W8yQ==" saltValue="eUqKBcIV7pFSvkr6g1CXSg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6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7"/>
    <col min="6" max="6" width="15.81640625" style="6" bestFit="1" customWidth="1"/>
    <col min="7" max="11" width="8.7265625" style="6"/>
    <col min="12" max="12" width="14.26953125" style="6" customWidth="1"/>
    <col min="13" max="16" width="8.7265625" style="6"/>
    <col min="17" max="17" width="11.453125" style="6" customWidth="1"/>
    <col min="18" max="18" width="18.54296875" style="6" customWidth="1"/>
    <col min="19" max="19" width="19.7265625" style="6" customWidth="1"/>
    <col min="20" max="20" width="8.7265625" style="6"/>
    <col min="21" max="21" width="15.81640625" style="6" customWidth="1"/>
    <col min="22" max="16384" width="8.7265625" style="6"/>
  </cols>
  <sheetData>
    <row r="1" spans="1:21" ht="15" thickBot="1" x14ac:dyDescent="0.4">
      <c r="A1" s="4" t="s">
        <v>1320</v>
      </c>
      <c r="B1" s="4" t="s">
        <v>1321</v>
      </c>
      <c r="C1" s="4" t="s">
        <v>1322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55</v>
      </c>
      <c r="B2" s="4">
        <f>P12</f>
        <v>43</v>
      </c>
      <c r="C2" s="4" t="s">
        <v>1335</v>
      </c>
      <c r="D2" s="4"/>
      <c r="E2" s="4"/>
      <c r="F2" s="4"/>
      <c r="G2" s="44" t="s">
        <v>1346</v>
      </c>
      <c r="H2" s="45"/>
      <c r="I2" s="46"/>
      <c r="J2" s="53" t="s">
        <v>1347</v>
      </c>
      <c r="K2" s="54"/>
      <c r="L2" s="55"/>
    </row>
    <row r="3" spans="1:21" x14ac:dyDescent="0.35">
      <c r="A3" s="4"/>
      <c r="B3" s="4"/>
      <c r="C3" s="4"/>
      <c r="D3" s="4"/>
      <c r="E3" s="4"/>
      <c r="F3" s="8" t="s">
        <v>1324</v>
      </c>
      <c r="G3" s="30" t="s">
        <v>1325</v>
      </c>
      <c r="H3" s="4" t="s">
        <v>1326</v>
      </c>
      <c r="I3" s="31" t="s">
        <v>1327</v>
      </c>
      <c r="J3" s="36" t="str">
        <f>G3</f>
        <v>Netto</v>
      </c>
      <c r="K3" s="37" t="str">
        <f>H3</f>
        <v>VAT</v>
      </c>
      <c r="L3" s="38" t="str">
        <f>I3</f>
        <v>Brutto</v>
      </c>
      <c r="O3" s="7" t="s">
        <v>1323</v>
      </c>
      <c r="P3" s="4"/>
      <c r="Q3" s="4"/>
      <c r="R3" s="4"/>
      <c r="S3" s="4"/>
      <c r="T3" s="4"/>
      <c r="U3" s="4"/>
    </row>
    <row r="4" spans="1:21" ht="22" customHeight="1" x14ac:dyDescent="0.35">
      <c r="A4" s="68" t="s">
        <v>1340</v>
      </c>
      <c r="B4" s="68"/>
      <c r="C4" s="68"/>
      <c r="D4" s="68"/>
      <c r="E4" s="68"/>
      <c r="F4" s="9" t="s">
        <v>1330</v>
      </c>
      <c r="G4" s="32">
        <f>SUM(S14:S56)/$P$12</f>
        <v>0</v>
      </c>
      <c r="H4" s="1">
        <f>G4*0.23</f>
        <v>0</v>
      </c>
      <c r="I4" s="33">
        <f>G4+H4</f>
        <v>0</v>
      </c>
      <c r="J4" s="36">
        <f>G4*P12*60</f>
        <v>0</v>
      </c>
      <c r="K4" s="39">
        <f>J4*0.23</f>
        <v>0</v>
      </c>
      <c r="L4" s="40">
        <f>J4+K4</f>
        <v>0</v>
      </c>
      <c r="O4" s="67" t="s">
        <v>1328</v>
      </c>
      <c r="P4" s="67"/>
      <c r="Q4" s="4" t="s">
        <v>1329</v>
      </c>
      <c r="R4" s="4"/>
      <c r="S4" s="4"/>
      <c r="T4" s="4"/>
      <c r="U4" s="4"/>
    </row>
    <row r="5" spans="1:21" ht="32.5" customHeight="1" x14ac:dyDescent="0.35">
      <c r="A5" s="70" t="s">
        <v>1341</v>
      </c>
      <c r="B5" s="70"/>
      <c r="C5" s="70"/>
      <c r="D5" s="70"/>
      <c r="E5" s="70"/>
      <c r="F5" s="29" t="s">
        <v>1345</v>
      </c>
      <c r="G5" s="34"/>
      <c r="H5" s="1">
        <f t="shared" ref="H5:H8" si="0">G5*0.23</f>
        <v>0</v>
      </c>
      <c r="I5" s="35">
        <f t="shared" ref="I5:I8" si="1">G5+H5</f>
        <v>0</v>
      </c>
      <c r="J5" s="56" t="s">
        <v>1348</v>
      </c>
      <c r="K5" s="57"/>
      <c r="L5" s="58"/>
      <c r="O5" s="69"/>
      <c r="P5" s="69"/>
      <c r="Q5" s="69"/>
      <c r="R5" s="69"/>
      <c r="S5" s="69"/>
      <c r="T5" s="69"/>
      <c r="U5" s="69"/>
    </row>
    <row r="6" spans="1:21" ht="32.5" customHeight="1" x14ac:dyDescent="0.35">
      <c r="A6" s="72" t="s">
        <v>1342</v>
      </c>
      <c r="B6" s="72"/>
      <c r="C6" s="72"/>
      <c r="D6" s="72"/>
      <c r="E6" s="72"/>
      <c r="F6" s="7" t="s">
        <v>1331</v>
      </c>
      <c r="G6" s="34"/>
      <c r="H6" s="1">
        <f t="shared" si="0"/>
        <v>0</v>
      </c>
      <c r="I6" s="35">
        <f t="shared" si="1"/>
        <v>0</v>
      </c>
      <c r="J6" s="36">
        <f>G6*P12</f>
        <v>0</v>
      </c>
      <c r="K6" s="39">
        <f>J6*0.23</f>
        <v>0</v>
      </c>
      <c r="L6" s="41">
        <f>J6+K6</f>
        <v>0</v>
      </c>
      <c r="O6" s="71"/>
      <c r="P6" s="71"/>
      <c r="Q6" s="69"/>
      <c r="R6" s="69"/>
      <c r="S6" s="69"/>
      <c r="T6" s="69"/>
      <c r="U6" s="69"/>
    </row>
    <row r="7" spans="1:21" ht="22" customHeight="1" x14ac:dyDescent="0.35">
      <c r="A7" s="73" t="s">
        <v>1343</v>
      </c>
      <c r="B7" s="73"/>
      <c r="C7" s="73"/>
      <c r="D7" s="73"/>
      <c r="E7" s="73"/>
      <c r="F7" s="7" t="s">
        <v>1332</v>
      </c>
      <c r="G7" s="34"/>
      <c r="H7" s="1">
        <f t="shared" si="0"/>
        <v>0</v>
      </c>
      <c r="I7" s="35">
        <f t="shared" si="1"/>
        <v>0</v>
      </c>
      <c r="J7" s="59" t="s">
        <v>1348</v>
      </c>
      <c r="K7" s="60"/>
      <c r="L7" s="61"/>
      <c r="O7" s="71"/>
      <c r="P7" s="71"/>
      <c r="Q7" s="69"/>
      <c r="R7" s="69"/>
      <c r="S7" s="69"/>
      <c r="T7" s="69"/>
      <c r="U7" s="69"/>
    </row>
    <row r="8" spans="1:21" ht="33" customHeight="1" thickBot="1" x14ac:dyDescent="0.4">
      <c r="A8" s="73" t="s">
        <v>1344</v>
      </c>
      <c r="B8" s="73"/>
      <c r="C8" s="73"/>
      <c r="D8" s="73"/>
      <c r="E8" s="73"/>
      <c r="F8" s="7" t="s">
        <v>1333</v>
      </c>
      <c r="G8" s="34"/>
      <c r="H8" s="1">
        <f t="shared" si="0"/>
        <v>0</v>
      </c>
      <c r="I8" s="35">
        <f t="shared" si="1"/>
        <v>0</v>
      </c>
      <c r="J8" s="62" t="s">
        <v>1348</v>
      </c>
      <c r="K8" s="63"/>
      <c r="L8" s="64"/>
    </row>
    <row r="9" spans="1:21" ht="23" customHeight="1" thickTop="1" x14ac:dyDescent="0.35">
      <c r="A9" s="10"/>
      <c r="B9" s="10"/>
      <c r="C9" s="10"/>
      <c r="D9" s="10"/>
      <c r="E9" s="10"/>
      <c r="F9" s="47"/>
      <c r="G9" s="48"/>
      <c r="H9" s="48"/>
      <c r="I9" s="49"/>
      <c r="J9" s="42" t="s">
        <v>1349</v>
      </c>
      <c r="K9" s="43"/>
      <c r="L9" s="37"/>
    </row>
    <row r="10" spans="1:21" ht="22" customHeight="1" thickBot="1" x14ac:dyDescent="0.4">
      <c r="A10" s="10"/>
      <c r="B10" s="10"/>
      <c r="C10" s="10"/>
      <c r="D10" s="10"/>
      <c r="E10" s="11" t="s">
        <v>1334</v>
      </c>
      <c r="F10" s="50"/>
      <c r="G10" s="51"/>
      <c r="H10" s="51"/>
      <c r="I10" s="52"/>
      <c r="J10" s="65" t="s">
        <v>1351</v>
      </c>
      <c r="K10" s="66"/>
      <c r="L10" s="66"/>
      <c r="M10" s="66"/>
      <c r="N10" s="66"/>
      <c r="O10" s="66"/>
      <c r="P10" s="66"/>
      <c r="Q10" s="66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43</v>
      </c>
    </row>
    <row r="13" spans="1:21" ht="50" customHeight="1" x14ac:dyDescent="0.35">
      <c r="A13" s="16" t="s">
        <v>1</v>
      </c>
      <c r="B13" s="16" t="s">
        <v>2</v>
      </c>
      <c r="C13" s="16" t="s">
        <v>3</v>
      </c>
      <c r="D13" s="17" t="s">
        <v>4</v>
      </c>
      <c r="E13" s="16" t="s">
        <v>5</v>
      </c>
      <c r="F13" s="18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1319</v>
      </c>
      <c r="Q13" s="21" t="s">
        <v>1336</v>
      </c>
      <c r="R13" s="21" t="s">
        <v>1350</v>
      </c>
      <c r="S13" s="21" t="s">
        <v>1337</v>
      </c>
      <c r="T13" s="21" t="s">
        <v>1338</v>
      </c>
      <c r="U13" s="21" t="s">
        <v>1339</v>
      </c>
    </row>
    <row r="14" spans="1:21" x14ac:dyDescent="0.35">
      <c r="A14" s="22" t="s">
        <v>98</v>
      </c>
      <c r="B14" s="22" t="s">
        <v>16</v>
      </c>
      <c r="C14" s="22">
        <v>6487270</v>
      </c>
      <c r="D14" s="22" t="s">
        <v>99</v>
      </c>
      <c r="E14" s="23" t="s">
        <v>100</v>
      </c>
      <c r="F14" s="24" t="s">
        <v>17</v>
      </c>
      <c r="G14" s="24" t="s">
        <v>92</v>
      </c>
      <c r="H14" s="24" t="s">
        <v>93</v>
      </c>
      <c r="I14" s="24" t="s">
        <v>101</v>
      </c>
      <c r="J14" s="24" t="s">
        <v>102</v>
      </c>
      <c r="K14" s="24" t="s">
        <v>18</v>
      </c>
      <c r="L14" s="24" t="s">
        <v>19</v>
      </c>
      <c r="M14" s="24" t="s">
        <v>46</v>
      </c>
      <c r="N14" s="24">
        <v>619570</v>
      </c>
      <c r="O14" s="24">
        <v>717668</v>
      </c>
      <c r="P14" s="6">
        <v>1</v>
      </c>
      <c r="Q14" s="28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138</v>
      </c>
      <c r="B15" s="22" t="s">
        <v>16</v>
      </c>
      <c r="C15" s="22">
        <v>6640386</v>
      </c>
      <c r="D15" s="22" t="s">
        <v>139</v>
      </c>
      <c r="E15" s="23" t="s">
        <v>140</v>
      </c>
      <c r="F15" s="24" t="s">
        <v>17</v>
      </c>
      <c r="G15" s="24" t="s">
        <v>105</v>
      </c>
      <c r="H15" s="24" t="s">
        <v>137</v>
      </c>
      <c r="I15" s="24" t="s">
        <v>141</v>
      </c>
      <c r="J15" s="24" t="s">
        <v>142</v>
      </c>
      <c r="K15" s="24" t="s">
        <v>18</v>
      </c>
      <c r="L15" s="24" t="s">
        <v>19</v>
      </c>
      <c r="M15" s="24" t="s">
        <v>54</v>
      </c>
      <c r="N15" s="24">
        <v>551059</v>
      </c>
      <c r="O15" s="24">
        <v>666357</v>
      </c>
      <c r="P15" s="6">
        <v>1</v>
      </c>
      <c r="Q15" s="28"/>
      <c r="R15" s="2"/>
      <c r="S15" s="3"/>
      <c r="T15" s="25">
        <f t="shared" ref="T15:T56" si="2">S15*0.23</f>
        <v>0</v>
      </c>
      <c r="U15" s="26">
        <f t="shared" ref="U15:U56" si="3">SUM(S15:T15)</f>
        <v>0</v>
      </c>
    </row>
    <row r="16" spans="1:21" x14ac:dyDescent="0.35">
      <c r="A16" s="22" t="s">
        <v>161</v>
      </c>
      <c r="B16" s="22" t="s">
        <v>16</v>
      </c>
      <c r="C16" s="22">
        <v>6557363</v>
      </c>
      <c r="D16" s="22" t="s">
        <v>162</v>
      </c>
      <c r="E16" s="23" t="s">
        <v>163</v>
      </c>
      <c r="F16" s="24" t="s">
        <v>17</v>
      </c>
      <c r="G16" s="24" t="s">
        <v>52</v>
      </c>
      <c r="H16" s="24" t="s">
        <v>160</v>
      </c>
      <c r="I16" s="24" t="s">
        <v>164</v>
      </c>
      <c r="J16" s="24" t="s">
        <v>165</v>
      </c>
      <c r="K16" s="24" t="s">
        <v>18</v>
      </c>
      <c r="L16" s="24" t="s">
        <v>19</v>
      </c>
      <c r="M16" s="24" t="s">
        <v>65</v>
      </c>
      <c r="N16" s="24">
        <v>545351</v>
      </c>
      <c r="O16" s="24">
        <v>657500</v>
      </c>
      <c r="P16" s="6">
        <v>1</v>
      </c>
      <c r="Q16" s="28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203</v>
      </c>
      <c r="B17" s="22" t="s">
        <v>16</v>
      </c>
      <c r="C17" s="22">
        <v>6688085</v>
      </c>
      <c r="D17" s="22" t="s">
        <v>204</v>
      </c>
      <c r="E17" s="23" t="s">
        <v>205</v>
      </c>
      <c r="F17" s="24" t="s">
        <v>17</v>
      </c>
      <c r="G17" s="24" t="s">
        <v>47</v>
      </c>
      <c r="H17" s="24" t="s">
        <v>47</v>
      </c>
      <c r="I17" s="24" t="s">
        <v>200</v>
      </c>
      <c r="J17" s="24" t="s">
        <v>47</v>
      </c>
      <c r="K17" s="24" t="s">
        <v>206</v>
      </c>
      <c r="L17" s="24" t="s">
        <v>207</v>
      </c>
      <c r="M17" s="24" t="s">
        <v>26</v>
      </c>
      <c r="N17" s="24">
        <v>526047</v>
      </c>
      <c r="O17" s="24">
        <v>700383</v>
      </c>
      <c r="P17" s="6">
        <v>1</v>
      </c>
      <c r="Q17" s="28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253</v>
      </c>
      <c r="B18" s="22" t="s">
        <v>16</v>
      </c>
      <c r="C18" s="22">
        <v>6689715</v>
      </c>
      <c r="D18" s="22" t="s">
        <v>254</v>
      </c>
      <c r="E18" s="23" t="s">
        <v>255</v>
      </c>
      <c r="F18" s="24" t="s">
        <v>17</v>
      </c>
      <c r="G18" s="24" t="s">
        <v>47</v>
      </c>
      <c r="H18" s="24" t="s">
        <v>47</v>
      </c>
      <c r="I18" s="24" t="s">
        <v>200</v>
      </c>
      <c r="J18" s="24" t="s">
        <v>47</v>
      </c>
      <c r="K18" s="24" t="s">
        <v>181</v>
      </c>
      <c r="L18" s="24" t="s">
        <v>182</v>
      </c>
      <c r="M18" s="24" t="s">
        <v>150</v>
      </c>
      <c r="N18" s="24">
        <v>526353</v>
      </c>
      <c r="O18" s="24">
        <v>699587</v>
      </c>
      <c r="P18" s="6">
        <v>1</v>
      </c>
      <c r="Q18" s="28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312</v>
      </c>
      <c r="B19" s="22" t="s">
        <v>16</v>
      </c>
      <c r="C19" s="22">
        <v>6690549</v>
      </c>
      <c r="D19" s="22" t="s">
        <v>313</v>
      </c>
      <c r="E19" s="23" t="s">
        <v>314</v>
      </c>
      <c r="F19" s="24" t="s">
        <v>17</v>
      </c>
      <c r="G19" s="24" t="s">
        <v>47</v>
      </c>
      <c r="H19" s="24" t="s">
        <v>47</v>
      </c>
      <c r="I19" s="24" t="s">
        <v>200</v>
      </c>
      <c r="J19" s="24" t="s">
        <v>47</v>
      </c>
      <c r="K19" s="24" t="s">
        <v>315</v>
      </c>
      <c r="L19" s="24" t="s">
        <v>316</v>
      </c>
      <c r="M19" s="24" t="s">
        <v>30</v>
      </c>
      <c r="N19" s="24">
        <v>527874</v>
      </c>
      <c r="O19" s="24">
        <v>699672</v>
      </c>
      <c r="P19" s="6">
        <v>1</v>
      </c>
      <c r="Q19" s="28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335</v>
      </c>
      <c r="B20" s="22" t="s">
        <v>16</v>
      </c>
      <c r="C20" s="22">
        <v>6690078</v>
      </c>
      <c r="D20" s="22" t="s">
        <v>336</v>
      </c>
      <c r="E20" s="23" t="s">
        <v>337</v>
      </c>
      <c r="F20" s="24" t="s">
        <v>17</v>
      </c>
      <c r="G20" s="24" t="s">
        <v>47</v>
      </c>
      <c r="H20" s="24" t="s">
        <v>47</v>
      </c>
      <c r="I20" s="24" t="s">
        <v>200</v>
      </c>
      <c r="J20" s="24" t="s">
        <v>47</v>
      </c>
      <c r="K20" s="24" t="s">
        <v>338</v>
      </c>
      <c r="L20" s="24" t="s">
        <v>339</v>
      </c>
      <c r="M20" s="24" t="s">
        <v>30</v>
      </c>
      <c r="N20" s="24">
        <v>526735</v>
      </c>
      <c r="O20" s="24">
        <v>699893</v>
      </c>
      <c r="P20" s="6">
        <v>1</v>
      </c>
      <c r="Q20" s="28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360</v>
      </c>
      <c r="B21" s="22" t="s">
        <v>16</v>
      </c>
      <c r="C21" s="22">
        <v>6686162</v>
      </c>
      <c r="D21" s="22" t="s">
        <v>361</v>
      </c>
      <c r="E21" s="23" t="s">
        <v>362</v>
      </c>
      <c r="F21" s="24" t="s">
        <v>17</v>
      </c>
      <c r="G21" s="24" t="s">
        <v>47</v>
      </c>
      <c r="H21" s="24" t="s">
        <v>47</v>
      </c>
      <c r="I21" s="24" t="s">
        <v>200</v>
      </c>
      <c r="J21" s="24" t="s">
        <v>47</v>
      </c>
      <c r="K21" s="24" t="s">
        <v>363</v>
      </c>
      <c r="L21" s="24" t="s">
        <v>364</v>
      </c>
      <c r="M21" s="24" t="s">
        <v>26</v>
      </c>
      <c r="N21" s="24">
        <v>526275</v>
      </c>
      <c r="O21" s="24">
        <v>702317</v>
      </c>
      <c r="P21" s="6">
        <v>1</v>
      </c>
      <c r="Q21" s="28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370</v>
      </c>
      <c r="B22" s="22" t="s">
        <v>16</v>
      </c>
      <c r="C22" s="22">
        <v>6696919</v>
      </c>
      <c r="D22" s="22" t="s">
        <v>371</v>
      </c>
      <c r="E22" s="23" t="s">
        <v>372</v>
      </c>
      <c r="F22" s="24" t="s">
        <v>17</v>
      </c>
      <c r="G22" s="24" t="s">
        <v>47</v>
      </c>
      <c r="H22" s="24" t="s">
        <v>47</v>
      </c>
      <c r="I22" s="24" t="s">
        <v>200</v>
      </c>
      <c r="J22" s="24" t="s">
        <v>47</v>
      </c>
      <c r="K22" s="24" t="s">
        <v>373</v>
      </c>
      <c r="L22" s="24" t="s">
        <v>374</v>
      </c>
      <c r="M22" s="24" t="s">
        <v>26</v>
      </c>
      <c r="N22" s="24">
        <v>527340</v>
      </c>
      <c r="O22" s="24">
        <v>699132</v>
      </c>
      <c r="P22" s="6">
        <v>1</v>
      </c>
      <c r="Q22" s="28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380</v>
      </c>
      <c r="B23" s="22" t="s">
        <v>16</v>
      </c>
      <c r="C23" s="22">
        <v>6689996</v>
      </c>
      <c r="D23" s="22" t="s">
        <v>381</v>
      </c>
      <c r="E23" s="23" t="s">
        <v>382</v>
      </c>
      <c r="F23" s="24" t="s">
        <v>17</v>
      </c>
      <c r="G23" s="24" t="s">
        <v>47</v>
      </c>
      <c r="H23" s="24" t="s">
        <v>47</v>
      </c>
      <c r="I23" s="24" t="s">
        <v>200</v>
      </c>
      <c r="J23" s="24" t="s">
        <v>47</v>
      </c>
      <c r="K23" s="24" t="s">
        <v>383</v>
      </c>
      <c r="L23" s="24" t="s">
        <v>384</v>
      </c>
      <c r="M23" s="24" t="s">
        <v>39</v>
      </c>
      <c r="N23" s="24">
        <v>526927</v>
      </c>
      <c r="O23" s="24">
        <v>700164</v>
      </c>
      <c r="P23" s="6">
        <v>1</v>
      </c>
      <c r="Q23" s="28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401</v>
      </c>
      <c r="B24" s="22" t="s">
        <v>16</v>
      </c>
      <c r="C24" s="22">
        <v>6491772</v>
      </c>
      <c r="D24" s="22" t="s">
        <v>402</v>
      </c>
      <c r="E24" s="23" t="s">
        <v>403</v>
      </c>
      <c r="F24" s="24" t="s">
        <v>17</v>
      </c>
      <c r="G24" s="24" t="s">
        <v>44</v>
      </c>
      <c r="H24" s="24" t="s">
        <v>45</v>
      </c>
      <c r="I24" s="24" t="s">
        <v>404</v>
      </c>
      <c r="J24" s="24" t="s">
        <v>45</v>
      </c>
      <c r="K24" s="24" t="s">
        <v>405</v>
      </c>
      <c r="L24" s="24" t="s">
        <v>406</v>
      </c>
      <c r="M24" s="24" t="s">
        <v>103</v>
      </c>
      <c r="N24" s="24">
        <v>553427</v>
      </c>
      <c r="O24" s="24">
        <v>724457</v>
      </c>
      <c r="P24" s="6">
        <v>1</v>
      </c>
      <c r="Q24" s="28"/>
      <c r="R24" s="2"/>
      <c r="S24" s="3"/>
      <c r="T24" s="25">
        <f t="shared" si="2"/>
        <v>0</v>
      </c>
      <c r="U24" s="26">
        <f t="shared" si="3"/>
        <v>0</v>
      </c>
    </row>
    <row r="25" spans="1:21" x14ac:dyDescent="0.35">
      <c r="A25" s="22" t="s">
        <v>407</v>
      </c>
      <c r="B25" s="22" t="s">
        <v>16</v>
      </c>
      <c r="C25" s="22">
        <v>6492902</v>
      </c>
      <c r="D25" s="22" t="s">
        <v>408</v>
      </c>
      <c r="E25" s="23" t="s">
        <v>409</v>
      </c>
      <c r="F25" s="24" t="s">
        <v>17</v>
      </c>
      <c r="G25" s="24" t="s">
        <v>44</v>
      </c>
      <c r="H25" s="24" t="s">
        <v>45</v>
      </c>
      <c r="I25" s="24" t="s">
        <v>404</v>
      </c>
      <c r="J25" s="24" t="s">
        <v>45</v>
      </c>
      <c r="K25" s="24" t="s">
        <v>410</v>
      </c>
      <c r="L25" s="24" t="s">
        <v>411</v>
      </c>
      <c r="M25" s="24" t="s">
        <v>128</v>
      </c>
      <c r="N25" s="24">
        <v>553528</v>
      </c>
      <c r="O25" s="24">
        <v>724498</v>
      </c>
      <c r="P25" s="6">
        <v>1</v>
      </c>
      <c r="Q25" s="28"/>
      <c r="R25" s="2"/>
      <c r="S25" s="3"/>
      <c r="T25" s="25">
        <f t="shared" si="2"/>
        <v>0</v>
      </c>
      <c r="U25" s="26">
        <f t="shared" si="3"/>
        <v>0</v>
      </c>
    </row>
    <row r="26" spans="1:21" x14ac:dyDescent="0.35">
      <c r="A26" s="22" t="s">
        <v>412</v>
      </c>
      <c r="B26" s="22" t="s">
        <v>16</v>
      </c>
      <c r="C26" s="22">
        <v>6492906</v>
      </c>
      <c r="D26" s="22" t="s">
        <v>413</v>
      </c>
      <c r="E26" s="23" t="s">
        <v>414</v>
      </c>
      <c r="F26" s="24" t="s">
        <v>17</v>
      </c>
      <c r="G26" s="24" t="s">
        <v>44</v>
      </c>
      <c r="H26" s="24" t="s">
        <v>45</v>
      </c>
      <c r="I26" s="24" t="s">
        <v>404</v>
      </c>
      <c r="J26" s="24" t="s">
        <v>45</v>
      </c>
      <c r="K26" s="24" t="s">
        <v>415</v>
      </c>
      <c r="L26" s="24" t="s">
        <v>416</v>
      </c>
      <c r="M26" s="24" t="s">
        <v>21</v>
      </c>
      <c r="N26" s="24">
        <v>553993</v>
      </c>
      <c r="O26" s="24">
        <v>724829</v>
      </c>
      <c r="P26" s="6">
        <v>1</v>
      </c>
      <c r="Q26" s="28"/>
      <c r="R26" s="2"/>
      <c r="S26" s="3"/>
      <c r="T26" s="25">
        <f t="shared" si="2"/>
        <v>0</v>
      </c>
      <c r="U26" s="26">
        <f t="shared" si="3"/>
        <v>0</v>
      </c>
    </row>
    <row r="27" spans="1:21" x14ac:dyDescent="0.35">
      <c r="A27" s="22" t="s">
        <v>417</v>
      </c>
      <c r="B27" s="22" t="s">
        <v>16</v>
      </c>
      <c r="C27" s="22">
        <v>6492907</v>
      </c>
      <c r="D27" s="22" t="s">
        <v>418</v>
      </c>
      <c r="E27" s="23" t="s">
        <v>419</v>
      </c>
      <c r="F27" s="24" t="s">
        <v>17</v>
      </c>
      <c r="G27" s="24" t="s">
        <v>44</v>
      </c>
      <c r="H27" s="24" t="s">
        <v>45</v>
      </c>
      <c r="I27" s="24" t="s">
        <v>404</v>
      </c>
      <c r="J27" s="24" t="s">
        <v>45</v>
      </c>
      <c r="K27" s="24" t="s">
        <v>415</v>
      </c>
      <c r="L27" s="24" t="s">
        <v>416</v>
      </c>
      <c r="M27" s="24" t="s">
        <v>54</v>
      </c>
      <c r="N27" s="24">
        <v>554034</v>
      </c>
      <c r="O27" s="24">
        <v>724803</v>
      </c>
      <c r="P27" s="6">
        <v>1</v>
      </c>
      <c r="Q27" s="28"/>
      <c r="R27" s="2"/>
      <c r="S27" s="3"/>
      <c r="T27" s="25">
        <f t="shared" si="2"/>
        <v>0</v>
      </c>
      <c r="U27" s="26">
        <f t="shared" si="3"/>
        <v>0</v>
      </c>
    </row>
    <row r="28" spans="1:21" x14ac:dyDescent="0.35">
      <c r="A28" s="22" t="s">
        <v>420</v>
      </c>
      <c r="B28" s="22" t="s">
        <v>16</v>
      </c>
      <c r="C28" s="22">
        <v>6491882</v>
      </c>
      <c r="D28" s="22" t="s">
        <v>421</v>
      </c>
      <c r="E28" s="23" t="s">
        <v>422</v>
      </c>
      <c r="F28" s="24" t="s">
        <v>17</v>
      </c>
      <c r="G28" s="24" t="s">
        <v>44</v>
      </c>
      <c r="H28" s="24" t="s">
        <v>45</v>
      </c>
      <c r="I28" s="24" t="s">
        <v>404</v>
      </c>
      <c r="J28" s="24" t="s">
        <v>45</v>
      </c>
      <c r="K28" s="24" t="s">
        <v>423</v>
      </c>
      <c r="L28" s="24" t="s">
        <v>424</v>
      </c>
      <c r="M28" s="24" t="s">
        <v>65</v>
      </c>
      <c r="N28" s="24">
        <v>553539</v>
      </c>
      <c r="O28" s="24">
        <v>723970</v>
      </c>
      <c r="P28" s="6">
        <v>1</v>
      </c>
      <c r="Q28" s="28"/>
      <c r="R28" s="2"/>
      <c r="S28" s="3"/>
      <c r="T28" s="25">
        <f t="shared" si="2"/>
        <v>0</v>
      </c>
      <c r="U28" s="26">
        <f t="shared" si="3"/>
        <v>0</v>
      </c>
    </row>
    <row r="29" spans="1:21" x14ac:dyDescent="0.35">
      <c r="A29" s="22" t="s">
        <v>425</v>
      </c>
      <c r="B29" s="22" t="s">
        <v>16</v>
      </c>
      <c r="C29" s="22">
        <v>6492990</v>
      </c>
      <c r="D29" s="22" t="s">
        <v>426</v>
      </c>
      <c r="E29" s="23" t="s">
        <v>427</v>
      </c>
      <c r="F29" s="24" t="s">
        <v>17</v>
      </c>
      <c r="G29" s="24" t="s">
        <v>44</v>
      </c>
      <c r="H29" s="24" t="s">
        <v>45</v>
      </c>
      <c r="I29" s="24" t="s">
        <v>404</v>
      </c>
      <c r="J29" s="24" t="s">
        <v>45</v>
      </c>
      <c r="K29" s="24" t="s">
        <v>423</v>
      </c>
      <c r="L29" s="24" t="s">
        <v>424</v>
      </c>
      <c r="M29" s="24" t="s">
        <v>190</v>
      </c>
      <c r="N29" s="24">
        <v>553531</v>
      </c>
      <c r="O29" s="24">
        <v>723966</v>
      </c>
      <c r="P29" s="6">
        <v>1</v>
      </c>
      <c r="Q29" s="28"/>
      <c r="R29" s="2"/>
      <c r="S29" s="3"/>
      <c r="T29" s="25">
        <f t="shared" si="2"/>
        <v>0</v>
      </c>
      <c r="U29" s="26">
        <f t="shared" si="3"/>
        <v>0</v>
      </c>
    </row>
    <row r="30" spans="1:21" x14ac:dyDescent="0.35">
      <c r="A30" s="22" t="s">
        <v>428</v>
      </c>
      <c r="B30" s="22" t="s">
        <v>16</v>
      </c>
      <c r="C30" s="22">
        <v>6492992</v>
      </c>
      <c r="D30" s="22" t="s">
        <v>429</v>
      </c>
      <c r="E30" s="23" t="s">
        <v>430</v>
      </c>
      <c r="F30" s="24" t="s">
        <v>17</v>
      </c>
      <c r="G30" s="24" t="s">
        <v>44</v>
      </c>
      <c r="H30" s="24" t="s">
        <v>45</v>
      </c>
      <c r="I30" s="24" t="s">
        <v>404</v>
      </c>
      <c r="J30" s="24" t="s">
        <v>45</v>
      </c>
      <c r="K30" s="24" t="s">
        <v>423</v>
      </c>
      <c r="L30" s="24" t="s">
        <v>424</v>
      </c>
      <c r="M30" s="24" t="s">
        <v>431</v>
      </c>
      <c r="N30" s="24">
        <v>553568</v>
      </c>
      <c r="O30" s="24">
        <v>723914</v>
      </c>
      <c r="P30" s="6">
        <v>1</v>
      </c>
      <c r="Q30" s="28"/>
      <c r="R30" s="2"/>
      <c r="S30" s="3"/>
      <c r="T30" s="25">
        <f t="shared" si="2"/>
        <v>0</v>
      </c>
      <c r="U30" s="26">
        <f t="shared" si="3"/>
        <v>0</v>
      </c>
    </row>
    <row r="31" spans="1:21" x14ac:dyDescent="0.35">
      <c r="A31" s="22" t="s">
        <v>432</v>
      </c>
      <c r="B31" s="22" t="s">
        <v>16</v>
      </c>
      <c r="C31" s="22">
        <v>6491874</v>
      </c>
      <c r="D31" s="22" t="s">
        <v>433</v>
      </c>
      <c r="E31" s="23" t="s">
        <v>434</v>
      </c>
      <c r="F31" s="24" t="s">
        <v>17</v>
      </c>
      <c r="G31" s="24" t="s">
        <v>44</v>
      </c>
      <c r="H31" s="24" t="s">
        <v>45</v>
      </c>
      <c r="I31" s="24" t="s">
        <v>404</v>
      </c>
      <c r="J31" s="24" t="s">
        <v>45</v>
      </c>
      <c r="K31" s="24" t="s">
        <v>435</v>
      </c>
      <c r="L31" s="24" t="s">
        <v>436</v>
      </c>
      <c r="M31" s="24" t="s">
        <v>50</v>
      </c>
      <c r="N31" s="24">
        <v>552908</v>
      </c>
      <c r="O31" s="24">
        <v>724763</v>
      </c>
      <c r="P31" s="6">
        <v>1</v>
      </c>
      <c r="Q31" s="28"/>
      <c r="R31" s="2"/>
      <c r="S31" s="3"/>
      <c r="T31" s="25">
        <f t="shared" si="2"/>
        <v>0</v>
      </c>
      <c r="U31" s="26">
        <f t="shared" si="3"/>
        <v>0</v>
      </c>
    </row>
    <row r="32" spans="1:21" x14ac:dyDescent="0.35">
      <c r="A32" s="22" t="s">
        <v>437</v>
      </c>
      <c r="B32" s="22" t="s">
        <v>16</v>
      </c>
      <c r="C32" s="22">
        <v>6493041</v>
      </c>
      <c r="D32" s="22" t="s">
        <v>438</v>
      </c>
      <c r="E32" s="23" t="s">
        <v>439</v>
      </c>
      <c r="F32" s="24" t="s">
        <v>17</v>
      </c>
      <c r="G32" s="24" t="s">
        <v>44</v>
      </c>
      <c r="H32" s="24" t="s">
        <v>45</v>
      </c>
      <c r="I32" s="24" t="s">
        <v>404</v>
      </c>
      <c r="J32" s="24" t="s">
        <v>45</v>
      </c>
      <c r="K32" s="24" t="s">
        <v>440</v>
      </c>
      <c r="L32" s="24" t="s">
        <v>441</v>
      </c>
      <c r="M32" s="24" t="s">
        <v>54</v>
      </c>
      <c r="N32" s="24">
        <v>553227</v>
      </c>
      <c r="O32" s="24">
        <v>724024</v>
      </c>
      <c r="P32" s="6">
        <v>1</v>
      </c>
      <c r="Q32" s="28"/>
      <c r="R32" s="2"/>
      <c r="S32" s="3"/>
      <c r="T32" s="25">
        <f t="shared" si="2"/>
        <v>0</v>
      </c>
      <c r="U32" s="26">
        <f t="shared" si="3"/>
        <v>0</v>
      </c>
    </row>
    <row r="33" spans="1:21" x14ac:dyDescent="0.35">
      <c r="A33" s="22" t="s">
        <v>442</v>
      </c>
      <c r="B33" s="22" t="s">
        <v>16</v>
      </c>
      <c r="C33" s="22">
        <v>6491347</v>
      </c>
      <c r="D33" s="22" t="s">
        <v>443</v>
      </c>
      <c r="E33" s="23" t="s">
        <v>444</v>
      </c>
      <c r="F33" s="24" t="s">
        <v>17</v>
      </c>
      <c r="G33" s="24" t="s">
        <v>44</v>
      </c>
      <c r="H33" s="24" t="s">
        <v>45</v>
      </c>
      <c r="I33" s="24" t="s">
        <v>404</v>
      </c>
      <c r="J33" s="24" t="s">
        <v>45</v>
      </c>
      <c r="K33" s="24" t="s">
        <v>445</v>
      </c>
      <c r="L33" s="24" t="s">
        <v>446</v>
      </c>
      <c r="M33" s="24" t="s">
        <v>46</v>
      </c>
      <c r="N33" s="24">
        <v>553834</v>
      </c>
      <c r="O33" s="24">
        <v>724947</v>
      </c>
      <c r="P33" s="6">
        <v>1</v>
      </c>
      <c r="Q33" s="28"/>
      <c r="R33" s="2"/>
      <c r="S33" s="3"/>
      <c r="T33" s="25">
        <f t="shared" si="2"/>
        <v>0</v>
      </c>
      <c r="U33" s="26">
        <f t="shared" si="3"/>
        <v>0</v>
      </c>
    </row>
    <row r="34" spans="1:21" x14ac:dyDescent="0.35">
      <c r="A34" s="22" t="s">
        <v>448</v>
      </c>
      <c r="B34" s="22" t="s">
        <v>16</v>
      </c>
      <c r="C34" s="22">
        <v>6572392</v>
      </c>
      <c r="D34" s="22" t="s">
        <v>449</v>
      </c>
      <c r="E34" s="23" t="s">
        <v>450</v>
      </c>
      <c r="F34" s="24" t="s">
        <v>17</v>
      </c>
      <c r="G34" s="24" t="s">
        <v>58</v>
      </c>
      <c r="H34" s="24" t="s">
        <v>59</v>
      </c>
      <c r="I34" s="24" t="s">
        <v>447</v>
      </c>
      <c r="J34" s="24" t="s">
        <v>59</v>
      </c>
      <c r="K34" s="24" t="s">
        <v>181</v>
      </c>
      <c r="L34" s="24" t="s">
        <v>182</v>
      </c>
      <c r="M34" s="24" t="s">
        <v>67</v>
      </c>
      <c r="N34" s="24">
        <v>574261</v>
      </c>
      <c r="O34" s="24">
        <v>695270</v>
      </c>
      <c r="P34" s="6">
        <v>1</v>
      </c>
      <c r="Q34" s="28"/>
      <c r="R34" s="2"/>
      <c r="S34" s="3"/>
      <c r="T34" s="25">
        <f t="shared" si="2"/>
        <v>0</v>
      </c>
      <c r="U34" s="26">
        <f t="shared" si="3"/>
        <v>0</v>
      </c>
    </row>
    <row r="35" spans="1:21" x14ac:dyDescent="0.35">
      <c r="A35" s="22" t="s">
        <v>459</v>
      </c>
      <c r="B35" s="22" t="s">
        <v>16</v>
      </c>
      <c r="C35" s="22">
        <v>6518775</v>
      </c>
      <c r="D35" s="22" t="s">
        <v>460</v>
      </c>
      <c r="E35" s="23" t="s">
        <v>461</v>
      </c>
      <c r="F35" s="24" t="s">
        <v>17</v>
      </c>
      <c r="G35" s="24" t="s">
        <v>20</v>
      </c>
      <c r="H35" s="24" t="s">
        <v>62</v>
      </c>
      <c r="I35" s="24" t="s">
        <v>451</v>
      </c>
      <c r="J35" s="24" t="s">
        <v>62</v>
      </c>
      <c r="K35" s="24" t="s">
        <v>373</v>
      </c>
      <c r="L35" s="24" t="s">
        <v>374</v>
      </c>
      <c r="M35" s="24" t="s">
        <v>131</v>
      </c>
      <c r="N35" s="24">
        <v>542182</v>
      </c>
      <c r="O35" s="24">
        <v>689234</v>
      </c>
      <c r="P35" s="6">
        <v>1</v>
      </c>
      <c r="Q35" s="28"/>
      <c r="R35" s="2"/>
      <c r="S35" s="3"/>
      <c r="T35" s="25">
        <f t="shared" si="2"/>
        <v>0</v>
      </c>
      <c r="U35" s="26">
        <f t="shared" si="3"/>
        <v>0</v>
      </c>
    </row>
    <row r="36" spans="1:21" x14ac:dyDescent="0.35">
      <c r="A36" s="22" t="s">
        <v>500</v>
      </c>
      <c r="B36" s="22" t="s">
        <v>16</v>
      </c>
      <c r="C36" s="22">
        <v>6703199</v>
      </c>
      <c r="D36" s="22" t="s">
        <v>501</v>
      </c>
      <c r="E36" s="23" t="s">
        <v>502</v>
      </c>
      <c r="F36" s="24" t="s">
        <v>17</v>
      </c>
      <c r="G36" s="24" t="s">
        <v>465</v>
      </c>
      <c r="H36" s="24" t="s">
        <v>465</v>
      </c>
      <c r="I36" s="24" t="s">
        <v>466</v>
      </c>
      <c r="J36" s="24" t="s">
        <v>465</v>
      </c>
      <c r="K36" s="24" t="s">
        <v>503</v>
      </c>
      <c r="L36" s="24" t="s">
        <v>504</v>
      </c>
      <c r="M36" s="24" t="s">
        <v>64</v>
      </c>
      <c r="N36" s="24">
        <v>598262</v>
      </c>
      <c r="O36" s="24">
        <v>658009</v>
      </c>
      <c r="P36" s="6">
        <v>1</v>
      </c>
      <c r="Q36" s="28"/>
      <c r="R36" s="2"/>
      <c r="S36" s="3"/>
      <c r="T36" s="25">
        <f t="shared" si="2"/>
        <v>0</v>
      </c>
      <c r="U36" s="26">
        <f t="shared" si="3"/>
        <v>0</v>
      </c>
    </row>
    <row r="37" spans="1:21" x14ac:dyDescent="0.35">
      <c r="A37" s="22" t="s">
        <v>520</v>
      </c>
      <c r="B37" s="22" t="s">
        <v>16</v>
      </c>
      <c r="C37" s="22">
        <v>6699957</v>
      </c>
      <c r="D37" s="22" t="s">
        <v>521</v>
      </c>
      <c r="E37" s="23" t="s">
        <v>522</v>
      </c>
      <c r="F37" s="24" t="s">
        <v>17</v>
      </c>
      <c r="G37" s="24" t="s">
        <v>465</v>
      </c>
      <c r="H37" s="24" t="s">
        <v>465</v>
      </c>
      <c r="I37" s="24" t="s">
        <v>466</v>
      </c>
      <c r="J37" s="24" t="s">
        <v>465</v>
      </c>
      <c r="K37" s="24" t="s">
        <v>518</v>
      </c>
      <c r="L37" s="24" t="s">
        <v>519</v>
      </c>
      <c r="M37" s="24" t="s">
        <v>96</v>
      </c>
      <c r="N37" s="24">
        <v>597851</v>
      </c>
      <c r="O37" s="24">
        <v>658927</v>
      </c>
      <c r="P37" s="6">
        <v>1</v>
      </c>
      <c r="Q37" s="28"/>
      <c r="R37" s="2"/>
      <c r="S37" s="3"/>
      <c r="T37" s="25">
        <f t="shared" si="2"/>
        <v>0</v>
      </c>
      <c r="U37" s="26">
        <f t="shared" si="3"/>
        <v>0</v>
      </c>
    </row>
    <row r="38" spans="1:21" x14ac:dyDescent="0.35">
      <c r="A38" s="22" t="s">
        <v>523</v>
      </c>
      <c r="B38" s="22" t="s">
        <v>16</v>
      </c>
      <c r="C38" s="22">
        <v>6705704</v>
      </c>
      <c r="D38" s="22" t="s">
        <v>524</v>
      </c>
      <c r="E38" s="23" t="s">
        <v>525</v>
      </c>
      <c r="F38" s="24" t="s">
        <v>17</v>
      </c>
      <c r="G38" s="24" t="s">
        <v>465</v>
      </c>
      <c r="H38" s="24" t="s">
        <v>465</v>
      </c>
      <c r="I38" s="24" t="s">
        <v>466</v>
      </c>
      <c r="J38" s="24" t="s">
        <v>465</v>
      </c>
      <c r="K38" s="24" t="s">
        <v>526</v>
      </c>
      <c r="L38" s="24" t="s">
        <v>527</v>
      </c>
      <c r="M38" s="24" t="s">
        <v>46</v>
      </c>
      <c r="N38" s="24">
        <v>598668</v>
      </c>
      <c r="O38" s="24">
        <v>653876</v>
      </c>
      <c r="P38" s="6">
        <v>1</v>
      </c>
      <c r="Q38" s="28"/>
      <c r="R38" s="2"/>
      <c r="S38" s="3"/>
      <c r="T38" s="25">
        <f t="shared" si="2"/>
        <v>0</v>
      </c>
      <c r="U38" s="26">
        <f t="shared" si="3"/>
        <v>0</v>
      </c>
    </row>
    <row r="39" spans="1:21" x14ac:dyDescent="0.35">
      <c r="A39" s="22" t="s">
        <v>700</v>
      </c>
      <c r="B39" s="22" t="s">
        <v>16</v>
      </c>
      <c r="C39" s="22">
        <v>6708831</v>
      </c>
      <c r="D39" s="22" t="s">
        <v>701</v>
      </c>
      <c r="E39" s="23" t="s">
        <v>702</v>
      </c>
      <c r="F39" s="24" t="s">
        <v>17</v>
      </c>
      <c r="G39" s="24" t="s">
        <v>465</v>
      </c>
      <c r="H39" s="24" t="s">
        <v>465</v>
      </c>
      <c r="I39" s="24" t="s">
        <v>466</v>
      </c>
      <c r="J39" s="24" t="s">
        <v>465</v>
      </c>
      <c r="K39" s="24" t="s">
        <v>703</v>
      </c>
      <c r="L39" s="24" t="s">
        <v>704</v>
      </c>
      <c r="M39" s="24" t="s">
        <v>31</v>
      </c>
      <c r="N39" s="24">
        <v>594227</v>
      </c>
      <c r="O39" s="24">
        <v>656493</v>
      </c>
      <c r="P39" s="6">
        <v>1</v>
      </c>
      <c r="Q39" s="28"/>
      <c r="R39" s="2"/>
      <c r="S39" s="3"/>
      <c r="T39" s="25">
        <f t="shared" si="2"/>
        <v>0</v>
      </c>
      <c r="U39" s="26">
        <f t="shared" si="3"/>
        <v>0</v>
      </c>
    </row>
    <row r="40" spans="1:21" x14ac:dyDescent="0.35">
      <c r="A40" s="22" t="s">
        <v>738</v>
      </c>
      <c r="B40" s="22" t="s">
        <v>16</v>
      </c>
      <c r="C40" s="22">
        <v>6708942</v>
      </c>
      <c r="D40" s="22" t="s">
        <v>739</v>
      </c>
      <c r="E40" s="23" t="s">
        <v>740</v>
      </c>
      <c r="F40" s="24" t="s">
        <v>17</v>
      </c>
      <c r="G40" s="24" t="s">
        <v>465</v>
      </c>
      <c r="H40" s="24" t="s">
        <v>465</v>
      </c>
      <c r="I40" s="24" t="s">
        <v>466</v>
      </c>
      <c r="J40" s="24" t="s">
        <v>465</v>
      </c>
      <c r="K40" s="24" t="s">
        <v>736</v>
      </c>
      <c r="L40" s="24" t="s">
        <v>737</v>
      </c>
      <c r="M40" s="24" t="s">
        <v>184</v>
      </c>
      <c r="N40" s="24">
        <v>599064</v>
      </c>
      <c r="O40" s="24">
        <v>657276</v>
      </c>
      <c r="P40" s="6">
        <v>1</v>
      </c>
      <c r="Q40" s="28"/>
      <c r="R40" s="2"/>
      <c r="S40" s="3"/>
      <c r="T40" s="25">
        <f t="shared" si="2"/>
        <v>0</v>
      </c>
      <c r="U40" s="26">
        <f t="shared" si="3"/>
        <v>0</v>
      </c>
    </row>
    <row r="41" spans="1:21" x14ac:dyDescent="0.35">
      <c r="A41" s="22" t="s">
        <v>748</v>
      </c>
      <c r="B41" s="22" t="s">
        <v>16</v>
      </c>
      <c r="C41" s="22">
        <v>6703564</v>
      </c>
      <c r="D41" s="22" t="s">
        <v>749</v>
      </c>
      <c r="E41" s="23" t="s">
        <v>750</v>
      </c>
      <c r="F41" s="24" t="s">
        <v>17</v>
      </c>
      <c r="G41" s="24" t="s">
        <v>465</v>
      </c>
      <c r="H41" s="24" t="s">
        <v>465</v>
      </c>
      <c r="I41" s="24" t="s">
        <v>466</v>
      </c>
      <c r="J41" s="24" t="s">
        <v>465</v>
      </c>
      <c r="K41" s="24" t="s">
        <v>736</v>
      </c>
      <c r="L41" s="24" t="s">
        <v>737</v>
      </c>
      <c r="M41" s="24" t="s">
        <v>32</v>
      </c>
      <c r="N41" s="24">
        <v>598743</v>
      </c>
      <c r="O41" s="24">
        <v>657666</v>
      </c>
      <c r="P41" s="6">
        <v>1</v>
      </c>
      <c r="Q41" s="28"/>
      <c r="R41" s="2"/>
      <c r="S41" s="3"/>
      <c r="T41" s="25">
        <f t="shared" si="2"/>
        <v>0</v>
      </c>
      <c r="U41" s="26">
        <f t="shared" si="3"/>
        <v>0</v>
      </c>
    </row>
    <row r="42" spans="1:21" x14ac:dyDescent="0.35">
      <c r="A42" s="22" t="s">
        <v>751</v>
      </c>
      <c r="B42" s="22" t="s">
        <v>16</v>
      </c>
      <c r="C42" s="22">
        <v>6708986</v>
      </c>
      <c r="D42" s="22" t="s">
        <v>752</v>
      </c>
      <c r="E42" s="23" t="s">
        <v>753</v>
      </c>
      <c r="F42" s="24" t="s">
        <v>17</v>
      </c>
      <c r="G42" s="24" t="s">
        <v>465</v>
      </c>
      <c r="H42" s="24" t="s">
        <v>465</v>
      </c>
      <c r="I42" s="24" t="s">
        <v>466</v>
      </c>
      <c r="J42" s="24" t="s">
        <v>465</v>
      </c>
      <c r="K42" s="24" t="s">
        <v>754</v>
      </c>
      <c r="L42" s="24" t="s">
        <v>755</v>
      </c>
      <c r="M42" s="24" t="s">
        <v>97</v>
      </c>
      <c r="N42" s="24">
        <v>598029</v>
      </c>
      <c r="O42" s="24">
        <v>655641</v>
      </c>
      <c r="P42" s="6">
        <v>1</v>
      </c>
      <c r="Q42" s="28"/>
      <c r="R42" s="2"/>
      <c r="S42" s="3"/>
      <c r="T42" s="25">
        <f t="shared" si="2"/>
        <v>0</v>
      </c>
      <c r="U42" s="26">
        <f t="shared" si="3"/>
        <v>0</v>
      </c>
    </row>
    <row r="43" spans="1:21" x14ac:dyDescent="0.35">
      <c r="A43" s="22" t="s">
        <v>781</v>
      </c>
      <c r="B43" s="22" t="s">
        <v>16</v>
      </c>
      <c r="C43" s="22">
        <v>6606001</v>
      </c>
      <c r="D43" s="22" t="s">
        <v>782</v>
      </c>
      <c r="E43" s="23" t="s">
        <v>783</v>
      </c>
      <c r="F43" s="24" t="s">
        <v>17</v>
      </c>
      <c r="G43" s="24" t="s">
        <v>61</v>
      </c>
      <c r="H43" s="24" t="s">
        <v>74</v>
      </c>
      <c r="I43" s="24" t="s">
        <v>784</v>
      </c>
      <c r="J43" s="24" t="s">
        <v>74</v>
      </c>
      <c r="K43" s="24" t="s">
        <v>785</v>
      </c>
      <c r="L43" s="24" t="s">
        <v>786</v>
      </c>
      <c r="M43" s="24" t="s">
        <v>30</v>
      </c>
      <c r="N43" s="24">
        <v>611019</v>
      </c>
      <c r="O43" s="24">
        <v>664473</v>
      </c>
      <c r="P43" s="6">
        <v>1</v>
      </c>
      <c r="Q43" s="28"/>
      <c r="R43" s="2"/>
      <c r="S43" s="3"/>
      <c r="T43" s="25">
        <f t="shared" si="2"/>
        <v>0</v>
      </c>
      <c r="U43" s="26">
        <f t="shared" si="3"/>
        <v>0</v>
      </c>
    </row>
    <row r="44" spans="1:21" x14ac:dyDescent="0.35">
      <c r="A44" s="22" t="s">
        <v>787</v>
      </c>
      <c r="B44" s="22" t="s">
        <v>16</v>
      </c>
      <c r="C44" s="22">
        <v>6605479</v>
      </c>
      <c r="D44" s="22" t="s">
        <v>788</v>
      </c>
      <c r="E44" s="23" t="s">
        <v>789</v>
      </c>
      <c r="F44" s="24" t="s">
        <v>17</v>
      </c>
      <c r="G44" s="24" t="s">
        <v>61</v>
      </c>
      <c r="H44" s="24" t="s">
        <v>74</v>
      </c>
      <c r="I44" s="24" t="s">
        <v>784</v>
      </c>
      <c r="J44" s="24" t="s">
        <v>74</v>
      </c>
      <c r="K44" s="24" t="s">
        <v>373</v>
      </c>
      <c r="L44" s="24" t="s">
        <v>374</v>
      </c>
      <c r="M44" s="24" t="s">
        <v>46</v>
      </c>
      <c r="N44" s="24">
        <v>611400</v>
      </c>
      <c r="O44" s="24">
        <v>664212</v>
      </c>
      <c r="P44" s="6">
        <v>1</v>
      </c>
      <c r="Q44" s="28"/>
      <c r="R44" s="2"/>
      <c r="S44" s="3"/>
      <c r="T44" s="25">
        <f t="shared" si="2"/>
        <v>0</v>
      </c>
      <c r="U44" s="26">
        <f t="shared" si="3"/>
        <v>0</v>
      </c>
    </row>
    <row r="45" spans="1:21" x14ac:dyDescent="0.35">
      <c r="A45" s="22" t="s">
        <v>797</v>
      </c>
      <c r="B45" s="22" t="s">
        <v>16</v>
      </c>
      <c r="C45" s="22">
        <v>6487610</v>
      </c>
      <c r="D45" s="22" t="s">
        <v>798</v>
      </c>
      <c r="E45" s="23" t="s">
        <v>799</v>
      </c>
      <c r="F45" s="24" t="s">
        <v>17</v>
      </c>
      <c r="G45" s="24" t="s">
        <v>92</v>
      </c>
      <c r="H45" s="24" t="s">
        <v>104</v>
      </c>
      <c r="I45" s="24" t="s">
        <v>800</v>
      </c>
      <c r="J45" s="24" t="s">
        <v>104</v>
      </c>
      <c r="K45" s="24" t="s">
        <v>801</v>
      </c>
      <c r="L45" s="24" t="s">
        <v>802</v>
      </c>
      <c r="M45" s="24" t="s">
        <v>38</v>
      </c>
      <c r="N45" s="24">
        <v>624749</v>
      </c>
      <c r="O45" s="24">
        <v>693140</v>
      </c>
      <c r="P45" s="6">
        <v>1</v>
      </c>
      <c r="Q45" s="28"/>
      <c r="R45" s="2"/>
      <c r="S45" s="3"/>
      <c r="T45" s="25">
        <f t="shared" si="2"/>
        <v>0</v>
      </c>
      <c r="U45" s="26">
        <f t="shared" si="3"/>
        <v>0</v>
      </c>
    </row>
    <row r="46" spans="1:21" x14ac:dyDescent="0.35">
      <c r="A46" s="22" t="s">
        <v>950</v>
      </c>
      <c r="B46" s="22" t="s">
        <v>16</v>
      </c>
      <c r="C46" s="22">
        <v>6567572</v>
      </c>
      <c r="D46" s="22" t="s">
        <v>951</v>
      </c>
      <c r="E46" s="23" t="s">
        <v>952</v>
      </c>
      <c r="F46" s="24" t="s">
        <v>17</v>
      </c>
      <c r="G46" s="24" t="s">
        <v>58</v>
      </c>
      <c r="H46" s="24" t="s">
        <v>132</v>
      </c>
      <c r="I46" s="24" t="s">
        <v>923</v>
      </c>
      <c r="J46" s="24" t="s">
        <v>132</v>
      </c>
      <c r="K46" s="24" t="s">
        <v>55</v>
      </c>
      <c r="L46" s="24" t="s">
        <v>56</v>
      </c>
      <c r="M46" s="24" t="s">
        <v>69</v>
      </c>
      <c r="N46" s="24">
        <v>603370</v>
      </c>
      <c r="O46" s="24">
        <v>696445</v>
      </c>
      <c r="P46" s="6">
        <v>1</v>
      </c>
      <c r="Q46" s="28"/>
      <c r="R46" s="2"/>
      <c r="S46" s="3"/>
      <c r="T46" s="25">
        <f t="shared" si="2"/>
        <v>0</v>
      </c>
      <c r="U46" s="26">
        <f t="shared" si="3"/>
        <v>0</v>
      </c>
    </row>
    <row r="47" spans="1:21" x14ac:dyDescent="0.35">
      <c r="A47" s="22" t="s">
        <v>959</v>
      </c>
      <c r="B47" s="22" t="s">
        <v>16</v>
      </c>
      <c r="C47" s="22">
        <v>6643702</v>
      </c>
      <c r="D47" s="22" t="s">
        <v>960</v>
      </c>
      <c r="E47" s="23" t="s">
        <v>961</v>
      </c>
      <c r="F47" s="24" t="s">
        <v>17</v>
      </c>
      <c r="G47" s="24" t="s">
        <v>105</v>
      </c>
      <c r="H47" s="24" t="s">
        <v>146</v>
      </c>
      <c r="I47" s="24" t="s">
        <v>958</v>
      </c>
      <c r="J47" s="24" t="s">
        <v>146</v>
      </c>
      <c r="K47" s="24" t="s">
        <v>584</v>
      </c>
      <c r="L47" s="24" t="s">
        <v>585</v>
      </c>
      <c r="M47" s="24" t="s">
        <v>85</v>
      </c>
      <c r="N47" s="24">
        <v>561296</v>
      </c>
      <c r="O47" s="24">
        <v>672543</v>
      </c>
      <c r="P47" s="6">
        <v>1</v>
      </c>
      <c r="Q47" s="28"/>
      <c r="R47" s="2"/>
      <c r="S47" s="3"/>
      <c r="T47" s="25">
        <f t="shared" si="2"/>
        <v>0</v>
      </c>
      <c r="U47" s="26">
        <f t="shared" si="3"/>
        <v>0</v>
      </c>
    </row>
    <row r="48" spans="1:21" x14ac:dyDescent="0.35">
      <c r="A48" s="22" t="s">
        <v>963</v>
      </c>
      <c r="B48" s="22" t="s">
        <v>16</v>
      </c>
      <c r="C48" s="22">
        <v>6574482</v>
      </c>
      <c r="D48" s="22" t="s">
        <v>964</v>
      </c>
      <c r="E48" s="23" t="s">
        <v>965</v>
      </c>
      <c r="F48" s="24" t="s">
        <v>17</v>
      </c>
      <c r="G48" s="24" t="s">
        <v>148</v>
      </c>
      <c r="H48" s="24" t="s">
        <v>149</v>
      </c>
      <c r="I48" s="24" t="s">
        <v>962</v>
      </c>
      <c r="J48" s="24" t="s">
        <v>149</v>
      </c>
      <c r="K48" s="24" t="s">
        <v>195</v>
      </c>
      <c r="L48" s="24" t="s">
        <v>196</v>
      </c>
      <c r="M48" s="24" t="s">
        <v>29</v>
      </c>
      <c r="N48" s="24">
        <v>650791</v>
      </c>
      <c r="O48" s="24">
        <v>667614</v>
      </c>
      <c r="P48" s="6">
        <v>1</v>
      </c>
      <c r="Q48" s="28"/>
      <c r="R48" s="2"/>
      <c r="S48" s="3"/>
      <c r="T48" s="25">
        <f t="shared" si="2"/>
        <v>0</v>
      </c>
      <c r="U48" s="26">
        <f t="shared" si="3"/>
        <v>0</v>
      </c>
    </row>
    <row r="49" spans="1:21" x14ac:dyDescent="0.35">
      <c r="A49" s="22" t="s">
        <v>977</v>
      </c>
      <c r="B49" s="22" t="s">
        <v>16</v>
      </c>
      <c r="C49" s="22">
        <v>6635901</v>
      </c>
      <c r="D49" s="22" t="s">
        <v>978</v>
      </c>
      <c r="E49" s="23" t="s">
        <v>979</v>
      </c>
      <c r="F49" s="24" t="s">
        <v>17</v>
      </c>
      <c r="G49" s="24" t="s">
        <v>105</v>
      </c>
      <c r="H49" s="24" t="s">
        <v>151</v>
      </c>
      <c r="I49" s="24" t="s">
        <v>969</v>
      </c>
      <c r="J49" s="24" t="s">
        <v>151</v>
      </c>
      <c r="K49" s="24" t="s">
        <v>187</v>
      </c>
      <c r="L49" s="24" t="s">
        <v>188</v>
      </c>
      <c r="M49" s="24" t="s">
        <v>30</v>
      </c>
      <c r="N49" s="24">
        <v>563843</v>
      </c>
      <c r="O49" s="24">
        <v>648517</v>
      </c>
      <c r="P49" s="6">
        <v>1</v>
      </c>
      <c r="Q49" s="28"/>
      <c r="R49" s="2"/>
      <c r="S49" s="3"/>
      <c r="T49" s="25">
        <f t="shared" si="2"/>
        <v>0</v>
      </c>
      <c r="U49" s="26">
        <f t="shared" si="3"/>
        <v>0</v>
      </c>
    </row>
    <row r="50" spans="1:21" x14ac:dyDescent="0.35">
      <c r="A50" s="22" t="s">
        <v>986</v>
      </c>
      <c r="B50" s="22" t="s">
        <v>16</v>
      </c>
      <c r="C50" s="22">
        <v>6634803</v>
      </c>
      <c r="D50" s="22" t="s">
        <v>987</v>
      </c>
      <c r="E50" s="23" t="s">
        <v>988</v>
      </c>
      <c r="F50" s="24" t="s">
        <v>17</v>
      </c>
      <c r="G50" s="24" t="s">
        <v>105</v>
      </c>
      <c r="H50" s="24" t="s">
        <v>151</v>
      </c>
      <c r="I50" s="24" t="s">
        <v>969</v>
      </c>
      <c r="J50" s="24" t="s">
        <v>151</v>
      </c>
      <c r="K50" s="24" t="s">
        <v>584</v>
      </c>
      <c r="L50" s="24" t="s">
        <v>585</v>
      </c>
      <c r="M50" s="24" t="s">
        <v>106</v>
      </c>
      <c r="N50" s="24">
        <v>562602</v>
      </c>
      <c r="O50" s="24">
        <v>648594</v>
      </c>
      <c r="P50" s="6">
        <v>1</v>
      </c>
      <c r="Q50" s="28"/>
      <c r="R50" s="2"/>
      <c r="S50" s="3"/>
      <c r="T50" s="25">
        <f t="shared" si="2"/>
        <v>0</v>
      </c>
      <c r="U50" s="26">
        <f t="shared" si="3"/>
        <v>0</v>
      </c>
    </row>
    <row r="51" spans="1:21" x14ac:dyDescent="0.35">
      <c r="A51" s="22" t="s">
        <v>1020</v>
      </c>
      <c r="B51" s="22" t="s">
        <v>16</v>
      </c>
      <c r="C51" s="22">
        <v>6636183</v>
      </c>
      <c r="D51" s="22" t="s">
        <v>1021</v>
      </c>
      <c r="E51" s="23" t="s">
        <v>1022</v>
      </c>
      <c r="F51" s="24" t="s">
        <v>17</v>
      </c>
      <c r="G51" s="24" t="s">
        <v>105</v>
      </c>
      <c r="H51" s="24" t="s">
        <v>151</v>
      </c>
      <c r="I51" s="24" t="s">
        <v>969</v>
      </c>
      <c r="J51" s="24" t="s">
        <v>151</v>
      </c>
      <c r="K51" s="24" t="s">
        <v>1023</v>
      </c>
      <c r="L51" s="24" t="s">
        <v>1024</v>
      </c>
      <c r="M51" s="24" t="s">
        <v>46</v>
      </c>
      <c r="N51" s="24">
        <v>563136</v>
      </c>
      <c r="O51" s="24">
        <v>648665</v>
      </c>
      <c r="P51" s="6">
        <v>1</v>
      </c>
      <c r="Q51" s="28"/>
      <c r="R51" s="2"/>
      <c r="S51" s="3"/>
      <c r="T51" s="25">
        <f t="shared" si="2"/>
        <v>0</v>
      </c>
      <c r="U51" s="26">
        <f t="shared" si="3"/>
        <v>0</v>
      </c>
    </row>
    <row r="52" spans="1:21" x14ac:dyDescent="0.35">
      <c r="A52" s="22" t="s">
        <v>1087</v>
      </c>
      <c r="B52" s="22" t="s">
        <v>16</v>
      </c>
      <c r="C52" s="22">
        <v>6557201</v>
      </c>
      <c r="D52" s="22" t="s">
        <v>1088</v>
      </c>
      <c r="E52" s="23" t="s">
        <v>1089</v>
      </c>
      <c r="F52" s="24" t="s">
        <v>17</v>
      </c>
      <c r="G52" s="24" t="s">
        <v>52</v>
      </c>
      <c r="H52" s="24" t="s">
        <v>160</v>
      </c>
      <c r="I52" s="24" t="s">
        <v>1090</v>
      </c>
      <c r="J52" s="24" t="s">
        <v>160</v>
      </c>
      <c r="K52" s="24" t="s">
        <v>55</v>
      </c>
      <c r="L52" s="24" t="s">
        <v>56</v>
      </c>
      <c r="M52" s="24" t="s">
        <v>46</v>
      </c>
      <c r="N52" s="24">
        <v>539703</v>
      </c>
      <c r="O52" s="24">
        <v>664685</v>
      </c>
      <c r="P52" s="6">
        <v>1</v>
      </c>
      <c r="Q52" s="28"/>
      <c r="R52" s="2"/>
      <c r="S52" s="3"/>
      <c r="T52" s="25">
        <f t="shared" si="2"/>
        <v>0</v>
      </c>
      <c r="U52" s="26">
        <f t="shared" si="3"/>
        <v>0</v>
      </c>
    </row>
    <row r="53" spans="1:21" x14ac:dyDescent="0.35">
      <c r="A53" s="22" t="s">
        <v>1249</v>
      </c>
      <c r="B53" s="22" t="s">
        <v>16</v>
      </c>
      <c r="C53" s="22">
        <v>6602072</v>
      </c>
      <c r="D53" s="22" t="s">
        <v>1250</v>
      </c>
      <c r="E53" s="23" t="s">
        <v>1251</v>
      </c>
      <c r="F53" s="24" t="s">
        <v>17</v>
      </c>
      <c r="G53" s="24" t="s">
        <v>177</v>
      </c>
      <c r="H53" s="24" t="s">
        <v>178</v>
      </c>
      <c r="I53" s="24" t="s">
        <v>1248</v>
      </c>
      <c r="J53" s="24" t="s">
        <v>178</v>
      </c>
      <c r="K53" s="24" t="s">
        <v>795</v>
      </c>
      <c r="L53" s="24" t="s">
        <v>796</v>
      </c>
      <c r="M53" s="24" t="s">
        <v>43</v>
      </c>
      <c r="N53" s="24">
        <v>729158</v>
      </c>
      <c r="O53" s="24">
        <v>691966</v>
      </c>
      <c r="P53" s="6">
        <v>1</v>
      </c>
      <c r="Q53" s="28"/>
      <c r="R53" s="2"/>
      <c r="S53" s="3"/>
      <c r="T53" s="25">
        <f t="shared" si="2"/>
        <v>0</v>
      </c>
      <c r="U53" s="26">
        <f t="shared" si="3"/>
        <v>0</v>
      </c>
    </row>
    <row r="54" spans="1:21" x14ac:dyDescent="0.35">
      <c r="A54" s="22" t="s">
        <v>1252</v>
      </c>
      <c r="B54" s="22" t="s">
        <v>16</v>
      </c>
      <c r="C54" s="22">
        <v>6602131</v>
      </c>
      <c r="D54" s="22" t="s">
        <v>1253</v>
      </c>
      <c r="E54" s="23" t="s">
        <v>1254</v>
      </c>
      <c r="F54" s="24" t="s">
        <v>17</v>
      </c>
      <c r="G54" s="24" t="s">
        <v>177</v>
      </c>
      <c r="H54" s="24" t="s">
        <v>178</v>
      </c>
      <c r="I54" s="24" t="s">
        <v>1248</v>
      </c>
      <c r="J54" s="24" t="s">
        <v>178</v>
      </c>
      <c r="K54" s="24" t="s">
        <v>801</v>
      </c>
      <c r="L54" s="24" t="s">
        <v>802</v>
      </c>
      <c r="M54" s="24" t="s">
        <v>185</v>
      </c>
      <c r="N54" s="24">
        <v>728970</v>
      </c>
      <c r="O54" s="24">
        <v>691190</v>
      </c>
      <c r="P54" s="6">
        <v>1</v>
      </c>
      <c r="Q54" s="28"/>
      <c r="R54" s="2"/>
      <c r="S54" s="3"/>
      <c r="T54" s="25">
        <f t="shared" si="2"/>
        <v>0</v>
      </c>
      <c r="U54" s="26">
        <f t="shared" si="3"/>
        <v>0</v>
      </c>
    </row>
    <row r="55" spans="1:21" x14ac:dyDescent="0.35">
      <c r="A55" s="22" t="s">
        <v>1255</v>
      </c>
      <c r="B55" s="22" t="s">
        <v>16</v>
      </c>
      <c r="C55" s="22">
        <v>6601006</v>
      </c>
      <c r="D55" s="22" t="s">
        <v>1256</v>
      </c>
      <c r="E55" s="23" t="s">
        <v>1257</v>
      </c>
      <c r="F55" s="24" t="s">
        <v>17</v>
      </c>
      <c r="G55" s="24" t="s">
        <v>177</v>
      </c>
      <c r="H55" s="24" t="s">
        <v>178</v>
      </c>
      <c r="I55" s="24" t="s">
        <v>1248</v>
      </c>
      <c r="J55" s="24" t="s">
        <v>178</v>
      </c>
      <c r="K55" s="24" t="s">
        <v>1258</v>
      </c>
      <c r="L55" s="24" t="s">
        <v>1259</v>
      </c>
      <c r="M55" s="24" t="s">
        <v>26</v>
      </c>
      <c r="N55" s="24">
        <v>729011</v>
      </c>
      <c r="O55" s="24">
        <v>691923</v>
      </c>
      <c r="P55" s="6">
        <v>1</v>
      </c>
      <c r="Q55" s="28"/>
      <c r="R55" s="2"/>
      <c r="S55" s="3"/>
      <c r="T55" s="25">
        <f t="shared" si="2"/>
        <v>0</v>
      </c>
      <c r="U55" s="26">
        <f t="shared" si="3"/>
        <v>0</v>
      </c>
    </row>
    <row r="56" spans="1:21" x14ac:dyDescent="0.35">
      <c r="A56" s="22" t="s">
        <v>1261</v>
      </c>
      <c r="B56" s="22" t="s">
        <v>16</v>
      </c>
      <c r="C56" s="22">
        <v>6653147</v>
      </c>
      <c r="D56" s="22" t="s">
        <v>1262</v>
      </c>
      <c r="E56" s="23" t="s">
        <v>1263</v>
      </c>
      <c r="F56" s="24" t="s">
        <v>17</v>
      </c>
      <c r="G56" s="24" t="s">
        <v>169</v>
      </c>
      <c r="H56" s="24" t="s">
        <v>179</v>
      </c>
      <c r="I56" s="24" t="s">
        <v>1260</v>
      </c>
      <c r="J56" s="24" t="s">
        <v>179</v>
      </c>
      <c r="K56" s="24" t="s">
        <v>373</v>
      </c>
      <c r="L56" s="24" t="s">
        <v>374</v>
      </c>
      <c r="M56" s="24" t="s">
        <v>30</v>
      </c>
      <c r="N56" s="24">
        <v>693865</v>
      </c>
      <c r="O56" s="24">
        <v>664381</v>
      </c>
      <c r="P56" s="6">
        <v>1</v>
      </c>
      <c r="Q56" s="28"/>
      <c r="R56" s="2"/>
      <c r="S56" s="3"/>
      <c r="T56" s="25">
        <f t="shared" si="2"/>
        <v>0</v>
      </c>
      <c r="U56" s="26">
        <f t="shared" si="3"/>
        <v>0</v>
      </c>
    </row>
  </sheetData>
  <sheetProtection algorithmName="SHA-512" hashValue="VbEL+rGdzsM6kJT9QwhNUzrUHX2lJnpbIHJAw6Vpb/tCdsfeHtPKYw6/985m0PLVGq1WwjrI7yWF8/nIePtxtA==" saltValue="/kC5bumYeMvRgpZPGjFf8Q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7"/>
    <col min="6" max="6" width="15.81640625" style="6" bestFit="1" customWidth="1"/>
    <col min="7" max="11" width="8.7265625" style="6"/>
    <col min="12" max="12" width="14.26953125" style="6" customWidth="1"/>
    <col min="13" max="16" width="8.7265625" style="6"/>
    <col min="17" max="17" width="11.453125" style="6" customWidth="1"/>
    <col min="18" max="18" width="18.54296875" style="6" customWidth="1"/>
    <col min="19" max="19" width="19.7265625" style="6" customWidth="1"/>
    <col min="20" max="20" width="8.7265625" style="6"/>
    <col min="21" max="21" width="15.81640625" style="6" customWidth="1"/>
    <col min="22" max="16384" width="8.7265625" style="6"/>
  </cols>
  <sheetData>
    <row r="1" spans="1:21" ht="15" thickBot="1" x14ac:dyDescent="0.4">
      <c r="A1" s="4" t="s">
        <v>1320</v>
      </c>
      <c r="B1" s="4" t="s">
        <v>1321</v>
      </c>
      <c r="C1" s="4" t="s">
        <v>1322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56</v>
      </c>
      <c r="B2" s="4">
        <f>P12</f>
        <v>7</v>
      </c>
      <c r="C2" s="4" t="s">
        <v>1335</v>
      </c>
      <c r="D2" s="4"/>
      <c r="E2" s="4"/>
      <c r="F2" s="4"/>
      <c r="G2" s="44" t="s">
        <v>1346</v>
      </c>
      <c r="H2" s="45"/>
      <c r="I2" s="46"/>
      <c r="J2" s="53" t="s">
        <v>1347</v>
      </c>
      <c r="K2" s="54"/>
      <c r="L2" s="55"/>
    </row>
    <row r="3" spans="1:21" x14ac:dyDescent="0.35">
      <c r="A3" s="4"/>
      <c r="B3" s="4"/>
      <c r="C3" s="4"/>
      <c r="D3" s="4"/>
      <c r="E3" s="4"/>
      <c r="F3" s="8" t="s">
        <v>1324</v>
      </c>
      <c r="G3" s="30" t="s">
        <v>1325</v>
      </c>
      <c r="H3" s="4" t="s">
        <v>1326</v>
      </c>
      <c r="I3" s="31" t="s">
        <v>1327</v>
      </c>
      <c r="J3" s="36" t="str">
        <f>G3</f>
        <v>Netto</v>
      </c>
      <c r="K3" s="37" t="str">
        <f>H3</f>
        <v>VAT</v>
      </c>
      <c r="L3" s="38" t="str">
        <f>I3</f>
        <v>Brutto</v>
      </c>
      <c r="O3" s="7" t="s">
        <v>1323</v>
      </c>
      <c r="P3" s="4"/>
      <c r="Q3" s="4"/>
      <c r="R3" s="4"/>
      <c r="S3" s="4"/>
      <c r="T3" s="4"/>
      <c r="U3" s="4"/>
    </row>
    <row r="4" spans="1:21" ht="22" customHeight="1" x14ac:dyDescent="0.35">
      <c r="A4" s="68" t="s">
        <v>1340</v>
      </c>
      <c r="B4" s="68"/>
      <c r="C4" s="68"/>
      <c r="D4" s="68"/>
      <c r="E4" s="68"/>
      <c r="F4" s="9" t="s">
        <v>1330</v>
      </c>
      <c r="G4" s="32">
        <f>SUM(S14:S20)/$P$12</f>
        <v>0</v>
      </c>
      <c r="H4" s="1">
        <f>G4*0.23</f>
        <v>0</v>
      </c>
      <c r="I4" s="33">
        <f>G4+H4</f>
        <v>0</v>
      </c>
      <c r="J4" s="36">
        <f>G4*P12*60</f>
        <v>0</v>
      </c>
      <c r="K4" s="39">
        <f>J4*0.23</f>
        <v>0</v>
      </c>
      <c r="L4" s="40">
        <f>J4+K4</f>
        <v>0</v>
      </c>
      <c r="O4" s="67" t="s">
        <v>1328</v>
      </c>
      <c r="P4" s="67"/>
      <c r="Q4" s="4" t="s">
        <v>1329</v>
      </c>
      <c r="R4" s="4"/>
      <c r="S4" s="4"/>
      <c r="T4" s="4"/>
      <c r="U4" s="4"/>
    </row>
    <row r="5" spans="1:21" ht="32.5" customHeight="1" x14ac:dyDescent="0.35">
      <c r="A5" s="70" t="s">
        <v>1341</v>
      </c>
      <c r="B5" s="70"/>
      <c r="C5" s="70"/>
      <c r="D5" s="70"/>
      <c r="E5" s="70"/>
      <c r="F5" s="29" t="s">
        <v>1345</v>
      </c>
      <c r="G5" s="34"/>
      <c r="H5" s="1">
        <f t="shared" ref="H5:H8" si="0">G5*0.23</f>
        <v>0</v>
      </c>
      <c r="I5" s="35">
        <f t="shared" ref="I5:I8" si="1">G5+H5</f>
        <v>0</v>
      </c>
      <c r="J5" s="56" t="s">
        <v>1348</v>
      </c>
      <c r="K5" s="57"/>
      <c r="L5" s="58"/>
      <c r="O5" s="69"/>
      <c r="P5" s="69"/>
      <c r="Q5" s="69"/>
      <c r="R5" s="69"/>
      <c r="S5" s="69"/>
      <c r="T5" s="69"/>
      <c r="U5" s="69"/>
    </row>
    <row r="6" spans="1:21" ht="32.5" customHeight="1" x14ac:dyDescent="0.35">
      <c r="A6" s="72" t="s">
        <v>1342</v>
      </c>
      <c r="B6" s="72"/>
      <c r="C6" s="72"/>
      <c r="D6" s="72"/>
      <c r="E6" s="72"/>
      <c r="F6" s="7" t="s">
        <v>1331</v>
      </c>
      <c r="G6" s="34"/>
      <c r="H6" s="1">
        <f t="shared" si="0"/>
        <v>0</v>
      </c>
      <c r="I6" s="35">
        <f t="shared" si="1"/>
        <v>0</v>
      </c>
      <c r="J6" s="36">
        <f>G6*P12</f>
        <v>0</v>
      </c>
      <c r="K6" s="39">
        <f>J6*0.23</f>
        <v>0</v>
      </c>
      <c r="L6" s="41">
        <f>J6+K6</f>
        <v>0</v>
      </c>
      <c r="O6" s="71"/>
      <c r="P6" s="71"/>
      <c r="Q6" s="69"/>
      <c r="R6" s="69"/>
      <c r="S6" s="69"/>
      <c r="T6" s="69"/>
      <c r="U6" s="69"/>
    </row>
    <row r="7" spans="1:21" ht="22" customHeight="1" x14ac:dyDescent="0.35">
      <c r="A7" s="73" t="s">
        <v>1343</v>
      </c>
      <c r="B7" s="73"/>
      <c r="C7" s="73"/>
      <c r="D7" s="73"/>
      <c r="E7" s="73"/>
      <c r="F7" s="7" t="s">
        <v>1332</v>
      </c>
      <c r="G7" s="34"/>
      <c r="H7" s="1">
        <f t="shared" si="0"/>
        <v>0</v>
      </c>
      <c r="I7" s="35">
        <f t="shared" si="1"/>
        <v>0</v>
      </c>
      <c r="J7" s="59" t="s">
        <v>1348</v>
      </c>
      <c r="K7" s="60"/>
      <c r="L7" s="61"/>
      <c r="O7" s="71"/>
      <c r="P7" s="71"/>
      <c r="Q7" s="69"/>
      <c r="R7" s="69"/>
      <c r="S7" s="69"/>
      <c r="T7" s="69"/>
      <c r="U7" s="69"/>
    </row>
    <row r="8" spans="1:21" ht="33" customHeight="1" thickBot="1" x14ac:dyDescent="0.4">
      <c r="A8" s="73" t="s">
        <v>1344</v>
      </c>
      <c r="B8" s="73"/>
      <c r="C8" s="73"/>
      <c r="D8" s="73"/>
      <c r="E8" s="73"/>
      <c r="F8" s="7" t="s">
        <v>1333</v>
      </c>
      <c r="G8" s="34"/>
      <c r="H8" s="1">
        <f t="shared" si="0"/>
        <v>0</v>
      </c>
      <c r="I8" s="35">
        <f t="shared" si="1"/>
        <v>0</v>
      </c>
      <c r="J8" s="62" t="s">
        <v>1348</v>
      </c>
      <c r="K8" s="63"/>
      <c r="L8" s="64"/>
    </row>
    <row r="9" spans="1:21" ht="23" customHeight="1" thickTop="1" x14ac:dyDescent="0.35">
      <c r="A9" s="10"/>
      <c r="B9" s="10"/>
      <c r="C9" s="10"/>
      <c r="D9" s="10"/>
      <c r="E9" s="10"/>
      <c r="F9" s="47"/>
      <c r="G9" s="48"/>
      <c r="H9" s="48"/>
      <c r="I9" s="49"/>
      <c r="J9" s="42" t="s">
        <v>1349</v>
      </c>
      <c r="K9" s="43"/>
      <c r="L9" s="37"/>
    </row>
    <row r="10" spans="1:21" ht="22" customHeight="1" thickBot="1" x14ac:dyDescent="0.4">
      <c r="A10" s="10"/>
      <c r="B10" s="10"/>
      <c r="C10" s="10"/>
      <c r="D10" s="10"/>
      <c r="E10" s="11" t="s">
        <v>1334</v>
      </c>
      <c r="F10" s="50"/>
      <c r="G10" s="51"/>
      <c r="H10" s="51"/>
      <c r="I10" s="52"/>
      <c r="J10" s="65" t="s">
        <v>1351</v>
      </c>
      <c r="K10" s="66"/>
      <c r="L10" s="66"/>
      <c r="M10" s="66"/>
      <c r="N10" s="66"/>
      <c r="O10" s="66"/>
      <c r="P10" s="66"/>
      <c r="Q10" s="66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7</v>
      </c>
    </row>
    <row r="13" spans="1:21" ht="50" customHeight="1" x14ac:dyDescent="0.35">
      <c r="A13" s="16" t="s">
        <v>1</v>
      </c>
      <c r="B13" s="16" t="s">
        <v>2</v>
      </c>
      <c r="C13" s="16" t="s">
        <v>3</v>
      </c>
      <c r="D13" s="17" t="s">
        <v>4</v>
      </c>
      <c r="E13" s="16" t="s">
        <v>5</v>
      </c>
      <c r="F13" s="18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1319</v>
      </c>
      <c r="Q13" s="21" t="s">
        <v>1336</v>
      </c>
      <c r="R13" s="21" t="s">
        <v>1350</v>
      </c>
      <c r="S13" s="21" t="s">
        <v>1337</v>
      </c>
      <c r="T13" s="21" t="s">
        <v>1338</v>
      </c>
      <c r="U13" s="21" t="s">
        <v>1339</v>
      </c>
    </row>
    <row r="14" spans="1:21" x14ac:dyDescent="0.35">
      <c r="A14" s="22" t="s">
        <v>241</v>
      </c>
      <c r="B14" s="22" t="s">
        <v>16</v>
      </c>
      <c r="C14" s="22">
        <v>6695253</v>
      </c>
      <c r="D14" s="22" t="s">
        <v>242</v>
      </c>
      <c r="E14" s="23" t="s">
        <v>243</v>
      </c>
      <c r="F14" s="24" t="s">
        <v>17</v>
      </c>
      <c r="G14" s="24" t="s">
        <v>47</v>
      </c>
      <c r="H14" s="24" t="s">
        <v>47</v>
      </c>
      <c r="I14" s="24" t="s">
        <v>200</v>
      </c>
      <c r="J14" s="24" t="s">
        <v>47</v>
      </c>
      <c r="K14" s="24" t="s">
        <v>234</v>
      </c>
      <c r="L14" s="24" t="s">
        <v>235</v>
      </c>
      <c r="M14" s="24" t="s">
        <v>244</v>
      </c>
      <c r="N14" s="24">
        <v>526325</v>
      </c>
      <c r="O14" s="24">
        <v>700050</v>
      </c>
      <c r="P14" s="6">
        <v>1</v>
      </c>
      <c r="Q14" s="28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321</v>
      </c>
      <c r="B15" s="22" t="s">
        <v>16</v>
      </c>
      <c r="C15" s="22">
        <v>6696329</v>
      </c>
      <c r="D15" s="22" t="s">
        <v>322</v>
      </c>
      <c r="E15" s="23" t="s">
        <v>323</v>
      </c>
      <c r="F15" s="24" t="s">
        <v>17</v>
      </c>
      <c r="G15" s="24" t="s">
        <v>47</v>
      </c>
      <c r="H15" s="24" t="s">
        <v>47</v>
      </c>
      <c r="I15" s="24" t="s">
        <v>200</v>
      </c>
      <c r="J15" s="24" t="s">
        <v>47</v>
      </c>
      <c r="K15" s="24" t="s">
        <v>315</v>
      </c>
      <c r="L15" s="24" t="s">
        <v>316</v>
      </c>
      <c r="M15" s="24" t="s">
        <v>324</v>
      </c>
      <c r="N15" s="24">
        <v>527717</v>
      </c>
      <c r="O15" s="24">
        <v>699871</v>
      </c>
      <c r="P15" s="6">
        <v>1</v>
      </c>
      <c r="Q15" s="28"/>
      <c r="R15" s="2"/>
      <c r="S15" s="3"/>
      <c r="T15" s="25">
        <f t="shared" ref="T15:T20" si="2">S15*0.23</f>
        <v>0</v>
      </c>
      <c r="U15" s="26">
        <f t="shared" ref="U15:U20" si="3">SUM(S15:T15)</f>
        <v>0</v>
      </c>
    </row>
    <row r="16" spans="1:21" x14ac:dyDescent="0.35">
      <c r="A16" s="22" t="s">
        <v>329</v>
      </c>
      <c r="B16" s="22" t="s">
        <v>16</v>
      </c>
      <c r="C16" s="22">
        <v>6690551</v>
      </c>
      <c r="D16" s="22" t="s">
        <v>330</v>
      </c>
      <c r="E16" s="23" t="s">
        <v>331</v>
      </c>
      <c r="F16" s="24" t="s">
        <v>17</v>
      </c>
      <c r="G16" s="24" t="s">
        <v>47</v>
      </c>
      <c r="H16" s="24" t="s">
        <v>47</v>
      </c>
      <c r="I16" s="24" t="s">
        <v>200</v>
      </c>
      <c r="J16" s="24" t="s">
        <v>47</v>
      </c>
      <c r="K16" s="24" t="s">
        <v>315</v>
      </c>
      <c r="L16" s="24" t="s">
        <v>316</v>
      </c>
      <c r="M16" s="24" t="s">
        <v>67</v>
      </c>
      <c r="N16" s="24">
        <v>527911</v>
      </c>
      <c r="O16" s="24">
        <v>699870</v>
      </c>
      <c r="P16" s="6">
        <v>1</v>
      </c>
      <c r="Q16" s="28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345</v>
      </c>
      <c r="B17" s="22" t="s">
        <v>16</v>
      </c>
      <c r="C17" s="22">
        <v>6696617</v>
      </c>
      <c r="D17" s="22" t="s">
        <v>346</v>
      </c>
      <c r="E17" s="23" t="s">
        <v>347</v>
      </c>
      <c r="F17" s="24" t="s">
        <v>17</v>
      </c>
      <c r="G17" s="24" t="s">
        <v>47</v>
      </c>
      <c r="H17" s="24" t="s">
        <v>47</v>
      </c>
      <c r="I17" s="24" t="s">
        <v>200</v>
      </c>
      <c r="J17" s="24" t="s">
        <v>47</v>
      </c>
      <c r="K17" s="24" t="s">
        <v>348</v>
      </c>
      <c r="L17" s="24" t="s">
        <v>349</v>
      </c>
      <c r="M17" s="24" t="s">
        <v>22</v>
      </c>
      <c r="N17" s="24">
        <v>525671</v>
      </c>
      <c r="O17" s="24">
        <v>702747</v>
      </c>
      <c r="P17" s="6">
        <v>1</v>
      </c>
      <c r="Q17" s="28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355</v>
      </c>
      <c r="B18" s="22" t="s">
        <v>16</v>
      </c>
      <c r="C18" s="22">
        <v>6696698</v>
      </c>
      <c r="D18" s="22" t="s">
        <v>356</v>
      </c>
      <c r="E18" s="23" t="s">
        <v>357</v>
      </c>
      <c r="F18" s="24" t="s">
        <v>17</v>
      </c>
      <c r="G18" s="24" t="s">
        <v>47</v>
      </c>
      <c r="H18" s="24" t="s">
        <v>47</v>
      </c>
      <c r="I18" s="24" t="s">
        <v>200</v>
      </c>
      <c r="J18" s="24" t="s">
        <v>47</v>
      </c>
      <c r="K18" s="24" t="s">
        <v>358</v>
      </c>
      <c r="L18" s="24" t="s">
        <v>359</v>
      </c>
      <c r="M18" s="24" t="s">
        <v>50</v>
      </c>
      <c r="N18" s="24">
        <v>526580</v>
      </c>
      <c r="O18" s="24">
        <v>700629</v>
      </c>
      <c r="P18" s="6">
        <v>1</v>
      </c>
      <c r="Q18" s="28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365</v>
      </c>
      <c r="B19" s="22" t="s">
        <v>16</v>
      </c>
      <c r="C19" s="22">
        <v>6696860</v>
      </c>
      <c r="D19" s="22" t="s">
        <v>366</v>
      </c>
      <c r="E19" s="23" t="s">
        <v>367</v>
      </c>
      <c r="F19" s="24" t="s">
        <v>17</v>
      </c>
      <c r="G19" s="24" t="s">
        <v>47</v>
      </c>
      <c r="H19" s="24" t="s">
        <v>47</v>
      </c>
      <c r="I19" s="24" t="s">
        <v>200</v>
      </c>
      <c r="J19" s="24" t="s">
        <v>47</v>
      </c>
      <c r="K19" s="24" t="s">
        <v>368</v>
      </c>
      <c r="L19" s="24" t="s">
        <v>369</v>
      </c>
      <c r="M19" s="24" t="s">
        <v>39</v>
      </c>
      <c r="N19" s="24">
        <v>525925</v>
      </c>
      <c r="O19" s="24">
        <v>699574</v>
      </c>
      <c r="P19" s="6">
        <v>1</v>
      </c>
      <c r="Q19" s="28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454</v>
      </c>
      <c r="B20" s="22" t="s">
        <v>16</v>
      </c>
      <c r="C20" s="22">
        <v>6518320</v>
      </c>
      <c r="D20" s="22" t="s">
        <v>455</v>
      </c>
      <c r="E20" s="23" t="s">
        <v>456</v>
      </c>
      <c r="F20" s="24" t="s">
        <v>17</v>
      </c>
      <c r="G20" s="24" t="s">
        <v>20</v>
      </c>
      <c r="H20" s="24" t="s">
        <v>62</v>
      </c>
      <c r="I20" s="24" t="s">
        <v>451</v>
      </c>
      <c r="J20" s="24" t="s">
        <v>62</v>
      </c>
      <c r="K20" s="24" t="s">
        <v>457</v>
      </c>
      <c r="L20" s="24" t="s">
        <v>458</v>
      </c>
      <c r="M20" s="24" t="s">
        <v>128</v>
      </c>
      <c r="N20" s="24">
        <v>542952</v>
      </c>
      <c r="O20" s="24">
        <v>689943</v>
      </c>
      <c r="P20" s="6">
        <v>1</v>
      </c>
      <c r="Q20" s="28"/>
      <c r="R20" s="2"/>
      <c r="S20" s="3"/>
      <c r="T20" s="25">
        <f t="shared" si="2"/>
        <v>0</v>
      </c>
      <c r="U20" s="26">
        <f t="shared" si="3"/>
        <v>0</v>
      </c>
    </row>
  </sheetData>
  <sheetProtection algorithmName="SHA-512" hashValue="SlvjS0iGj3mOLfIYO7oPgo6UkGSOLsWtHkfg7iM0AKa8YdNnVKJOXxW6tECdM6or+H8AxbnyDV+gQfykSXcPwg==" saltValue="4XWzljZSKnWzdGFmp+3YCA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J11" sqref="J11"/>
    </sheetView>
  </sheetViews>
  <sheetFormatPr defaultRowHeight="14.5" x14ac:dyDescent="0.35"/>
  <cols>
    <col min="1" max="4" width="8.7265625" style="6"/>
    <col min="5" max="5" width="8.7265625" style="27"/>
    <col min="6" max="6" width="15.81640625" style="6" bestFit="1" customWidth="1"/>
    <col min="7" max="11" width="8.7265625" style="6"/>
    <col min="12" max="12" width="14.26953125" style="6" customWidth="1"/>
    <col min="13" max="16" width="8.7265625" style="6"/>
    <col min="17" max="17" width="11.453125" style="6" customWidth="1"/>
    <col min="18" max="18" width="18.54296875" style="6" customWidth="1"/>
    <col min="19" max="19" width="19.7265625" style="6" customWidth="1"/>
    <col min="20" max="20" width="8.7265625" style="6"/>
    <col min="21" max="21" width="15.81640625" style="6" customWidth="1"/>
    <col min="22" max="16384" width="8.7265625" style="6"/>
  </cols>
  <sheetData>
    <row r="1" spans="1:21" ht="15" thickBot="1" x14ac:dyDescent="0.4">
      <c r="A1" s="4" t="s">
        <v>1320</v>
      </c>
      <c r="B1" s="4" t="s">
        <v>1321</v>
      </c>
      <c r="C1" s="4" t="s">
        <v>1322</v>
      </c>
      <c r="D1" s="4"/>
      <c r="E1" s="4"/>
      <c r="F1" s="4"/>
      <c r="G1" s="4"/>
      <c r="H1" s="4"/>
      <c r="I1" s="5"/>
      <c r="J1" s="5"/>
    </row>
    <row r="2" spans="1:21" ht="15" thickTop="1" x14ac:dyDescent="0.35">
      <c r="A2" s="4">
        <v>57</v>
      </c>
      <c r="B2" s="4">
        <f>P12</f>
        <v>11</v>
      </c>
      <c r="C2" s="4" t="s">
        <v>1335</v>
      </c>
      <c r="D2" s="4"/>
      <c r="E2" s="4"/>
      <c r="F2" s="4"/>
      <c r="G2" s="44" t="s">
        <v>1346</v>
      </c>
      <c r="H2" s="45"/>
      <c r="I2" s="46"/>
      <c r="J2" s="53" t="s">
        <v>1347</v>
      </c>
      <c r="K2" s="54"/>
      <c r="L2" s="55"/>
    </row>
    <row r="3" spans="1:21" x14ac:dyDescent="0.35">
      <c r="A3" s="4"/>
      <c r="B3" s="4"/>
      <c r="C3" s="4"/>
      <c r="D3" s="4"/>
      <c r="E3" s="4"/>
      <c r="F3" s="8" t="s">
        <v>1324</v>
      </c>
      <c r="G3" s="30" t="s">
        <v>1325</v>
      </c>
      <c r="H3" s="4" t="s">
        <v>1326</v>
      </c>
      <c r="I3" s="31" t="s">
        <v>1327</v>
      </c>
      <c r="J3" s="36" t="str">
        <f>G3</f>
        <v>Netto</v>
      </c>
      <c r="K3" s="37" t="str">
        <f>H3</f>
        <v>VAT</v>
      </c>
      <c r="L3" s="38" t="str">
        <f>I3</f>
        <v>Brutto</v>
      </c>
      <c r="O3" s="7" t="s">
        <v>1323</v>
      </c>
      <c r="P3" s="4"/>
      <c r="Q3" s="4"/>
      <c r="R3" s="4"/>
      <c r="S3" s="4"/>
      <c r="T3" s="4"/>
      <c r="U3" s="4"/>
    </row>
    <row r="4" spans="1:21" ht="22" customHeight="1" x14ac:dyDescent="0.35">
      <c r="A4" s="68" t="s">
        <v>1340</v>
      </c>
      <c r="B4" s="68"/>
      <c r="C4" s="68"/>
      <c r="D4" s="68"/>
      <c r="E4" s="68"/>
      <c r="F4" s="9" t="s">
        <v>1330</v>
      </c>
      <c r="G4" s="32">
        <f>SUM(S14:S24)/$P$12</f>
        <v>0</v>
      </c>
      <c r="H4" s="1">
        <f>G4*0.23</f>
        <v>0</v>
      </c>
      <c r="I4" s="33">
        <f>G4+H4</f>
        <v>0</v>
      </c>
      <c r="J4" s="36">
        <f>G4*P12*60</f>
        <v>0</v>
      </c>
      <c r="K4" s="39">
        <f>J4*0.23</f>
        <v>0</v>
      </c>
      <c r="L4" s="40">
        <f>J4+K4</f>
        <v>0</v>
      </c>
      <c r="O4" s="67" t="s">
        <v>1328</v>
      </c>
      <c r="P4" s="67"/>
      <c r="Q4" s="4" t="s">
        <v>1329</v>
      </c>
      <c r="R4" s="4"/>
      <c r="S4" s="4"/>
      <c r="T4" s="4"/>
      <c r="U4" s="4"/>
    </row>
    <row r="5" spans="1:21" ht="32.5" customHeight="1" x14ac:dyDescent="0.35">
      <c r="A5" s="70" t="s">
        <v>1341</v>
      </c>
      <c r="B5" s="70"/>
      <c r="C5" s="70"/>
      <c r="D5" s="70"/>
      <c r="E5" s="70"/>
      <c r="F5" s="29" t="s">
        <v>1345</v>
      </c>
      <c r="G5" s="34"/>
      <c r="H5" s="1">
        <f t="shared" ref="H5:H8" si="0">G5*0.23</f>
        <v>0</v>
      </c>
      <c r="I5" s="35">
        <f t="shared" ref="I5:I8" si="1">G5+H5</f>
        <v>0</v>
      </c>
      <c r="J5" s="56" t="s">
        <v>1348</v>
      </c>
      <c r="K5" s="57"/>
      <c r="L5" s="58"/>
      <c r="O5" s="69"/>
      <c r="P5" s="69"/>
      <c r="Q5" s="69"/>
      <c r="R5" s="69"/>
      <c r="S5" s="69"/>
      <c r="T5" s="69"/>
      <c r="U5" s="69"/>
    </row>
    <row r="6" spans="1:21" ht="32.5" customHeight="1" x14ac:dyDescent="0.35">
      <c r="A6" s="72" t="s">
        <v>1342</v>
      </c>
      <c r="B6" s="72"/>
      <c r="C6" s="72"/>
      <c r="D6" s="72"/>
      <c r="E6" s="72"/>
      <c r="F6" s="7" t="s">
        <v>1331</v>
      </c>
      <c r="G6" s="34"/>
      <c r="H6" s="1">
        <f t="shared" si="0"/>
        <v>0</v>
      </c>
      <c r="I6" s="35">
        <f t="shared" si="1"/>
        <v>0</v>
      </c>
      <c r="J6" s="36">
        <f>G6*P12</f>
        <v>0</v>
      </c>
      <c r="K6" s="39">
        <f>J6*0.23</f>
        <v>0</v>
      </c>
      <c r="L6" s="41">
        <f>J6+K6</f>
        <v>0</v>
      </c>
      <c r="O6" s="71"/>
      <c r="P6" s="71"/>
      <c r="Q6" s="69"/>
      <c r="R6" s="69"/>
      <c r="S6" s="69"/>
      <c r="T6" s="69"/>
      <c r="U6" s="69"/>
    </row>
    <row r="7" spans="1:21" ht="22" customHeight="1" x14ac:dyDescent="0.35">
      <c r="A7" s="73" t="s">
        <v>1343</v>
      </c>
      <c r="B7" s="73"/>
      <c r="C7" s="73"/>
      <c r="D7" s="73"/>
      <c r="E7" s="73"/>
      <c r="F7" s="7" t="s">
        <v>1332</v>
      </c>
      <c r="G7" s="34"/>
      <c r="H7" s="1">
        <f t="shared" si="0"/>
        <v>0</v>
      </c>
      <c r="I7" s="35">
        <f t="shared" si="1"/>
        <v>0</v>
      </c>
      <c r="J7" s="59" t="s">
        <v>1348</v>
      </c>
      <c r="K7" s="60"/>
      <c r="L7" s="61"/>
      <c r="O7" s="71"/>
      <c r="P7" s="71"/>
      <c r="Q7" s="69"/>
      <c r="R7" s="69"/>
      <c r="S7" s="69"/>
      <c r="T7" s="69"/>
      <c r="U7" s="69"/>
    </row>
    <row r="8" spans="1:21" ht="33" customHeight="1" thickBot="1" x14ac:dyDescent="0.4">
      <c r="A8" s="73" t="s">
        <v>1344</v>
      </c>
      <c r="B8" s="73"/>
      <c r="C8" s="73"/>
      <c r="D8" s="73"/>
      <c r="E8" s="73"/>
      <c r="F8" s="7" t="s">
        <v>1333</v>
      </c>
      <c r="G8" s="34"/>
      <c r="H8" s="1">
        <f t="shared" si="0"/>
        <v>0</v>
      </c>
      <c r="I8" s="35">
        <f t="shared" si="1"/>
        <v>0</v>
      </c>
      <c r="J8" s="62" t="s">
        <v>1348</v>
      </c>
      <c r="K8" s="63"/>
      <c r="L8" s="64"/>
    </row>
    <row r="9" spans="1:21" ht="23" customHeight="1" thickTop="1" x14ac:dyDescent="0.35">
      <c r="A9" s="10"/>
      <c r="B9" s="10"/>
      <c r="C9" s="10"/>
      <c r="D9" s="10"/>
      <c r="E9" s="10"/>
      <c r="F9" s="47"/>
      <c r="G9" s="48"/>
      <c r="H9" s="48"/>
      <c r="I9" s="49"/>
      <c r="J9" s="42" t="s">
        <v>1349</v>
      </c>
      <c r="K9" s="43"/>
      <c r="L9" s="37"/>
    </row>
    <row r="10" spans="1:21" ht="22" customHeight="1" thickBot="1" x14ac:dyDescent="0.4">
      <c r="A10" s="10"/>
      <c r="B10" s="10"/>
      <c r="C10" s="10"/>
      <c r="D10" s="10"/>
      <c r="E10" s="11" t="s">
        <v>1334</v>
      </c>
      <c r="F10" s="50"/>
      <c r="G10" s="51"/>
      <c r="H10" s="51"/>
      <c r="I10" s="52"/>
      <c r="J10" s="65" t="s">
        <v>1351</v>
      </c>
      <c r="K10" s="66"/>
      <c r="L10" s="66"/>
      <c r="M10" s="66"/>
      <c r="N10" s="66"/>
      <c r="O10" s="66"/>
      <c r="P10" s="66"/>
      <c r="Q10" s="66"/>
    </row>
    <row r="11" spans="1:21" ht="15" thickTop="1" x14ac:dyDescent="0.35"/>
    <row r="12" spans="1:21" x14ac:dyDescent="0.3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11</v>
      </c>
    </row>
    <row r="13" spans="1:21" ht="50" customHeight="1" x14ac:dyDescent="0.35">
      <c r="A13" s="16" t="s">
        <v>1</v>
      </c>
      <c r="B13" s="16" t="s">
        <v>2</v>
      </c>
      <c r="C13" s="16" t="s">
        <v>3</v>
      </c>
      <c r="D13" s="17" t="s">
        <v>4</v>
      </c>
      <c r="E13" s="16" t="s">
        <v>5</v>
      </c>
      <c r="F13" s="18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11</v>
      </c>
      <c r="L13" s="19" t="s">
        <v>12</v>
      </c>
      <c r="M13" s="19" t="s">
        <v>13</v>
      </c>
      <c r="N13" s="19" t="s">
        <v>14</v>
      </c>
      <c r="O13" s="19" t="s">
        <v>15</v>
      </c>
      <c r="P13" s="20" t="s">
        <v>1319</v>
      </c>
      <c r="Q13" s="21" t="s">
        <v>1336</v>
      </c>
      <c r="R13" s="21" t="s">
        <v>1350</v>
      </c>
      <c r="S13" s="21" t="s">
        <v>1337</v>
      </c>
      <c r="T13" s="21" t="s">
        <v>1338</v>
      </c>
      <c r="U13" s="21" t="s">
        <v>1339</v>
      </c>
    </row>
    <row r="14" spans="1:21" x14ac:dyDescent="0.35">
      <c r="A14" s="22" t="s">
        <v>71</v>
      </c>
      <c r="B14" s="22" t="s">
        <v>16</v>
      </c>
      <c r="C14" s="22">
        <v>6606109</v>
      </c>
      <c r="D14" s="22" t="s">
        <v>72</v>
      </c>
      <c r="E14" s="23" t="s">
        <v>73</v>
      </c>
      <c r="F14" s="24" t="s">
        <v>17</v>
      </c>
      <c r="G14" s="24" t="s">
        <v>61</v>
      </c>
      <c r="H14" s="24" t="s">
        <v>74</v>
      </c>
      <c r="I14" s="24" t="s">
        <v>75</v>
      </c>
      <c r="J14" s="24" t="s">
        <v>76</v>
      </c>
      <c r="K14" s="24" t="s">
        <v>18</v>
      </c>
      <c r="L14" s="24" t="s">
        <v>19</v>
      </c>
      <c r="M14" s="24" t="s">
        <v>77</v>
      </c>
      <c r="N14" s="24">
        <v>604459</v>
      </c>
      <c r="O14" s="24">
        <v>666154</v>
      </c>
      <c r="P14" s="6">
        <v>1</v>
      </c>
      <c r="Q14" s="28"/>
      <c r="R14" s="2"/>
      <c r="S14" s="3"/>
      <c r="T14" s="25">
        <f>S14*0.23</f>
        <v>0</v>
      </c>
      <c r="U14" s="26">
        <f>SUM(S14:T14)</f>
        <v>0</v>
      </c>
    </row>
    <row r="15" spans="1:21" x14ac:dyDescent="0.35">
      <c r="A15" s="22" t="s">
        <v>78</v>
      </c>
      <c r="B15" s="22" t="s">
        <v>16</v>
      </c>
      <c r="C15" s="22">
        <v>6607262</v>
      </c>
      <c r="D15" s="22" t="s">
        <v>79</v>
      </c>
      <c r="E15" s="23" t="s">
        <v>80</v>
      </c>
      <c r="F15" s="24" t="s">
        <v>17</v>
      </c>
      <c r="G15" s="24" t="s">
        <v>61</v>
      </c>
      <c r="H15" s="24" t="s">
        <v>74</v>
      </c>
      <c r="I15" s="24" t="s">
        <v>81</v>
      </c>
      <c r="J15" s="24" t="s">
        <v>82</v>
      </c>
      <c r="K15" s="24" t="s">
        <v>83</v>
      </c>
      <c r="L15" s="24" t="s">
        <v>84</v>
      </c>
      <c r="M15" s="24" t="s">
        <v>85</v>
      </c>
      <c r="N15" s="24">
        <v>607343</v>
      </c>
      <c r="O15" s="24">
        <v>662983</v>
      </c>
      <c r="P15" s="6">
        <v>1</v>
      </c>
      <c r="Q15" s="28"/>
      <c r="R15" s="2"/>
      <c r="S15" s="3"/>
      <c r="T15" s="25">
        <f t="shared" ref="T15:T24" si="2">S15*0.23</f>
        <v>0</v>
      </c>
      <c r="U15" s="26">
        <f t="shared" ref="U15:U24" si="3">SUM(S15:T15)</f>
        <v>0</v>
      </c>
    </row>
    <row r="16" spans="1:21" x14ac:dyDescent="0.35">
      <c r="A16" s="22" t="s">
        <v>86</v>
      </c>
      <c r="B16" s="22" t="s">
        <v>16</v>
      </c>
      <c r="C16" s="22">
        <v>6608269</v>
      </c>
      <c r="D16" s="22" t="s">
        <v>87</v>
      </c>
      <c r="E16" s="23" t="s">
        <v>88</v>
      </c>
      <c r="F16" s="24" t="s">
        <v>17</v>
      </c>
      <c r="G16" s="24" t="s">
        <v>61</v>
      </c>
      <c r="H16" s="24" t="s">
        <v>74</v>
      </c>
      <c r="I16" s="24" t="s">
        <v>89</v>
      </c>
      <c r="J16" s="24" t="s">
        <v>90</v>
      </c>
      <c r="K16" s="24" t="s">
        <v>18</v>
      </c>
      <c r="L16" s="24" t="s">
        <v>19</v>
      </c>
      <c r="M16" s="24" t="s">
        <v>91</v>
      </c>
      <c r="N16" s="24">
        <v>617762</v>
      </c>
      <c r="O16" s="24">
        <v>672142</v>
      </c>
      <c r="P16" s="6">
        <v>1</v>
      </c>
      <c r="Q16" s="28"/>
      <c r="R16" s="2"/>
      <c r="S16" s="3"/>
      <c r="T16" s="25">
        <f t="shared" si="2"/>
        <v>0</v>
      </c>
      <c r="U16" s="26">
        <f t="shared" si="3"/>
        <v>0</v>
      </c>
    </row>
    <row r="17" spans="1:21" x14ac:dyDescent="0.35">
      <c r="A17" s="22" t="s">
        <v>108</v>
      </c>
      <c r="B17" s="22" t="s">
        <v>16</v>
      </c>
      <c r="C17" s="22">
        <v>6617428</v>
      </c>
      <c r="D17" s="22" t="s">
        <v>109</v>
      </c>
      <c r="E17" s="23" t="s">
        <v>110</v>
      </c>
      <c r="F17" s="24" t="s">
        <v>17</v>
      </c>
      <c r="G17" s="24" t="s">
        <v>61</v>
      </c>
      <c r="H17" s="24" t="s">
        <v>107</v>
      </c>
      <c r="I17" s="24" t="s">
        <v>111</v>
      </c>
      <c r="J17" s="24" t="s">
        <v>112</v>
      </c>
      <c r="K17" s="24" t="s">
        <v>18</v>
      </c>
      <c r="L17" s="24" t="s">
        <v>19</v>
      </c>
      <c r="M17" s="24" t="s">
        <v>51</v>
      </c>
      <c r="N17" s="24">
        <v>601093</v>
      </c>
      <c r="O17" s="24">
        <v>665436</v>
      </c>
      <c r="P17" s="6">
        <v>1</v>
      </c>
      <c r="Q17" s="28"/>
      <c r="R17" s="2"/>
      <c r="S17" s="3"/>
      <c r="T17" s="25">
        <f t="shared" si="2"/>
        <v>0</v>
      </c>
      <c r="U17" s="26">
        <f t="shared" si="3"/>
        <v>0</v>
      </c>
    </row>
    <row r="18" spans="1:21" x14ac:dyDescent="0.35">
      <c r="A18" s="22" t="s">
        <v>790</v>
      </c>
      <c r="B18" s="22" t="s">
        <v>16</v>
      </c>
      <c r="C18" s="22">
        <v>6606035</v>
      </c>
      <c r="D18" s="22" t="s">
        <v>791</v>
      </c>
      <c r="E18" s="23" t="s">
        <v>792</v>
      </c>
      <c r="F18" s="24" t="s">
        <v>17</v>
      </c>
      <c r="G18" s="24" t="s">
        <v>61</v>
      </c>
      <c r="H18" s="24" t="s">
        <v>74</v>
      </c>
      <c r="I18" s="24" t="s">
        <v>784</v>
      </c>
      <c r="J18" s="24" t="s">
        <v>74</v>
      </c>
      <c r="K18" s="24" t="s">
        <v>373</v>
      </c>
      <c r="L18" s="24" t="s">
        <v>374</v>
      </c>
      <c r="M18" s="24" t="s">
        <v>131</v>
      </c>
      <c r="N18" s="24">
        <v>611470</v>
      </c>
      <c r="O18" s="24">
        <v>664748</v>
      </c>
      <c r="P18" s="6">
        <v>1</v>
      </c>
      <c r="Q18" s="28"/>
      <c r="R18" s="2"/>
      <c r="S18" s="3"/>
      <c r="T18" s="25">
        <f t="shared" si="2"/>
        <v>0</v>
      </c>
      <c r="U18" s="26">
        <f t="shared" si="3"/>
        <v>0</v>
      </c>
    </row>
    <row r="19" spans="1:21" x14ac:dyDescent="0.35">
      <c r="A19" s="22" t="s">
        <v>803</v>
      </c>
      <c r="B19" s="22" t="s">
        <v>16</v>
      </c>
      <c r="C19" s="22">
        <v>6487611</v>
      </c>
      <c r="D19" s="22" t="s">
        <v>804</v>
      </c>
      <c r="E19" s="23" t="s">
        <v>805</v>
      </c>
      <c r="F19" s="24" t="s">
        <v>17</v>
      </c>
      <c r="G19" s="24" t="s">
        <v>92</v>
      </c>
      <c r="H19" s="24" t="s">
        <v>104</v>
      </c>
      <c r="I19" s="24" t="s">
        <v>800</v>
      </c>
      <c r="J19" s="24" t="s">
        <v>104</v>
      </c>
      <c r="K19" s="24" t="s">
        <v>801</v>
      </c>
      <c r="L19" s="24" t="s">
        <v>802</v>
      </c>
      <c r="M19" s="24" t="s">
        <v>85</v>
      </c>
      <c r="N19" s="24">
        <v>624800</v>
      </c>
      <c r="O19" s="24">
        <v>693205</v>
      </c>
      <c r="P19" s="6">
        <v>1</v>
      </c>
      <c r="Q19" s="28"/>
      <c r="R19" s="2"/>
      <c r="S19" s="3"/>
      <c r="T19" s="25">
        <f t="shared" si="2"/>
        <v>0</v>
      </c>
      <c r="U19" s="26">
        <f t="shared" si="3"/>
        <v>0</v>
      </c>
    </row>
    <row r="20" spans="1:21" x14ac:dyDescent="0.35">
      <c r="A20" s="22" t="s">
        <v>807</v>
      </c>
      <c r="B20" s="22" t="s">
        <v>16</v>
      </c>
      <c r="C20" s="22">
        <v>6484790</v>
      </c>
      <c r="D20" s="22" t="s">
        <v>808</v>
      </c>
      <c r="E20" s="23" t="s">
        <v>809</v>
      </c>
      <c r="F20" s="24" t="s">
        <v>17</v>
      </c>
      <c r="G20" s="24" t="s">
        <v>92</v>
      </c>
      <c r="H20" s="24" t="s">
        <v>119</v>
      </c>
      <c r="I20" s="24" t="s">
        <v>806</v>
      </c>
      <c r="J20" s="24" t="s">
        <v>119</v>
      </c>
      <c r="K20" s="24" t="s">
        <v>810</v>
      </c>
      <c r="L20" s="24" t="s">
        <v>811</v>
      </c>
      <c r="M20" s="24" t="s">
        <v>26</v>
      </c>
      <c r="N20" s="24">
        <v>597071</v>
      </c>
      <c r="O20" s="24">
        <v>714544</v>
      </c>
      <c r="P20" s="6">
        <v>1</v>
      </c>
      <c r="Q20" s="28"/>
      <c r="R20" s="2"/>
      <c r="S20" s="3"/>
      <c r="T20" s="25">
        <f t="shared" si="2"/>
        <v>0</v>
      </c>
      <c r="U20" s="26">
        <f t="shared" si="3"/>
        <v>0</v>
      </c>
    </row>
    <row r="21" spans="1:21" x14ac:dyDescent="0.35">
      <c r="A21" s="22" t="s">
        <v>852</v>
      </c>
      <c r="B21" s="22" t="s">
        <v>16</v>
      </c>
      <c r="C21" s="22">
        <v>6620271</v>
      </c>
      <c r="D21" s="22" t="s">
        <v>853</v>
      </c>
      <c r="E21" s="23" t="s">
        <v>854</v>
      </c>
      <c r="F21" s="24" t="s">
        <v>17</v>
      </c>
      <c r="G21" s="24" t="s">
        <v>61</v>
      </c>
      <c r="H21" s="24" t="s">
        <v>125</v>
      </c>
      <c r="I21" s="24" t="s">
        <v>855</v>
      </c>
      <c r="J21" s="24" t="s">
        <v>125</v>
      </c>
      <c r="K21" s="24" t="s">
        <v>166</v>
      </c>
      <c r="L21" s="24" t="s">
        <v>167</v>
      </c>
      <c r="M21" s="24" t="s">
        <v>21</v>
      </c>
      <c r="N21" s="24">
        <v>614596</v>
      </c>
      <c r="O21" s="24">
        <v>680226</v>
      </c>
      <c r="P21" s="6">
        <v>1</v>
      </c>
      <c r="Q21" s="28"/>
      <c r="R21" s="2"/>
      <c r="S21" s="3"/>
      <c r="T21" s="25">
        <f t="shared" si="2"/>
        <v>0</v>
      </c>
      <c r="U21" s="26">
        <f t="shared" si="3"/>
        <v>0</v>
      </c>
    </row>
    <row r="22" spans="1:21" x14ac:dyDescent="0.35">
      <c r="A22" s="22" t="s">
        <v>856</v>
      </c>
      <c r="B22" s="22" t="s">
        <v>16</v>
      </c>
      <c r="C22" s="22">
        <v>6619963</v>
      </c>
      <c r="D22" s="22" t="s">
        <v>857</v>
      </c>
      <c r="E22" s="23" t="s">
        <v>858</v>
      </c>
      <c r="F22" s="24" t="s">
        <v>17</v>
      </c>
      <c r="G22" s="24" t="s">
        <v>61</v>
      </c>
      <c r="H22" s="24" t="s">
        <v>125</v>
      </c>
      <c r="I22" s="24" t="s">
        <v>855</v>
      </c>
      <c r="J22" s="24" t="s">
        <v>125</v>
      </c>
      <c r="K22" s="24" t="s">
        <v>859</v>
      </c>
      <c r="L22" s="24" t="s">
        <v>860</v>
      </c>
      <c r="M22" s="24" t="s">
        <v>29</v>
      </c>
      <c r="N22" s="24">
        <v>614481</v>
      </c>
      <c r="O22" s="24">
        <v>680890</v>
      </c>
      <c r="P22" s="6">
        <v>1</v>
      </c>
      <c r="Q22" s="28"/>
      <c r="R22" s="2"/>
      <c r="S22" s="3"/>
      <c r="T22" s="25">
        <f t="shared" si="2"/>
        <v>0</v>
      </c>
      <c r="U22" s="26">
        <f t="shared" si="3"/>
        <v>0</v>
      </c>
    </row>
    <row r="23" spans="1:21" x14ac:dyDescent="0.35">
      <c r="A23" s="22" t="s">
        <v>916</v>
      </c>
      <c r="B23" s="22" t="s">
        <v>16</v>
      </c>
      <c r="C23" s="22">
        <v>6563081</v>
      </c>
      <c r="D23" s="22" t="s">
        <v>917</v>
      </c>
      <c r="E23" s="23" t="s">
        <v>918</v>
      </c>
      <c r="F23" s="24" t="s">
        <v>17</v>
      </c>
      <c r="G23" s="24" t="s">
        <v>70</v>
      </c>
      <c r="H23" s="24" t="s">
        <v>130</v>
      </c>
      <c r="I23" s="24" t="s">
        <v>919</v>
      </c>
      <c r="J23" s="24" t="s">
        <v>130</v>
      </c>
      <c r="K23" s="24" t="s">
        <v>173</v>
      </c>
      <c r="L23" s="24" t="s">
        <v>174</v>
      </c>
      <c r="M23" s="24" t="s">
        <v>39</v>
      </c>
      <c r="N23" s="24">
        <v>639314</v>
      </c>
      <c r="O23" s="24">
        <v>702856</v>
      </c>
      <c r="P23" s="6">
        <v>1</v>
      </c>
      <c r="Q23" s="28"/>
      <c r="R23" s="2"/>
      <c r="S23" s="3"/>
      <c r="T23" s="25">
        <f t="shared" si="2"/>
        <v>0</v>
      </c>
      <c r="U23" s="26">
        <f t="shared" si="3"/>
        <v>0</v>
      </c>
    </row>
    <row r="24" spans="1:21" x14ac:dyDescent="0.35">
      <c r="A24" s="22" t="s">
        <v>1312</v>
      </c>
      <c r="B24" s="22" t="s">
        <v>16</v>
      </c>
      <c r="C24" s="22">
        <v>6540710</v>
      </c>
      <c r="D24" s="22" t="s">
        <v>1313</v>
      </c>
      <c r="E24" s="23" t="s">
        <v>1314</v>
      </c>
      <c r="F24" s="24" t="s">
        <v>17</v>
      </c>
      <c r="G24" s="24" t="s">
        <v>175</v>
      </c>
      <c r="H24" s="24" t="s">
        <v>1315</v>
      </c>
      <c r="I24" s="24" t="s">
        <v>1316</v>
      </c>
      <c r="J24" s="24" t="s">
        <v>1315</v>
      </c>
      <c r="K24" s="24" t="s">
        <v>1317</v>
      </c>
      <c r="L24" s="24" t="s">
        <v>1318</v>
      </c>
      <c r="M24" s="24" t="s">
        <v>96</v>
      </c>
      <c r="N24" s="24">
        <v>666826</v>
      </c>
      <c r="O24" s="24">
        <v>677696</v>
      </c>
      <c r="P24" s="6">
        <v>1</v>
      </c>
      <c r="Q24" s="28"/>
      <c r="R24" s="2"/>
      <c r="S24" s="3"/>
      <c r="T24" s="25">
        <f t="shared" si="2"/>
        <v>0</v>
      </c>
      <c r="U24" s="26">
        <f t="shared" si="3"/>
        <v>0</v>
      </c>
    </row>
  </sheetData>
  <sheetProtection algorithmName="SHA-512" hashValue="n7qGGEkkK3yNobHepN6t6nuAqSW7QI2SaONFjT1ALJpDy+2AMFgLYR3NL4EpEMb6+BVcMl0KvW6yvRpTvuARYA==" saltValue="Ql3YiDBi9gj6Argtzxfj4w==" spinCount="100000" sheet="1" objects="1" scenarios="1" formatCells="0" formatColumns="0" formatRows="0" sort="0" autoFilter="0"/>
  <mergeCells count="19">
    <mergeCell ref="A7:E7"/>
    <mergeCell ref="A8:E8"/>
    <mergeCell ref="A4:E4"/>
    <mergeCell ref="O5:P5"/>
    <mergeCell ref="Q5:U5"/>
    <mergeCell ref="A5:E5"/>
    <mergeCell ref="O6:P6"/>
    <mergeCell ref="Q6:U6"/>
    <mergeCell ref="A6:E6"/>
    <mergeCell ref="G2:I2"/>
    <mergeCell ref="F9:I10"/>
    <mergeCell ref="J2:L2"/>
    <mergeCell ref="J5:L5"/>
    <mergeCell ref="J7:L7"/>
    <mergeCell ref="J8:L8"/>
    <mergeCell ref="J10:Q10"/>
    <mergeCell ref="O4:P4"/>
    <mergeCell ref="O7:P7"/>
    <mergeCell ref="Q7:U7"/>
  </mergeCells>
  <pageMargins left="0.7" right="0.7" top="0.75" bottom="0.75" header="0.3" footer="0.3"/>
  <pageSetup paperSize="9"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51</vt:lpstr>
      <vt:lpstr>52</vt:lpstr>
      <vt:lpstr>53</vt:lpstr>
      <vt:lpstr>54</vt:lpstr>
      <vt:lpstr>55</vt:lpstr>
      <vt:lpstr>56</vt:lpstr>
      <vt:lpstr>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2018-03-06T14:02:01Z</dcterms:created>
  <dcterms:modified xsi:type="dcterms:W3CDTF">2018-03-15T11:56:44Z</dcterms:modified>
</cp:coreProperties>
</file>