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z\Documents\NASK\A_Przetargi\Przetarg I Łącza do Szkół\Dokumentacja Przetargu\Formularze Przetargu Łącza POPC\"/>
    </mc:Choice>
  </mc:AlternateContent>
  <bookViews>
    <workbookView xWindow="0" yWindow="0" windowWidth="28800" windowHeight="12450" tabRatio="764"/>
  </bookViews>
  <sheets>
    <sheet name="17P" sheetId="25" r:id="rId1"/>
    <sheet name="16P" sheetId="24" r:id="rId2"/>
    <sheet name="15P" sheetId="23" r:id="rId3"/>
    <sheet name="14P" sheetId="20" r:id="rId4"/>
    <sheet name="13P" sheetId="3" r:id="rId5"/>
  </sheets>
  <definedNames>
    <definedName name="_xlnm._FilterDatabase" localSheetId="3" hidden="1">'14P'!$A$13:$P$76</definedName>
    <definedName name="_xlnm._FilterDatabase" localSheetId="2" hidden="1">'15P'!$A$13:$P$78</definedName>
    <definedName name="_xlnm._FilterDatabase" localSheetId="1" hidden="1">'16P'!$A$13:$P$87</definedName>
    <definedName name="_xlnm._FilterDatabase" localSheetId="0" hidden="1">'17P'!$A$13:$P$79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4" l="1"/>
  <c r="J6" i="23"/>
  <c r="J6" i="20"/>
  <c r="J6" i="3"/>
  <c r="J6" i="25"/>
  <c r="J4" i="24"/>
  <c r="J4" i="23"/>
  <c r="J4" i="20"/>
  <c r="J4" i="3"/>
  <c r="J4" i="25"/>
  <c r="K6" i="24"/>
  <c r="L6" i="24"/>
  <c r="K4" i="24"/>
  <c r="L4" i="24"/>
  <c r="L3" i="24"/>
  <c r="K3" i="24"/>
  <c r="J3" i="24"/>
  <c r="K6" i="23"/>
  <c r="L6" i="23"/>
  <c r="K4" i="23"/>
  <c r="L4" i="23"/>
  <c r="L3" i="23"/>
  <c r="K3" i="23"/>
  <c r="J3" i="23"/>
  <c r="K6" i="20"/>
  <c r="L6" i="20"/>
  <c r="K4" i="20"/>
  <c r="L4" i="20"/>
  <c r="L3" i="20"/>
  <c r="K3" i="20"/>
  <c r="J3" i="20"/>
  <c r="K6" i="3"/>
  <c r="L6" i="3"/>
  <c r="K4" i="3"/>
  <c r="L4" i="3"/>
  <c r="L3" i="3"/>
  <c r="K3" i="3"/>
  <c r="J3" i="3"/>
  <c r="K6" i="25"/>
  <c r="L6" i="25"/>
  <c r="K4" i="25"/>
  <c r="L4" i="25"/>
  <c r="L3" i="25"/>
  <c r="K3" i="25"/>
  <c r="J3" i="25"/>
  <c r="T25" i="3"/>
  <c r="U25" i="3"/>
  <c r="T26" i="3"/>
  <c r="U26" i="3"/>
  <c r="T27" i="3"/>
  <c r="U27" i="3"/>
  <c r="T28" i="3"/>
  <c r="U28" i="3"/>
  <c r="T29" i="3"/>
  <c r="U29" i="3"/>
  <c r="T30" i="3"/>
  <c r="U30" i="3"/>
  <c r="T31" i="3"/>
  <c r="U31" i="3"/>
  <c r="T32" i="3"/>
  <c r="U32" i="3"/>
  <c r="T33" i="3"/>
  <c r="U33" i="3"/>
  <c r="T34" i="3"/>
  <c r="U34" i="3"/>
  <c r="T35" i="3"/>
  <c r="U35" i="3"/>
  <c r="T36" i="3"/>
  <c r="U36" i="3"/>
  <c r="T37" i="3"/>
  <c r="U37" i="3"/>
  <c r="T38" i="3"/>
  <c r="U38" i="3"/>
  <c r="T39" i="3"/>
  <c r="U39" i="3"/>
  <c r="T40" i="3"/>
  <c r="U40" i="3"/>
  <c r="T41" i="3"/>
  <c r="U41" i="3"/>
  <c r="T42" i="3"/>
  <c r="U42" i="3"/>
  <c r="T43" i="3"/>
  <c r="U43" i="3"/>
  <c r="T44" i="3"/>
  <c r="U44" i="3"/>
  <c r="T45" i="3"/>
  <c r="U45" i="3"/>
  <c r="T46" i="3"/>
  <c r="U46" i="3"/>
  <c r="T47" i="3"/>
  <c r="U47" i="3"/>
  <c r="T48" i="3"/>
  <c r="U48" i="3"/>
  <c r="T49" i="3"/>
  <c r="U49" i="3"/>
  <c r="T50" i="3"/>
  <c r="U50" i="3"/>
  <c r="T51" i="3"/>
  <c r="U51" i="3"/>
  <c r="T52" i="3"/>
  <c r="U52" i="3"/>
  <c r="T53" i="3"/>
  <c r="U53" i="3"/>
  <c r="T54" i="3"/>
  <c r="U54" i="3"/>
  <c r="T55" i="3"/>
  <c r="U55" i="3"/>
  <c r="T56" i="3"/>
  <c r="U56" i="3"/>
  <c r="T57" i="3"/>
  <c r="U57" i="3"/>
  <c r="T58" i="3"/>
  <c r="U58" i="3"/>
  <c r="T59" i="3"/>
  <c r="U59" i="3"/>
  <c r="T60" i="3"/>
  <c r="U60" i="3"/>
  <c r="T61" i="3"/>
  <c r="U61" i="3"/>
  <c r="T62" i="3"/>
  <c r="U62" i="3"/>
  <c r="T63" i="3"/>
  <c r="U63" i="3"/>
  <c r="T64" i="3"/>
  <c r="U64" i="3"/>
  <c r="T65" i="3"/>
  <c r="U65" i="3"/>
  <c r="T66" i="3"/>
  <c r="U66" i="3"/>
  <c r="T67" i="3"/>
  <c r="U67" i="3"/>
  <c r="T68" i="3"/>
  <c r="U68" i="3"/>
  <c r="T69" i="3"/>
  <c r="U69" i="3"/>
  <c r="T70" i="3"/>
  <c r="U70" i="3"/>
  <c r="T71" i="3"/>
  <c r="U71" i="3"/>
  <c r="T72" i="3"/>
  <c r="U72" i="3"/>
  <c r="T73" i="3"/>
  <c r="U73" i="3"/>
  <c r="T74" i="3"/>
  <c r="U74" i="3"/>
  <c r="T75" i="3"/>
  <c r="U75" i="3"/>
  <c r="T76" i="3"/>
  <c r="U76" i="3"/>
  <c r="T77" i="3"/>
  <c r="U77" i="3"/>
  <c r="T78" i="3"/>
  <c r="U78" i="3"/>
  <c r="T79" i="3"/>
  <c r="U79" i="3"/>
  <c r="T80" i="3"/>
  <c r="U80" i="3"/>
  <c r="T81" i="3"/>
  <c r="U81" i="3"/>
  <c r="T82" i="3"/>
  <c r="U82" i="3"/>
  <c r="T83" i="3"/>
  <c r="U83" i="3"/>
  <c r="G4" i="3"/>
  <c r="T25" i="20"/>
  <c r="U25" i="20"/>
  <c r="T26" i="20"/>
  <c r="U26" i="20"/>
  <c r="T27" i="20"/>
  <c r="U27" i="20"/>
  <c r="T28" i="20"/>
  <c r="U28" i="20"/>
  <c r="T29" i="20"/>
  <c r="U29" i="20"/>
  <c r="T30" i="20"/>
  <c r="U30" i="20"/>
  <c r="T31" i="20"/>
  <c r="U31" i="20"/>
  <c r="T32" i="20"/>
  <c r="U32" i="20"/>
  <c r="T33" i="20"/>
  <c r="U33" i="20"/>
  <c r="T34" i="20"/>
  <c r="U34" i="20"/>
  <c r="T35" i="20"/>
  <c r="U35" i="20"/>
  <c r="T36" i="20"/>
  <c r="U36" i="20"/>
  <c r="T37" i="20"/>
  <c r="U37" i="20"/>
  <c r="T38" i="20"/>
  <c r="U38" i="20"/>
  <c r="T39" i="20"/>
  <c r="U39" i="20"/>
  <c r="T40" i="20"/>
  <c r="U40" i="20"/>
  <c r="T41" i="20"/>
  <c r="U41" i="20"/>
  <c r="T42" i="20"/>
  <c r="U42" i="20"/>
  <c r="T43" i="20"/>
  <c r="U43" i="20"/>
  <c r="T44" i="20"/>
  <c r="U44" i="20"/>
  <c r="T45" i="20"/>
  <c r="U45" i="20"/>
  <c r="T46" i="20"/>
  <c r="U46" i="20"/>
  <c r="T47" i="20"/>
  <c r="U47" i="20"/>
  <c r="T48" i="20"/>
  <c r="U48" i="20"/>
  <c r="T49" i="20"/>
  <c r="U49" i="20"/>
  <c r="T50" i="20"/>
  <c r="U50" i="20"/>
  <c r="T51" i="20"/>
  <c r="U51" i="20"/>
  <c r="T52" i="20"/>
  <c r="U52" i="20"/>
  <c r="T53" i="20"/>
  <c r="U53" i="20"/>
  <c r="T54" i="20"/>
  <c r="U54" i="20"/>
  <c r="T55" i="20"/>
  <c r="U55" i="20"/>
  <c r="T56" i="20"/>
  <c r="U56" i="20"/>
  <c r="T57" i="20"/>
  <c r="U57" i="20"/>
  <c r="T58" i="20"/>
  <c r="U58" i="20"/>
  <c r="T59" i="20"/>
  <c r="U59" i="20"/>
  <c r="T60" i="20"/>
  <c r="U60" i="20"/>
  <c r="T61" i="20"/>
  <c r="U61" i="20"/>
  <c r="T62" i="20"/>
  <c r="U62" i="20"/>
  <c r="T63" i="20"/>
  <c r="U63" i="20"/>
  <c r="T64" i="20"/>
  <c r="U64" i="20"/>
  <c r="T65" i="20"/>
  <c r="U65" i="20"/>
  <c r="T66" i="20"/>
  <c r="U66" i="20"/>
  <c r="T67" i="20"/>
  <c r="U67" i="20"/>
  <c r="T68" i="20"/>
  <c r="U68" i="20"/>
  <c r="T69" i="20"/>
  <c r="U69" i="20"/>
  <c r="T70" i="20"/>
  <c r="U70" i="20"/>
  <c r="T71" i="20"/>
  <c r="U71" i="20"/>
  <c r="T72" i="20"/>
  <c r="U72" i="20"/>
  <c r="T73" i="20"/>
  <c r="U73" i="20"/>
  <c r="T74" i="20"/>
  <c r="U74" i="20"/>
  <c r="T75" i="20"/>
  <c r="U75" i="20"/>
  <c r="T76" i="20"/>
  <c r="U76" i="20"/>
  <c r="P12" i="20"/>
  <c r="G4" i="20"/>
  <c r="H4" i="20"/>
  <c r="I4" i="20"/>
  <c r="T25" i="23"/>
  <c r="U25" i="23"/>
  <c r="T26" i="23"/>
  <c r="U26" i="23"/>
  <c r="T27" i="23"/>
  <c r="U27" i="23"/>
  <c r="T28" i="23"/>
  <c r="U28" i="23"/>
  <c r="T29" i="23"/>
  <c r="U29" i="23"/>
  <c r="T30" i="23"/>
  <c r="U30" i="23"/>
  <c r="T31" i="23"/>
  <c r="U31" i="23"/>
  <c r="T32" i="23"/>
  <c r="U32" i="23"/>
  <c r="T33" i="23"/>
  <c r="U33" i="23"/>
  <c r="T34" i="23"/>
  <c r="U34" i="23"/>
  <c r="T35" i="23"/>
  <c r="U35" i="23"/>
  <c r="T36" i="23"/>
  <c r="U36" i="23"/>
  <c r="T37" i="23"/>
  <c r="U37" i="23"/>
  <c r="T38" i="23"/>
  <c r="U38" i="23"/>
  <c r="T39" i="23"/>
  <c r="U39" i="23"/>
  <c r="T40" i="23"/>
  <c r="U40" i="23"/>
  <c r="T41" i="23"/>
  <c r="U41" i="23"/>
  <c r="T42" i="23"/>
  <c r="U42" i="23"/>
  <c r="T43" i="23"/>
  <c r="U43" i="23"/>
  <c r="T44" i="23"/>
  <c r="U44" i="23"/>
  <c r="T45" i="23"/>
  <c r="U45" i="23"/>
  <c r="T46" i="23"/>
  <c r="U46" i="23"/>
  <c r="T47" i="23"/>
  <c r="U47" i="23"/>
  <c r="T48" i="23"/>
  <c r="U48" i="23"/>
  <c r="T49" i="23"/>
  <c r="U49" i="23"/>
  <c r="T50" i="23"/>
  <c r="U50" i="23"/>
  <c r="T51" i="23"/>
  <c r="U51" i="23"/>
  <c r="T52" i="23"/>
  <c r="U52" i="23"/>
  <c r="T53" i="23"/>
  <c r="U53" i="23"/>
  <c r="T54" i="23"/>
  <c r="U54" i="23"/>
  <c r="T55" i="23"/>
  <c r="U55" i="23"/>
  <c r="T56" i="23"/>
  <c r="U56" i="23"/>
  <c r="T57" i="23"/>
  <c r="U57" i="23"/>
  <c r="T58" i="23"/>
  <c r="U58" i="23"/>
  <c r="T59" i="23"/>
  <c r="U59" i="23"/>
  <c r="T60" i="23"/>
  <c r="U60" i="23"/>
  <c r="T61" i="23"/>
  <c r="U61" i="23"/>
  <c r="T62" i="23"/>
  <c r="U62" i="23"/>
  <c r="T63" i="23"/>
  <c r="U63" i="23"/>
  <c r="T64" i="23"/>
  <c r="U64" i="23"/>
  <c r="T65" i="23"/>
  <c r="U65" i="23"/>
  <c r="T66" i="23"/>
  <c r="U66" i="23"/>
  <c r="T67" i="23"/>
  <c r="U67" i="23"/>
  <c r="T68" i="23"/>
  <c r="U68" i="23"/>
  <c r="T69" i="23"/>
  <c r="U69" i="23"/>
  <c r="T70" i="23"/>
  <c r="U70" i="23"/>
  <c r="T71" i="23"/>
  <c r="U71" i="23"/>
  <c r="T72" i="23"/>
  <c r="U72" i="23"/>
  <c r="T73" i="23"/>
  <c r="U73" i="23"/>
  <c r="T74" i="23"/>
  <c r="U74" i="23"/>
  <c r="T75" i="23"/>
  <c r="U75" i="23"/>
  <c r="T76" i="23"/>
  <c r="U76" i="23"/>
  <c r="T77" i="23"/>
  <c r="U77" i="23"/>
  <c r="T78" i="23"/>
  <c r="U78" i="23"/>
  <c r="P12" i="23"/>
  <c r="G4" i="23"/>
  <c r="H4" i="23"/>
  <c r="I4" i="23"/>
  <c r="T25" i="24"/>
  <c r="U25" i="24"/>
  <c r="T26" i="24"/>
  <c r="U26" i="24"/>
  <c r="T27" i="24"/>
  <c r="U27" i="24"/>
  <c r="T28" i="24"/>
  <c r="U28" i="24"/>
  <c r="T29" i="24"/>
  <c r="U29" i="24"/>
  <c r="T30" i="24"/>
  <c r="U30" i="24"/>
  <c r="T31" i="24"/>
  <c r="U31" i="24"/>
  <c r="T32" i="24"/>
  <c r="U32" i="24"/>
  <c r="T33" i="24"/>
  <c r="U33" i="24"/>
  <c r="T34" i="24"/>
  <c r="U34" i="24"/>
  <c r="T35" i="24"/>
  <c r="U35" i="24"/>
  <c r="T36" i="24"/>
  <c r="U36" i="24"/>
  <c r="T37" i="24"/>
  <c r="U37" i="24"/>
  <c r="T38" i="24"/>
  <c r="U38" i="24"/>
  <c r="T39" i="24"/>
  <c r="U39" i="24"/>
  <c r="T40" i="24"/>
  <c r="U40" i="24"/>
  <c r="T41" i="24"/>
  <c r="U41" i="24"/>
  <c r="T42" i="24"/>
  <c r="U42" i="24"/>
  <c r="T43" i="24"/>
  <c r="U43" i="24"/>
  <c r="T44" i="24"/>
  <c r="U44" i="24"/>
  <c r="T45" i="24"/>
  <c r="U45" i="24"/>
  <c r="T46" i="24"/>
  <c r="U46" i="24"/>
  <c r="T47" i="24"/>
  <c r="U47" i="24"/>
  <c r="T48" i="24"/>
  <c r="U48" i="24"/>
  <c r="T49" i="24"/>
  <c r="U49" i="24"/>
  <c r="T50" i="24"/>
  <c r="U50" i="24"/>
  <c r="T51" i="24"/>
  <c r="U51" i="24"/>
  <c r="T52" i="24"/>
  <c r="U52" i="24"/>
  <c r="T53" i="24"/>
  <c r="U53" i="24"/>
  <c r="T54" i="24"/>
  <c r="U54" i="24"/>
  <c r="T55" i="24"/>
  <c r="U55" i="24"/>
  <c r="T56" i="24"/>
  <c r="U56" i="24"/>
  <c r="T57" i="24"/>
  <c r="U57" i="24"/>
  <c r="T58" i="24"/>
  <c r="U58" i="24"/>
  <c r="T59" i="24"/>
  <c r="U59" i="24"/>
  <c r="T60" i="24"/>
  <c r="U60" i="24"/>
  <c r="T61" i="24"/>
  <c r="U61" i="24"/>
  <c r="T62" i="24"/>
  <c r="U62" i="24"/>
  <c r="T63" i="24"/>
  <c r="U63" i="24"/>
  <c r="T64" i="24"/>
  <c r="U64" i="24"/>
  <c r="T65" i="24"/>
  <c r="U65" i="24"/>
  <c r="T66" i="24"/>
  <c r="U66" i="24"/>
  <c r="T67" i="24"/>
  <c r="U67" i="24"/>
  <c r="T68" i="24"/>
  <c r="U68" i="24"/>
  <c r="T69" i="24"/>
  <c r="U69" i="24"/>
  <c r="T70" i="24"/>
  <c r="U70" i="24"/>
  <c r="T71" i="24"/>
  <c r="U71" i="24"/>
  <c r="T72" i="24"/>
  <c r="U72" i="24"/>
  <c r="T73" i="24"/>
  <c r="U73" i="24"/>
  <c r="T74" i="24"/>
  <c r="U74" i="24"/>
  <c r="T75" i="24"/>
  <c r="U75" i="24"/>
  <c r="T76" i="24"/>
  <c r="U76" i="24"/>
  <c r="T77" i="24"/>
  <c r="U77" i="24"/>
  <c r="T78" i="24"/>
  <c r="U78" i="24"/>
  <c r="T79" i="24"/>
  <c r="U79" i="24"/>
  <c r="T80" i="24"/>
  <c r="U80" i="24"/>
  <c r="T81" i="24"/>
  <c r="U81" i="24"/>
  <c r="T82" i="24"/>
  <c r="U82" i="24"/>
  <c r="T83" i="24"/>
  <c r="U83" i="24"/>
  <c r="T84" i="24"/>
  <c r="U84" i="24"/>
  <c r="T85" i="24"/>
  <c r="U85" i="24"/>
  <c r="T86" i="24"/>
  <c r="U86" i="24"/>
  <c r="T87" i="24"/>
  <c r="U87" i="24"/>
  <c r="P12" i="24"/>
  <c r="G4" i="24"/>
  <c r="P12" i="25"/>
  <c r="G4" i="25"/>
  <c r="T25" i="25"/>
  <c r="U25" i="25"/>
  <c r="T26" i="25"/>
  <c r="U26" i="25"/>
  <c r="T27" i="25"/>
  <c r="U27" i="25"/>
  <c r="T28" i="25"/>
  <c r="U28" i="25"/>
  <c r="T29" i="25"/>
  <c r="U29" i="25"/>
  <c r="T30" i="25"/>
  <c r="U30" i="25"/>
  <c r="T31" i="25"/>
  <c r="U31" i="25"/>
  <c r="T32" i="25"/>
  <c r="U32" i="25"/>
  <c r="T33" i="25"/>
  <c r="U33" i="25"/>
  <c r="T34" i="25"/>
  <c r="U34" i="25"/>
  <c r="T35" i="25"/>
  <c r="U35" i="25"/>
  <c r="T36" i="25"/>
  <c r="U36" i="25"/>
  <c r="T37" i="25"/>
  <c r="U37" i="25"/>
  <c r="T38" i="25"/>
  <c r="U38" i="25"/>
  <c r="T39" i="25"/>
  <c r="U39" i="25"/>
  <c r="T40" i="25"/>
  <c r="U40" i="25"/>
  <c r="T41" i="25"/>
  <c r="U41" i="25"/>
  <c r="T42" i="25"/>
  <c r="U42" i="25"/>
  <c r="T43" i="25"/>
  <c r="U43" i="25"/>
  <c r="T44" i="25"/>
  <c r="U44" i="25"/>
  <c r="T45" i="25"/>
  <c r="U45" i="25"/>
  <c r="T46" i="25"/>
  <c r="U46" i="25"/>
  <c r="T47" i="25"/>
  <c r="U47" i="25"/>
  <c r="T48" i="25"/>
  <c r="U48" i="25"/>
  <c r="T49" i="25"/>
  <c r="U49" i="25"/>
  <c r="T50" i="25"/>
  <c r="U50" i="25"/>
  <c r="T51" i="25"/>
  <c r="U51" i="25"/>
  <c r="T52" i="25"/>
  <c r="U52" i="25"/>
  <c r="T53" i="25"/>
  <c r="U53" i="25"/>
  <c r="T54" i="25"/>
  <c r="U54" i="25"/>
  <c r="T55" i="25"/>
  <c r="U55" i="25"/>
  <c r="T56" i="25"/>
  <c r="U56" i="25"/>
  <c r="T57" i="25"/>
  <c r="U57" i="25"/>
  <c r="T58" i="25"/>
  <c r="U58" i="25"/>
  <c r="T59" i="25"/>
  <c r="U59" i="25"/>
  <c r="T60" i="25"/>
  <c r="U60" i="25"/>
  <c r="T61" i="25"/>
  <c r="U61" i="25"/>
  <c r="T62" i="25"/>
  <c r="U62" i="25"/>
  <c r="T63" i="25"/>
  <c r="U63" i="25"/>
  <c r="T64" i="25"/>
  <c r="U64" i="25"/>
  <c r="T65" i="25"/>
  <c r="U65" i="25"/>
  <c r="T66" i="25"/>
  <c r="U66" i="25"/>
  <c r="T67" i="25"/>
  <c r="U67" i="25"/>
  <c r="T68" i="25"/>
  <c r="U68" i="25"/>
  <c r="T69" i="25"/>
  <c r="U69" i="25"/>
  <c r="T70" i="25"/>
  <c r="U70" i="25"/>
  <c r="T71" i="25"/>
  <c r="U71" i="25"/>
  <c r="T72" i="25"/>
  <c r="U72" i="25"/>
  <c r="T73" i="25"/>
  <c r="U73" i="25"/>
  <c r="T74" i="25"/>
  <c r="U74" i="25"/>
  <c r="T75" i="25"/>
  <c r="U75" i="25"/>
  <c r="T76" i="25"/>
  <c r="U76" i="25"/>
  <c r="T77" i="25"/>
  <c r="U77" i="25"/>
  <c r="T78" i="25"/>
  <c r="U78" i="25"/>
  <c r="T79" i="25"/>
  <c r="U79" i="25"/>
  <c r="H4" i="25"/>
  <c r="T24" i="24"/>
  <c r="U24" i="24"/>
  <c r="T23" i="24"/>
  <c r="U23" i="24"/>
  <c r="T22" i="24"/>
  <c r="U22" i="24"/>
  <c r="T21" i="24"/>
  <c r="U21" i="24"/>
  <c r="T20" i="24"/>
  <c r="U20" i="24"/>
  <c r="T19" i="24"/>
  <c r="U19" i="24"/>
  <c r="T18" i="24"/>
  <c r="U18" i="24"/>
  <c r="T17" i="24"/>
  <c r="U17" i="24"/>
  <c r="T16" i="24"/>
  <c r="U16" i="24"/>
  <c r="T15" i="24"/>
  <c r="U15" i="24"/>
  <c r="T14" i="24"/>
  <c r="U14" i="24"/>
  <c r="T24" i="23"/>
  <c r="U24" i="23"/>
  <c r="T23" i="23"/>
  <c r="U23" i="23"/>
  <c r="T22" i="23"/>
  <c r="U22" i="23"/>
  <c r="T21" i="23"/>
  <c r="U21" i="23"/>
  <c r="T20" i="23"/>
  <c r="U20" i="23"/>
  <c r="T19" i="23"/>
  <c r="U19" i="23"/>
  <c r="T18" i="23"/>
  <c r="U18" i="23"/>
  <c r="T17" i="23"/>
  <c r="U17" i="23"/>
  <c r="T16" i="23"/>
  <c r="U16" i="23"/>
  <c r="T15" i="23"/>
  <c r="U15" i="23"/>
  <c r="T14" i="23"/>
  <c r="U14" i="23"/>
  <c r="T24" i="20"/>
  <c r="U24" i="20"/>
  <c r="T23" i="20"/>
  <c r="U23" i="20"/>
  <c r="T22" i="20"/>
  <c r="U22" i="20"/>
  <c r="T21" i="20"/>
  <c r="U21" i="20"/>
  <c r="T20" i="20"/>
  <c r="U20" i="20"/>
  <c r="T19" i="20"/>
  <c r="U19" i="20"/>
  <c r="T18" i="20"/>
  <c r="U18" i="20"/>
  <c r="T17" i="20"/>
  <c r="U17" i="20"/>
  <c r="T16" i="20"/>
  <c r="U16" i="20"/>
  <c r="T15" i="20"/>
  <c r="U15" i="20"/>
  <c r="T14" i="20"/>
  <c r="U14" i="20"/>
  <c r="T24" i="3"/>
  <c r="U24" i="3"/>
  <c r="T23" i="3"/>
  <c r="U23" i="3"/>
  <c r="T22" i="3"/>
  <c r="U22" i="3"/>
  <c r="T21" i="3"/>
  <c r="U21" i="3"/>
  <c r="T20" i="3"/>
  <c r="U20" i="3"/>
  <c r="T19" i="3"/>
  <c r="U19" i="3"/>
  <c r="T18" i="3"/>
  <c r="U18" i="3"/>
  <c r="T17" i="3"/>
  <c r="U17" i="3"/>
  <c r="T16" i="3"/>
  <c r="U16" i="3"/>
  <c r="T15" i="3"/>
  <c r="U15" i="3"/>
  <c r="T14" i="3"/>
  <c r="U14" i="3"/>
  <c r="T24" i="25"/>
  <c r="U24" i="25"/>
  <c r="T23" i="25"/>
  <c r="U23" i="25"/>
  <c r="T22" i="25"/>
  <c r="U22" i="25"/>
  <c r="T21" i="25"/>
  <c r="U21" i="25"/>
  <c r="T20" i="25"/>
  <c r="U20" i="25"/>
  <c r="T19" i="25"/>
  <c r="U19" i="25"/>
  <c r="T18" i="25"/>
  <c r="U18" i="25"/>
  <c r="T17" i="25"/>
  <c r="U17" i="25"/>
  <c r="T16" i="25"/>
  <c r="U16" i="25"/>
  <c r="T15" i="25"/>
  <c r="U15" i="25"/>
  <c r="T14" i="25"/>
  <c r="U14" i="25"/>
  <c r="H4" i="24"/>
  <c r="I4" i="24"/>
  <c r="B2" i="24"/>
  <c r="B2" i="23"/>
  <c r="B2" i="20"/>
  <c r="B2" i="3"/>
  <c r="B2" i="25"/>
  <c r="H8" i="24"/>
  <c r="I8" i="24"/>
  <c r="H7" i="24"/>
  <c r="I7" i="24"/>
  <c r="H6" i="24"/>
  <c r="I6" i="24"/>
  <c r="H5" i="24"/>
  <c r="I5" i="24"/>
  <c r="H8" i="23"/>
  <c r="I8" i="23"/>
  <c r="H7" i="23"/>
  <c r="I7" i="23"/>
  <c r="H6" i="23"/>
  <c r="I6" i="23"/>
  <c r="H5" i="23"/>
  <c r="I5" i="23"/>
  <c r="H8" i="20"/>
  <c r="I8" i="20"/>
  <c r="H7" i="20"/>
  <c r="I7" i="20"/>
  <c r="H6" i="20"/>
  <c r="I6" i="20"/>
  <c r="H5" i="20"/>
  <c r="I5" i="20"/>
  <c r="H8" i="3"/>
  <c r="I8" i="3"/>
  <c r="H7" i="3"/>
  <c r="I7" i="3"/>
  <c r="H6" i="3"/>
  <c r="I6" i="3"/>
  <c r="H5" i="3"/>
  <c r="I5" i="3"/>
  <c r="H4" i="3"/>
  <c r="I4" i="3"/>
  <c r="H8" i="25"/>
  <c r="I8" i="25"/>
  <c r="H7" i="25"/>
  <c r="I7" i="25"/>
  <c r="H6" i="25"/>
  <c r="I6" i="25"/>
  <c r="H5" i="25"/>
  <c r="I5" i="25"/>
  <c r="I4" i="25"/>
</calcChain>
</file>

<file path=xl/comments1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2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3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4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comments5.xml><?xml version="1.0" encoding="utf-8"?>
<comments xmlns="http://schemas.openxmlformats.org/spreadsheetml/2006/main">
  <authors>
    <author>Kwaczyński Marcin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Kwaczyński Marcin:</t>
        </r>
        <r>
          <rPr>
            <sz val="9"/>
            <color indexed="81"/>
            <rFont val="Tahoma"/>
            <family val="2"/>
            <charset val="238"/>
          </rPr>
          <t xml:space="preserve">
część adresów szkół została uznana za zduplikowane na etapie tworzenia nowej bazy adresowej w 2017</t>
        </r>
      </text>
    </comment>
  </commentList>
</comments>
</file>

<file path=xl/sharedStrings.xml><?xml version="1.0" encoding="utf-8"?>
<sst xmlns="http://schemas.openxmlformats.org/spreadsheetml/2006/main" count="4315" uniqueCount="2105">
  <si>
    <t>Identyfikatory</t>
  </si>
  <si>
    <t>ID_2016</t>
  </si>
  <si>
    <t>duplikaty 2016 --&gt; 2017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</si>
  <si>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</si>
  <si>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</si>
  <si>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</si>
  <si>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</si>
  <si>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</si>
  <si>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</si>
  <si>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</si>
  <si>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</si>
  <si>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</si>
  <si>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</si>
  <si>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</si>
  <si>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</si>
  <si>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</si>
  <si>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NIE</t>
  </si>
  <si>
    <t>WIELKOPOLSKIE</t>
  </si>
  <si>
    <t>GNIEŹNIEŃSKI</t>
  </si>
  <si>
    <t>99999</t>
  </si>
  <si>
    <t/>
  </si>
  <si>
    <t>1</t>
  </si>
  <si>
    <t>KONIŃSKI</t>
  </si>
  <si>
    <t>NOWOTOMYSKI</t>
  </si>
  <si>
    <t>20683</t>
  </si>
  <si>
    <t>UL. SPORTOWA</t>
  </si>
  <si>
    <t>LESZCZYŃSKI</t>
  </si>
  <si>
    <t>21970</t>
  </si>
  <si>
    <t>UL. SZKOLNA</t>
  </si>
  <si>
    <t>6</t>
  </si>
  <si>
    <t>MIĘDZYCHODZKI</t>
  </si>
  <si>
    <t>MIĘDZYCHÓD</t>
  </si>
  <si>
    <t>17377</t>
  </si>
  <si>
    <t>UL. POWSTAŃCÓW WIELKOPOLSKICH</t>
  </si>
  <si>
    <t>2</t>
  </si>
  <si>
    <t>KĘPIŃSKI</t>
  </si>
  <si>
    <t>BARANÓW</t>
  </si>
  <si>
    <t>20</t>
  </si>
  <si>
    <t>KALISKI</t>
  </si>
  <si>
    <t>1000000004430667</t>
  </si>
  <si>
    <t>1848170</t>
  </si>
  <si>
    <t>35129</t>
  </si>
  <si>
    <t>0193507</t>
  </si>
  <si>
    <t>DONABORÓW</t>
  </si>
  <si>
    <t>91</t>
  </si>
  <si>
    <t>9300000000000327</t>
  </si>
  <si>
    <t>18154319</t>
  </si>
  <si>
    <t>24658</t>
  </si>
  <si>
    <t>0193520</t>
  </si>
  <si>
    <t>GRĘBANIN</t>
  </si>
  <si>
    <t>30632</t>
  </si>
  <si>
    <t>SKWER PIOTRA TADEUSZA POTWOROWSKIEGO</t>
  </si>
  <si>
    <t>87</t>
  </si>
  <si>
    <t>5000000076243041</t>
  </si>
  <si>
    <t>8411274</t>
  </si>
  <si>
    <t>35134</t>
  </si>
  <si>
    <t>0193571</t>
  </si>
  <si>
    <t>ŁĘKA MROCZEŃSKA</t>
  </si>
  <si>
    <t>55A</t>
  </si>
  <si>
    <t>8</t>
  </si>
  <si>
    <t>5</t>
  </si>
  <si>
    <t>BLIZANÓW</t>
  </si>
  <si>
    <t>1000000004392380</t>
  </si>
  <si>
    <t>4271218</t>
  </si>
  <si>
    <t>81720</t>
  </si>
  <si>
    <t>0193861</t>
  </si>
  <si>
    <t>BRUDZEW</t>
  </si>
  <si>
    <t>11</t>
  </si>
  <si>
    <t>78</t>
  </si>
  <si>
    <t>51</t>
  </si>
  <si>
    <t>5000000070177311</t>
  </si>
  <si>
    <t>7391909</t>
  </si>
  <si>
    <t>106013</t>
  </si>
  <si>
    <t>0194085</t>
  </si>
  <si>
    <t>LIPE</t>
  </si>
  <si>
    <t>65</t>
  </si>
  <si>
    <t>5000000070175423</t>
  </si>
  <si>
    <t>6754930</t>
  </si>
  <si>
    <t>118844</t>
  </si>
  <si>
    <t>0194180</t>
  </si>
  <si>
    <t>RYCHNÓW</t>
  </si>
  <si>
    <t>16</t>
  </si>
  <si>
    <t>32</t>
  </si>
  <si>
    <t>BRZEZINY</t>
  </si>
  <si>
    <t>17</t>
  </si>
  <si>
    <t>5000000065873438</t>
  </si>
  <si>
    <t>5225299</t>
  </si>
  <si>
    <t>21585</t>
  </si>
  <si>
    <t>0194866</t>
  </si>
  <si>
    <t>CZEMPISZ</t>
  </si>
  <si>
    <t>38</t>
  </si>
  <si>
    <t>1000000004398773</t>
  </si>
  <si>
    <t>8856281</t>
  </si>
  <si>
    <t>18430</t>
  </si>
  <si>
    <t>0194895</t>
  </si>
  <si>
    <t>DZIĘCIOŁY</t>
  </si>
  <si>
    <t>14</t>
  </si>
  <si>
    <t>25</t>
  </si>
  <si>
    <t>46</t>
  </si>
  <si>
    <t>27</t>
  </si>
  <si>
    <t>PLESZEWSKI</t>
  </si>
  <si>
    <t>CHOCZ</t>
  </si>
  <si>
    <t>09182</t>
  </si>
  <si>
    <t>UL. KONOPNICKIEJ</t>
  </si>
  <si>
    <t>1000000005910793</t>
  </si>
  <si>
    <t>7583264</t>
  </si>
  <si>
    <t>69065</t>
  </si>
  <si>
    <t>0195587</t>
  </si>
  <si>
    <t>KUŹNIA</t>
  </si>
  <si>
    <t>36</t>
  </si>
  <si>
    <t>5000000089039134</t>
  </si>
  <si>
    <t>6755421</t>
  </si>
  <si>
    <t>68002</t>
  </si>
  <si>
    <t>0195653</t>
  </si>
  <si>
    <t>STARA KAŹMIERKA</t>
  </si>
  <si>
    <t>OSTRZESZOWSKI</t>
  </si>
  <si>
    <t>55</t>
  </si>
  <si>
    <t>CZERMIN</t>
  </si>
  <si>
    <t>2B</t>
  </si>
  <si>
    <t>1000000004808289</t>
  </si>
  <si>
    <t>5990423</t>
  </si>
  <si>
    <t>59064</t>
  </si>
  <si>
    <t>0196351</t>
  </si>
  <si>
    <t>ŻEGOCIN</t>
  </si>
  <si>
    <t>DOBRZYCA</t>
  </si>
  <si>
    <t>4</t>
  </si>
  <si>
    <t>23</t>
  </si>
  <si>
    <t>1000000004812803</t>
  </si>
  <si>
    <t>5029555</t>
  </si>
  <si>
    <t>90346</t>
  </si>
  <si>
    <t>0196500</t>
  </si>
  <si>
    <t>KOŹMINIEC</t>
  </si>
  <si>
    <t>50</t>
  </si>
  <si>
    <t>DORUCHÓW</t>
  </si>
  <si>
    <t>0196635</t>
  </si>
  <si>
    <t>07823</t>
  </si>
  <si>
    <t>UL. KALISKA</t>
  </si>
  <si>
    <t>5000000087436374</t>
  </si>
  <si>
    <t>4143476</t>
  </si>
  <si>
    <t>19383</t>
  </si>
  <si>
    <t>34</t>
  </si>
  <si>
    <t>18</t>
  </si>
  <si>
    <t>1000000004742572</t>
  </si>
  <si>
    <t>4335475</t>
  </si>
  <si>
    <t>118748</t>
  </si>
  <si>
    <t>0196888</t>
  </si>
  <si>
    <t>TORZENIEC</t>
  </si>
  <si>
    <t>54</t>
  </si>
  <si>
    <t>5000000088403210</t>
  </si>
  <si>
    <t>5608046</t>
  </si>
  <si>
    <t>72513,72514</t>
  </si>
  <si>
    <t>GIZAŁKI</t>
  </si>
  <si>
    <t>0197830</t>
  </si>
  <si>
    <t>BIAŁOBŁOTY</t>
  </si>
  <si>
    <t>5000000088403238</t>
  </si>
  <si>
    <t>3889695</t>
  </si>
  <si>
    <t>34889</t>
  </si>
  <si>
    <t>0198019</t>
  </si>
  <si>
    <t>TOMICE</t>
  </si>
  <si>
    <t>24851</t>
  </si>
  <si>
    <t>UL. WRZESIŃSKA</t>
  </si>
  <si>
    <t>1000000004813583</t>
  </si>
  <si>
    <t>1676909</t>
  </si>
  <si>
    <t>89900</t>
  </si>
  <si>
    <t>0198054</t>
  </si>
  <si>
    <t>WIERZCHY</t>
  </si>
  <si>
    <t>GODZIESZE WIELKIE</t>
  </si>
  <si>
    <t>09345</t>
  </si>
  <si>
    <t>UL. KS. AUGUSTYNA KORDECKIEGO</t>
  </si>
  <si>
    <t>10</t>
  </si>
  <si>
    <t>1000000004404934</t>
  </si>
  <si>
    <t>1626285</t>
  </si>
  <si>
    <t>85095</t>
  </si>
  <si>
    <t>0198249</t>
  </si>
  <si>
    <t>STARA KAKAWA</t>
  </si>
  <si>
    <t>57</t>
  </si>
  <si>
    <t>26</t>
  </si>
  <si>
    <t>5000000060521029</t>
  </si>
  <si>
    <t>2056523</t>
  </si>
  <si>
    <t>114808,114809</t>
  </si>
  <si>
    <t>0198290</t>
  </si>
  <si>
    <t>WOLA DROSZEWSKA</t>
  </si>
  <si>
    <t>45</t>
  </si>
  <si>
    <t>9300000000000325</t>
  </si>
  <si>
    <t>2176420</t>
  </si>
  <si>
    <t>124196</t>
  </si>
  <si>
    <t>0198309</t>
  </si>
  <si>
    <t>WOLICA</t>
  </si>
  <si>
    <t>18322</t>
  </si>
  <si>
    <t>UL. RADOSNA</t>
  </si>
  <si>
    <t>5000000060520052</t>
  </si>
  <si>
    <t>5480957</t>
  </si>
  <si>
    <t>85256</t>
  </si>
  <si>
    <t>0198344</t>
  </si>
  <si>
    <t>ŻYDÓW</t>
  </si>
  <si>
    <t>72</t>
  </si>
  <si>
    <t>1000000004816436</t>
  </si>
  <si>
    <t>8153624</t>
  </si>
  <si>
    <t>3511</t>
  </si>
  <si>
    <t>GOŁUCHÓW</t>
  </si>
  <si>
    <t>0198380</t>
  </si>
  <si>
    <t>03317</t>
  </si>
  <si>
    <t>UL. CZARTORYSKICH</t>
  </si>
  <si>
    <t>53</t>
  </si>
  <si>
    <t>1000000004817440</t>
  </si>
  <si>
    <t>6115371</t>
  </si>
  <si>
    <t>17520</t>
  </si>
  <si>
    <t>0198404</t>
  </si>
  <si>
    <t>JEDLEC</t>
  </si>
  <si>
    <t>154</t>
  </si>
  <si>
    <t>1000000004818419</t>
  </si>
  <si>
    <t>1673671</t>
  </si>
  <si>
    <t>17607</t>
  </si>
  <si>
    <t>0198479</t>
  </si>
  <si>
    <t>KUCHARKI</t>
  </si>
  <si>
    <t>39</t>
  </si>
  <si>
    <t>5000000070266466</t>
  </si>
  <si>
    <t>7455707</t>
  </si>
  <si>
    <t>129789</t>
  </si>
  <si>
    <t>0198485</t>
  </si>
  <si>
    <t>KUCHARY</t>
  </si>
  <si>
    <t>99</t>
  </si>
  <si>
    <t>1000000004815848</t>
  </si>
  <si>
    <t>7072333</t>
  </si>
  <si>
    <t>22284</t>
  </si>
  <si>
    <t>0198522</t>
  </si>
  <si>
    <t>TURSKO</t>
  </si>
  <si>
    <t>1000000004745602</t>
  </si>
  <si>
    <t>1697671</t>
  </si>
  <si>
    <t>51435</t>
  </si>
  <si>
    <t>GRABÓW NAD PROSNĄ</t>
  </si>
  <si>
    <t>0198597</t>
  </si>
  <si>
    <t>BOBROWNIKI</t>
  </si>
  <si>
    <t>30</t>
  </si>
  <si>
    <t>JAROCIŃSKI</t>
  </si>
  <si>
    <t>28</t>
  </si>
  <si>
    <t>29</t>
  </si>
  <si>
    <t>1000000004379666</t>
  </si>
  <si>
    <t>3565932</t>
  </si>
  <si>
    <t>43977</t>
  </si>
  <si>
    <t>JAROCIN</t>
  </si>
  <si>
    <t>0199310</t>
  </si>
  <si>
    <t>BACHORZEW</t>
  </si>
  <si>
    <t>GOLINA</t>
  </si>
  <si>
    <t>5000000070328237</t>
  </si>
  <si>
    <t>6691946</t>
  </si>
  <si>
    <t>90636,90656</t>
  </si>
  <si>
    <t>0199415</t>
  </si>
  <si>
    <t>ŁUSZCZANÓW</t>
  </si>
  <si>
    <t>03839</t>
  </si>
  <si>
    <t>UL. DŁUGA</t>
  </si>
  <si>
    <t>108</t>
  </si>
  <si>
    <t>5000000070328888</t>
  </si>
  <si>
    <t>5034922</t>
  </si>
  <si>
    <t>90222,90265</t>
  </si>
  <si>
    <t>0199467</t>
  </si>
  <si>
    <t>PRUSY</t>
  </si>
  <si>
    <t>52</t>
  </si>
  <si>
    <t>1000000006133841</t>
  </si>
  <si>
    <t>6177576</t>
  </si>
  <si>
    <t>92445</t>
  </si>
  <si>
    <t>0199496</t>
  </si>
  <si>
    <t>ROSZKÓW</t>
  </si>
  <si>
    <t>59A</t>
  </si>
  <si>
    <t>05635</t>
  </si>
  <si>
    <t>UL. GŁÓWNA</t>
  </si>
  <si>
    <t>19</t>
  </si>
  <si>
    <t>41</t>
  </si>
  <si>
    <t>5000000070332127</t>
  </si>
  <si>
    <t>8729382</t>
  </si>
  <si>
    <t>43964,43968</t>
  </si>
  <si>
    <t>0199562</t>
  </si>
  <si>
    <t>WITASZYCE</t>
  </si>
  <si>
    <t>1A</t>
  </si>
  <si>
    <t>KĘPNO</t>
  </si>
  <si>
    <t>21</t>
  </si>
  <si>
    <t>5000000060536562</t>
  </si>
  <si>
    <t>4652072</t>
  </si>
  <si>
    <t>31803</t>
  </si>
  <si>
    <t>0199705</t>
  </si>
  <si>
    <t>KRĄŻKOWY</t>
  </si>
  <si>
    <t>75</t>
  </si>
  <si>
    <t>101</t>
  </si>
  <si>
    <t>5000000060536776</t>
  </si>
  <si>
    <t>7709984</t>
  </si>
  <si>
    <t>19930</t>
  </si>
  <si>
    <t>0199935</t>
  </si>
  <si>
    <t>ŚWIBA</t>
  </si>
  <si>
    <t>146</t>
  </si>
  <si>
    <t>KOBYLA GÓRA</t>
  </si>
  <si>
    <t>5000000070269677</t>
  </si>
  <si>
    <t>2212781</t>
  </si>
  <si>
    <t>91592</t>
  </si>
  <si>
    <t>0200325</t>
  </si>
  <si>
    <t>PARZYNÓW</t>
  </si>
  <si>
    <t>7</t>
  </si>
  <si>
    <t>KOTLIN</t>
  </si>
  <si>
    <t>22</t>
  </si>
  <si>
    <t>1000000004385790</t>
  </si>
  <si>
    <t>5352300</t>
  </si>
  <si>
    <t>22785</t>
  </si>
  <si>
    <t>0200450</t>
  </si>
  <si>
    <t>PARZEW</t>
  </si>
  <si>
    <t>KROTOSZYŃSKI</t>
  </si>
  <si>
    <t>KOŹMIN WIELKOPOLSKI</t>
  </si>
  <si>
    <t>1000000004581615</t>
  </si>
  <si>
    <t>4078695</t>
  </si>
  <si>
    <t>71133,71181,71219</t>
  </si>
  <si>
    <t>0200561</t>
  </si>
  <si>
    <t>BORZĘCICZKI</t>
  </si>
  <si>
    <t>9</t>
  </si>
  <si>
    <t>KOŹMINEK</t>
  </si>
  <si>
    <t>5000000065879057</t>
  </si>
  <si>
    <t>6563745</t>
  </si>
  <si>
    <t>48291</t>
  </si>
  <si>
    <t>0201224</t>
  </si>
  <si>
    <t>MOSKURNIA</t>
  </si>
  <si>
    <t>9A</t>
  </si>
  <si>
    <t>5000000065877567</t>
  </si>
  <si>
    <t>4015961</t>
  </si>
  <si>
    <t>48290</t>
  </si>
  <si>
    <t>0201253</t>
  </si>
  <si>
    <t>NOWY NAKWASIN</t>
  </si>
  <si>
    <t>48</t>
  </si>
  <si>
    <t>1000000004749963</t>
  </si>
  <si>
    <t>1696359</t>
  </si>
  <si>
    <t>26703</t>
  </si>
  <si>
    <t>KRASZEWICE</t>
  </si>
  <si>
    <t>0201388</t>
  </si>
  <si>
    <t>GŁUSZYNA</t>
  </si>
  <si>
    <t>106</t>
  </si>
  <si>
    <t>KROTOSZYN</t>
  </si>
  <si>
    <t>3</t>
  </si>
  <si>
    <t>1000000004593857</t>
  </si>
  <si>
    <t>6625836</t>
  </si>
  <si>
    <t>92767</t>
  </si>
  <si>
    <t>0201767</t>
  </si>
  <si>
    <t>BRZOZA</t>
  </si>
  <si>
    <t>11139</t>
  </si>
  <si>
    <t>UL. LIPOWA</t>
  </si>
  <si>
    <t>09969</t>
  </si>
  <si>
    <t>UL. KROTOSZYŃSKA</t>
  </si>
  <si>
    <t>10898</t>
  </si>
  <si>
    <t>UL. LEŚNA</t>
  </si>
  <si>
    <t>ŁĘKA OPATOWSKA</t>
  </si>
  <si>
    <t>17394</t>
  </si>
  <si>
    <t>UL. POZNAŃSKA</t>
  </si>
  <si>
    <t>7A</t>
  </si>
  <si>
    <t>1000000004443999</t>
  </si>
  <si>
    <t>5285953</t>
  </si>
  <si>
    <t>18767</t>
  </si>
  <si>
    <t>0203192</t>
  </si>
  <si>
    <t>TRZEBIEŃ</t>
  </si>
  <si>
    <t>28A</t>
  </si>
  <si>
    <t>5000000070195042</t>
  </si>
  <si>
    <t>6627600</t>
  </si>
  <si>
    <t>42346</t>
  </si>
  <si>
    <t>MYCIELIN</t>
  </si>
  <si>
    <t>0204205</t>
  </si>
  <si>
    <t>DZIERZBIN-KOLONIA</t>
  </si>
  <si>
    <t>5000000070194530</t>
  </si>
  <si>
    <t>7646446</t>
  </si>
  <si>
    <t>25103</t>
  </si>
  <si>
    <t>0204234</t>
  </si>
  <si>
    <t>KORZENIEW</t>
  </si>
  <si>
    <t>KOŚCIELEC</t>
  </si>
  <si>
    <t>OSTROWSKI</t>
  </si>
  <si>
    <t>NOWE SKALMIERZYCE</t>
  </si>
  <si>
    <t>5000000071162799</t>
  </si>
  <si>
    <t>4587817</t>
  </si>
  <si>
    <t>49775</t>
  </si>
  <si>
    <t>0204493</t>
  </si>
  <si>
    <t>DROSZEW</t>
  </si>
  <si>
    <t>5000000071162629</t>
  </si>
  <si>
    <t>6244883</t>
  </si>
  <si>
    <t>59990</t>
  </si>
  <si>
    <t>0204599</t>
  </si>
  <si>
    <t>GOSTYCZYNA</t>
  </si>
  <si>
    <t>5000000071161437</t>
  </si>
  <si>
    <t>2069978</t>
  </si>
  <si>
    <t>84706</t>
  </si>
  <si>
    <t>0204607</t>
  </si>
  <si>
    <t>KOTOWIECKO</t>
  </si>
  <si>
    <t>ODOLANÓW</t>
  </si>
  <si>
    <t>5000000071357076</t>
  </si>
  <si>
    <t>5288644</t>
  </si>
  <si>
    <t>75559</t>
  </si>
  <si>
    <t>0204910</t>
  </si>
  <si>
    <t>GLIŚNICA</t>
  </si>
  <si>
    <t>14746</t>
  </si>
  <si>
    <t>UL. ODOLANOWSKA</t>
  </si>
  <si>
    <t>43</t>
  </si>
  <si>
    <t>12</t>
  </si>
  <si>
    <t>69</t>
  </si>
  <si>
    <t>5000000071356996</t>
  </si>
  <si>
    <t>5926993</t>
  </si>
  <si>
    <t>16064,16725</t>
  </si>
  <si>
    <t>0205216</t>
  </si>
  <si>
    <t>WIERZBNO</t>
  </si>
  <si>
    <t>OPATÓWEK</t>
  </si>
  <si>
    <t>0205386</t>
  </si>
  <si>
    <t>15710</t>
  </si>
  <si>
    <t>UL. PARKOWA</t>
  </si>
  <si>
    <t>5000000070197777</t>
  </si>
  <si>
    <t>2323193</t>
  </si>
  <si>
    <t>44367</t>
  </si>
  <si>
    <t>5000000070198059</t>
  </si>
  <si>
    <t>4715557</t>
  </si>
  <si>
    <t>48907</t>
  </si>
  <si>
    <t>5000000070197841</t>
  </si>
  <si>
    <t>3952598</t>
  </si>
  <si>
    <t>61389</t>
  </si>
  <si>
    <t>0205469</t>
  </si>
  <si>
    <t>SIERZCHÓW</t>
  </si>
  <si>
    <t>33</t>
  </si>
  <si>
    <t>9300000000000339</t>
  </si>
  <si>
    <t>6000690</t>
  </si>
  <si>
    <t>72380</t>
  </si>
  <si>
    <t>OSTRÓW WIELKOPOLSKI</t>
  </si>
  <si>
    <t>0205630</t>
  </si>
  <si>
    <t>DANISZYN</t>
  </si>
  <si>
    <t>35</t>
  </si>
  <si>
    <t>1000000004716374</t>
  </si>
  <si>
    <t>8090941</t>
  </si>
  <si>
    <t>120966</t>
  </si>
  <si>
    <t>0205699</t>
  </si>
  <si>
    <t>FRANKLINÓW</t>
  </si>
  <si>
    <t>31</t>
  </si>
  <si>
    <t>5000000069360082</t>
  </si>
  <si>
    <t>6881835</t>
  </si>
  <si>
    <t>72385</t>
  </si>
  <si>
    <t>0206026</t>
  </si>
  <si>
    <t>SZCZURY</t>
  </si>
  <si>
    <t>OSTRZESZÓW</t>
  </si>
  <si>
    <t>9300000000000343</t>
  </si>
  <si>
    <t>3126770</t>
  </si>
  <si>
    <t>43598</t>
  </si>
  <si>
    <t>0206345</t>
  </si>
  <si>
    <t>OLSZYNA</t>
  </si>
  <si>
    <t>5000000060635317</t>
  </si>
  <si>
    <t>3441701</t>
  </si>
  <si>
    <t>43600</t>
  </si>
  <si>
    <t>0206374</t>
  </si>
  <si>
    <t>ROGASZYCE</t>
  </si>
  <si>
    <t>0206492</t>
  </si>
  <si>
    <t>SIEDLIKÓW</t>
  </si>
  <si>
    <t>5000000060635322</t>
  </si>
  <si>
    <t>7391297</t>
  </si>
  <si>
    <t>43588</t>
  </si>
  <si>
    <t>58E</t>
  </si>
  <si>
    <t>142</t>
  </si>
  <si>
    <t>PLESZEW</t>
  </si>
  <si>
    <t>01742</t>
  </si>
  <si>
    <t>UL. BOLESŁAWA CHROBREGO</t>
  </si>
  <si>
    <t>59</t>
  </si>
  <si>
    <t>DĘBNICA</t>
  </si>
  <si>
    <t>09546</t>
  </si>
  <si>
    <t>UL. KOŚCIELNA</t>
  </si>
  <si>
    <t>RASZKÓW</t>
  </si>
  <si>
    <t>5000000065959545</t>
  </si>
  <si>
    <t>9048285</t>
  </si>
  <si>
    <t>114320</t>
  </si>
  <si>
    <t>0207563</t>
  </si>
  <si>
    <t>GRUDZIELEC</t>
  </si>
  <si>
    <t>95</t>
  </si>
  <si>
    <t>77</t>
  </si>
  <si>
    <t>66</t>
  </si>
  <si>
    <t>24</t>
  </si>
  <si>
    <t>24048</t>
  </si>
  <si>
    <t>UL. WIEJSKA</t>
  </si>
  <si>
    <t>ROZDRAŻEW</t>
  </si>
  <si>
    <t>1000000004598667</t>
  </si>
  <si>
    <t>1723449</t>
  </si>
  <si>
    <t>79342</t>
  </si>
  <si>
    <t>0207824</t>
  </si>
  <si>
    <t>DZIELICE</t>
  </si>
  <si>
    <t>1000000004596969</t>
  </si>
  <si>
    <t>1724768</t>
  </si>
  <si>
    <t>79341</t>
  </si>
  <si>
    <t>0207847</t>
  </si>
  <si>
    <t>GRĘBÓW</t>
  </si>
  <si>
    <t>42</t>
  </si>
  <si>
    <t>13</t>
  </si>
  <si>
    <t>6B</t>
  </si>
  <si>
    <t>5000000068783449</t>
  </si>
  <si>
    <t>2438980</t>
  </si>
  <si>
    <t>72765</t>
  </si>
  <si>
    <t>SIEROSZEWICE</t>
  </si>
  <si>
    <t>0208290</t>
  </si>
  <si>
    <t>MASANÓW</t>
  </si>
  <si>
    <t>40</t>
  </si>
  <si>
    <t>5000000068783472</t>
  </si>
  <si>
    <t>4588947</t>
  </si>
  <si>
    <t>59750</t>
  </si>
  <si>
    <t>0208338</t>
  </si>
  <si>
    <t>OŁOBOK</t>
  </si>
  <si>
    <t>9300000000000341</t>
  </si>
  <si>
    <t>4217799</t>
  </si>
  <si>
    <t>62446</t>
  </si>
  <si>
    <t>0208427</t>
  </si>
  <si>
    <t>STRZYŻEW</t>
  </si>
  <si>
    <t>43148</t>
  </si>
  <si>
    <t>UL. ANNY WIESIOŁOWSKIEJ</t>
  </si>
  <si>
    <t>9000000170208738</t>
  </si>
  <si>
    <t>3321520</t>
  </si>
  <si>
    <t>71045,71316</t>
  </si>
  <si>
    <t>0208485</t>
  </si>
  <si>
    <t>WIELOWIEŚ</t>
  </si>
  <si>
    <t>06038</t>
  </si>
  <si>
    <t>UL. GRABOWSKA</t>
  </si>
  <si>
    <t>5000000068783198</t>
  </si>
  <si>
    <t>8092822</t>
  </si>
  <si>
    <t>72747</t>
  </si>
  <si>
    <t>0208522</t>
  </si>
  <si>
    <t>ZAMOŚĆ</t>
  </si>
  <si>
    <t>15</t>
  </si>
  <si>
    <t>5000000065887417</t>
  </si>
  <si>
    <t>2220830</t>
  </si>
  <si>
    <t>42222,42227</t>
  </si>
  <si>
    <t>SZCZYTNIKI</t>
  </si>
  <si>
    <t>0209757</t>
  </si>
  <si>
    <t>IWANOWICE</t>
  </si>
  <si>
    <t>1000000004422484</t>
  </si>
  <si>
    <t>3448885</t>
  </si>
  <si>
    <t>42224,42226</t>
  </si>
  <si>
    <t>0209875</t>
  </si>
  <si>
    <t>MARCHWACZ</t>
  </si>
  <si>
    <t>1000000004423343</t>
  </si>
  <si>
    <t>8983618</t>
  </si>
  <si>
    <t>92716</t>
  </si>
  <si>
    <t>0209970</t>
  </si>
  <si>
    <t>MROCZKI WIELKIE</t>
  </si>
  <si>
    <t>1000000004424225</t>
  </si>
  <si>
    <t>4969855</t>
  </si>
  <si>
    <t>42192,42234</t>
  </si>
  <si>
    <t>0209993</t>
  </si>
  <si>
    <t>POPÓW</t>
  </si>
  <si>
    <t>5000000065886442</t>
  </si>
  <si>
    <t>4970546</t>
  </si>
  <si>
    <t>92715</t>
  </si>
  <si>
    <t>0210016</t>
  </si>
  <si>
    <t>POŚREDNIK</t>
  </si>
  <si>
    <t>1000000004422260</t>
  </si>
  <si>
    <t>3952617</t>
  </si>
  <si>
    <t>42223,42230</t>
  </si>
  <si>
    <t>0210039</t>
  </si>
  <si>
    <t>RADLICZYCE</t>
  </si>
  <si>
    <t>1000000004425484</t>
  </si>
  <si>
    <t>7074533</t>
  </si>
  <si>
    <t>92210</t>
  </si>
  <si>
    <t>0210068</t>
  </si>
  <si>
    <t>SOBIESĘKI DRUGIE</t>
  </si>
  <si>
    <t>1000000004423681</t>
  </si>
  <si>
    <t>8980965</t>
  </si>
  <si>
    <t>42216,42232</t>
  </si>
  <si>
    <t>0210128</t>
  </si>
  <si>
    <t>STAW</t>
  </si>
  <si>
    <t>22491</t>
  </si>
  <si>
    <t>UL. KAROLA ŚWIERCZEWSKIEGO</t>
  </si>
  <si>
    <t>9300000000000334</t>
  </si>
  <si>
    <t>2078228</t>
  </si>
  <si>
    <t>29692</t>
  </si>
  <si>
    <t>ZDUNY</t>
  </si>
  <si>
    <t>0210861</t>
  </si>
  <si>
    <t>BASZKÓW</t>
  </si>
  <si>
    <t>5000000070202224</t>
  </si>
  <si>
    <t>2295785</t>
  </si>
  <si>
    <t>128512,7538</t>
  </si>
  <si>
    <t>ŻELAZKÓW</t>
  </si>
  <si>
    <t>0211122</t>
  </si>
  <si>
    <t>DĘBE</t>
  </si>
  <si>
    <t>34A</t>
  </si>
  <si>
    <t>5000000070202107</t>
  </si>
  <si>
    <t>3377604</t>
  </si>
  <si>
    <t>6597</t>
  </si>
  <si>
    <t>0211174</t>
  </si>
  <si>
    <t>GOLISZEW</t>
  </si>
  <si>
    <t>5000000070202321</t>
  </si>
  <si>
    <t>5671830</t>
  </si>
  <si>
    <t>104072</t>
  </si>
  <si>
    <t>0211211</t>
  </si>
  <si>
    <t>KOKANIN</t>
  </si>
  <si>
    <t>67</t>
  </si>
  <si>
    <t>1000000004428128</t>
  </si>
  <si>
    <t>1645910</t>
  </si>
  <si>
    <t>7638</t>
  </si>
  <si>
    <t>0211292</t>
  </si>
  <si>
    <t>SKARSZEW</t>
  </si>
  <si>
    <t>5000000070204481</t>
  </si>
  <si>
    <t>4270883</t>
  </si>
  <si>
    <t>7287</t>
  </si>
  <si>
    <t>0211435</t>
  </si>
  <si>
    <t>ŻERKÓW</t>
  </si>
  <si>
    <t>1000000004392143</t>
  </si>
  <si>
    <t>6945117</t>
  </si>
  <si>
    <t>52709</t>
  </si>
  <si>
    <t>0211613</t>
  </si>
  <si>
    <t>LUBINIA MAŁA</t>
  </si>
  <si>
    <t>5000000070874042</t>
  </si>
  <si>
    <t>4079627</t>
  </si>
  <si>
    <t>52713</t>
  </si>
  <si>
    <t>0211620</t>
  </si>
  <si>
    <t>LUDWINÓW</t>
  </si>
  <si>
    <t>KOLSKI</t>
  </si>
  <si>
    <t>BABIAK</t>
  </si>
  <si>
    <t>22A</t>
  </si>
  <si>
    <t>1000000004456340</t>
  </si>
  <si>
    <t>1638979</t>
  </si>
  <si>
    <t>8563,8564</t>
  </si>
  <si>
    <t>0280821</t>
  </si>
  <si>
    <t>BOGUSŁAWICE</t>
  </si>
  <si>
    <t>85</t>
  </si>
  <si>
    <t>12734</t>
  </si>
  <si>
    <t>UL. MICKIEWICZA</t>
  </si>
  <si>
    <t>TURECKI</t>
  </si>
  <si>
    <t>1000000005072702</t>
  </si>
  <si>
    <t>8856158</t>
  </si>
  <si>
    <t>85075</t>
  </si>
  <si>
    <t>0281677</t>
  </si>
  <si>
    <t>KRWONY</t>
  </si>
  <si>
    <t>CHODÓW</t>
  </si>
  <si>
    <t>1000000004461104</t>
  </si>
  <si>
    <t>6817178</t>
  </si>
  <si>
    <t>89772,89779</t>
  </si>
  <si>
    <t>0282100</t>
  </si>
  <si>
    <t>PNIEWO</t>
  </si>
  <si>
    <t>DĄBIE</t>
  </si>
  <si>
    <t>86</t>
  </si>
  <si>
    <t>1000000004465007</t>
  </si>
  <si>
    <t>1639813</t>
  </si>
  <si>
    <t>104210</t>
  </si>
  <si>
    <t>0282524</t>
  </si>
  <si>
    <t>KUPININ</t>
  </si>
  <si>
    <t>DOBRA</t>
  </si>
  <si>
    <t>1000000005075629</t>
  </si>
  <si>
    <t>8791641</t>
  </si>
  <si>
    <t>115648</t>
  </si>
  <si>
    <t>0283015</t>
  </si>
  <si>
    <t>PIEKARY</t>
  </si>
  <si>
    <t>49</t>
  </si>
  <si>
    <t>1000000004489648</t>
  </si>
  <si>
    <t>6181195</t>
  </si>
  <si>
    <t>69967</t>
  </si>
  <si>
    <t>0283506</t>
  </si>
  <si>
    <t>PRZYJMA</t>
  </si>
  <si>
    <t>122</t>
  </si>
  <si>
    <t>5000000070245696</t>
  </si>
  <si>
    <t>2450498</t>
  </si>
  <si>
    <t>69964</t>
  </si>
  <si>
    <t>0283512</t>
  </si>
  <si>
    <t>RADOLINA</t>
  </si>
  <si>
    <t>63</t>
  </si>
  <si>
    <t>GRODZIEC</t>
  </si>
  <si>
    <t>1000000004493878</t>
  </si>
  <si>
    <t>3312075</t>
  </si>
  <si>
    <t>44683</t>
  </si>
  <si>
    <t>0284836</t>
  </si>
  <si>
    <t>KRÓLIKÓW</t>
  </si>
  <si>
    <t>82</t>
  </si>
  <si>
    <t>GRZEGORZEW</t>
  </si>
  <si>
    <t>5000000087642209</t>
  </si>
  <si>
    <t>4208222</t>
  </si>
  <si>
    <t>78031</t>
  </si>
  <si>
    <t>0285103</t>
  </si>
  <si>
    <t>BORYSŁAWICE KOŚCIELNE</t>
  </si>
  <si>
    <t>37</t>
  </si>
  <si>
    <t>5000000087642080</t>
  </si>
  <si>
    <t>2418235</t>
  </si>
  <si>
    <t>71787</t>
  </si>
  <si>
    <t>0285149</t>
  </si>
  <si>
    <t>BYLICE-KOLONIA</t>
  </si>
  <si>
    <t>1000000004495809</t>
  </si>
  <si>
    <t>6754227</t>
  </si>
  <si>
    <t>4957</t>
  </si>
  <si>
    <t>KAZIMIERZ BISKUPI</t>
  </si>
  <si>
    <t>0285801</t>
  </si>
  <si>
    <t>DOBROSOŁOWO</t>
  </si>
  <si>
    <t>KLECZEW</t>
  </si>
  <si>
    <t>9000000169549291</t>
  </si>
  <si>
    <t>2694005</t>
  </si>
  <si>
    <t>26440</t>
  </si>
  <si>
    <t>0286522</t>
  </si>
  <si>
    <t>SŁAWOSZEWEK</t>
  </si>
  <si>
    <t>5000000070223072</t>
  </si>
  <si>
    <t>8092867</t>
  </si>
  <si>
    <t>26495</t>
  </si>
  <si>
    <t>0286686</t>
  </si>
  <si>
    <t>ZŁOTKÓW</t>
  </si>
  <si>
    <t>1000000004472450</t>
  </si>
  <si>
    <t>7773151</t>
  </si>
  <si>
    <t>53144</t>
  </si>
  <si>
    <t>KŁODAWA</t>
  </si>
  <si>
    <t>0286692</t>
  </si>
  <si>
    <t>BIERZWIENNA DŁUGA</t>
  </si>
  <si>
    <t>1000000004471181</t>
  </si>
  <si>
    <t>7452766</t>
  </si>
  <si>
    <t>124235,126351,126378,129191,72426</t>
  </si>
  <si>
    <t>0286953</t>
  </si>
  <si>
    <t>KORZECZNIK</t>
  </si>
  <si>
    <t>1000000004471592</t>
  </si>
  <si>
    <t>6753905</t>
  </si>
  <si>
    <t>3567</t>
  </si>
  <si>
    <t>0287036</t>
  </si>
  <si>
    <t>LUBONIEK</t>
  </si>
  <si>
    <t>73</t>
  </si>
  <si>
    <t>9000000170146807</t>
  </si>
  <si>
    <t>5097086</t>
  </si>
  <si>
    <t>53163</t>
  </si>
  <si>
    <t>0287190</t>
  </si>
  <si>
    <t>RYSINY-KOLONIA</t>
  </si>
  <si>
    <t>5000000086906723</t>
  </si>
  <si>
    <t>2319481</t>
  </si>
  <si>
    <t>53152,53155</t>
  </si>
  <si>
    <t>0287266</t>
  </si>
  <si>
    <t>WÓLKA CZEPOWA</t>
  </si>
  <si>
    <t>KOŁO</t>
  </si>
  <si>
    <t>1000000004475825</t>
  </si>
  <si>
    <t>1646292</t>
  </si>
  <si>
    <t>60534</t>
  </si>
  <si>
    <t>0287510</t>
  </si>
  <si>
    <t>KIEŁCZEW SMUŻNY PIERWSZY</t>
  </si>
  <si>
    <t>124</t>
  </si>
  <si>
    <t>5000000069357152</t>
  </si>
  <si>
    <t>5161420</t>
  </si>
  <si>
    <t>42457</t>
  </si>
  <si>
    <t>0287987</t>
  </si>
  <si>
    <t>DOBRÓW</t>
  </si>
  <si>
    <t>0288030</t>
  </si>
  <si>
    <t>5000000069357169</t>
  </si>
  <si>
    <t>8028948</t>
  </si>
  <si>
    <t>79830,80501</t>
  </si>
  <si>
    <t>KRAMSK</t>
  </si>
  <si>
    <t>1000000004506019</t>
  </si>
  <si>
    <t>5224021</t>
  </si>
  <si>
    <t>4091</t>
  </si>
  <si>
    <t>0288283</t>
  </si>
  <si>
    <t>BILCZEW</t>
  </si>
  <si>
    <t>5000000087616367</t>
  </si>
  <si>
    <t>2424682</t>
  </si>
  <si>
    <t>120270,126789,79216</t>
  </si>
  <si>
    <t>0288662</t>
  </si>
  <si>
    <t>MILIN</t>
  </si>
  <si>
    <t>2A</t>
  </si>
  <si>
    <t>5000000087618560</t>
  </si>
  <si>
    <t>6501379</t>
  </si>
  <si>
    <t>4289</t>
  </si>
  <si>
    <t>0288834</t>
  </si>
  <si>
    <t>ŚWIĘCIEC</t>
  </si>
  <si>
    <t>5000000087963891</t>
  </si>
  <si>
    <t>3760163</t>
  </si>
  <si>
    <t>3728</t>
  </si>
  <si>
    <t>KRZYMÓW</t>
  </si>
  <si>
    <t>0288952</t>
  </si>
  <si>
    <t>BOROWO</t>
  </si>
  <si>
    <t>5000000087964988</t>
  </si>
  <si>
    <t>2153147</t>
  </si>
  <si>
    <t>24724,24725</t>
  </si>
  <si>
    <t>0289058</t>
  </si>
  <si>
    <t>BRZEŹNO</t>
  </si>
  <si>
    <t>10562</t>
  </si>
  <si>
    <t>UL. KWIATOWA</t>
  </si>
  <si>
    <t>20A</t>
  </si>
  <si>
    <t>1000000004508926</t>
  </si>
  <si>
    <t>4207800</t>
  </si>
  <si>
    <t>3605</t>
  </si>
  <si>
    <t>0289176</t>
  </si>
  <si>
    <t>GŁODNO</t>
  </si>
  <si>
    <t>5000000087965831</t>
  </si>
  <si>
    <t>2508100</t>
  </si>
  <si>
    <t>11200</t>
  </si>
  <si>
    <t>0289348</t>
  </si>
  <si>
    <t>PAPROTNIA</t>
  </si>
  <si>
    <t>26081</t>
  </si>
  <si>
    <t>UL. ZIELONA</t>
  </si>
  <si>
    <t>SŁUPECKI</t>
  </si>
  <si>
    <t>LĄDEK</t>
  </si>
  <si>
    <t>18237</t>
  </si>
  <si>
    <t>UL. PYZDERSKA</t>
  </si>
  <si>
    <t>5000000088033190</t>
  </si>
  <si>
    <t>2080127</t>
  </si>
  <si>
    <t>83310</t>
  </si>
  <si>
    <t>0289644</t>
  </si>
  <si>
    <t>RATYŃ</t>
  </si>
  <si>
    <t>15A</t>
  </si>
  <si>
    <t>MALANÓW</t>
  </si>
  <si>
    <t>5000000072861801</t>
  </si>
  <si>
    <t>5416042</t>
  </si>
  <si>
    <t>92268</t>
  </si>
  <si>
    <t>0289874</t>
  </si>
  <si>
    <t>MIŁACZEW</t>
  </si>
  <si>
    <t>1000000004482122</t>
  </si>
  <si>
    <t>8601127</t>
  </si>
  <si>
    <t>129484</t>
  </si>
  <si>
    <t>OLSZÓWKA</t>
  </si>
  <si>
    <t>0290067</t>
  </si>
  <si>
    <t>GŁĘBOKIE</t>
  </si>
  <si>
    <t>88</t>
  </si>
  <si>
    <t>9100000005114593</t>
  </si>
  <si>
    <t>6638828</t>
  </si>
  <si>
    <t>118471,118473</t>
  </si>
  <si>
    <t>ORCHOWO</t>
  </si>
  <si>
    <t>0290541</t>
  </si>
  <si>
    <t>BIELSKO</t>
  </si>
  <si>
    <t>98</t>
  </si>
  <si>
    <t>1000000004978306</t>
  </si>
  <si>
    <t>6627100</t>
  </si>
  <si>
    <t>118533</t>
  </si>
  <si>
    <t>0290771</t>
  </si>
  <si>
    <t>SŁOWIKOWO</t>
  </si>
  <si>
    <t>5000000070238262</t>
  </si>
  <si>
    <t>2439112</t>
  </si>
  <si>
    <t>90663</t>
  </si>
  <si>
    <t>OSIEK MAŁY</t>
  </si>
  <si>
    <t>0290854</t>
  </si>
  <si>
    <t>DĘBY SZLACHECKIE</t>
  </si>
  <si>
    <t>9300000000000329</t>
  </si>
  <si>
    <t>90693</t>
  </si>
  <si>
    <t>0290877</t>
  </si>
  <si>
    <t>1000000004483545</t>
  </si>
  <si>
    <t>7707241</t>
  </si>
  <si>
    <t>86859</t>
  </si>
  <si>
    <t>0290883</t>
  </si>
  <si>
    <t>DRZEWCE</t>
  </si>
  <si>
    <t>1000000004483249</t>
  </si>
  <si>
    <t>1637603</t>
  </si>
  <si>
    <t>86875,87599</t>
  </si>
  <si>
    <t>0290950</t>
  </si>
  <si>
    <t>ŁUCZYWNO</t>
  </si>
  <si>
    <t>1000000004485620</t>
  </si>
  <si>
    <t>7962375</t>
  </si>
  <si>
    <t>86868</t>
  </si>
  <si>
    <t>0291049</t>
  </si>
  <si>
    <t>NOWE BUDKI</t>
  </si>
  <si>
    <t>5000000070238603</t>
  </si>
  <si>
    <t>2693631</t>
  </si>
  <si>
    <t>86872</t>
  </si>
  <si>
    <t>0291115</t>
  </si>
  <si>
    <t>OSIEK WIELKI</t>
  </si>
  <si>
    <t>61</t>
  </si>
  <si>
    <t>WRZESIŃSKI</t>
  </si>
  <si>
    <t>PYZDRY</t>
  </si>
  <si>
    <t>5000000070507531</t>
  </si>
  <si>
    <t>4334674</t>
  </si>
  <si>
    <t>15586</t>
  </si>
  <si>
    <t>0293025</t>
  </si>
  <si>
    <t>LISEWO</t>
  </si>
  <si>
    <t>1000000005153757</t>
  </si>
  <si>
    <t>7582254</t>
  </si>
  <si>
    <t>128306,84296</t>
  </si>
  <si>
    <t>0293048</t>
  </si>
  <si>
    <t>PIETRZYKÓW</t>
  </si>
  <si>
    <t>RYCHWAŁ</t>
  </si>
  <si>
    <t>47</t>
  </si>
  <si>
    <t>11596</t>
  </si>
  <si>
    <t>1000000004511982</t>
  </si>
  <si>
    <t>7010813</t>
  </si>
  <si>
    <t>11613</t>
  </si>
  <si>
    <t>0293500</t>
  </si>
  <si>
    <t>KUCHARY KOŚCIELNE</t>
  </si>
  <si>
    <t>1000000004513615</t>
  </si>
  <si>
    <t>1686271</t>
  </si>
  <si>
    <t>93138</t>
  </si>
  <si>
    <t>0293628</t>
  </si>
  <si>
    <t>SIĄSZYCE</t>
  </si>
  <si>
    <t>5000000091515593</t>
  </si>
  <si>
    <t>7263961</t>
  </si>
  <si>
    <t>59836</t>
  </si>
  <si>
    <t>SKULSK</t>
  </si>
  <si>
    <t>0294303</t>
  </si>
  <si>
    <t>WANDOWO</t>
  </si>
  <si>
    <t>SŁUPCA</t>
  </si>
  <si>
    <t>1000000004986845</t>
  </si>
  <si>
    <t>5607996</t>
  </si>
  <si>
    <t>12795</t>
  </si>
  <si>
    <t>0294697</t>
  </si>
  <si>
    <t>CIENIN ZABORNY</t>
  </si>
  <si>
    <t>44</t>
  </si>
  <si>
    <t>5000000073909454</t>
  </si>
  <si>
    <t>2062977</t>
  </si>
  <si>
    <t>85323</t>
  </si>
  <si>
    <t>0294728</t>
  </si>
  <si>
    <t>DRĄŻNA</t>
  </si>
  <si>
    <t>1000000004985639</t>
  </si>
  <si>
    <t>4520997</t>
  </si>
  <si>
    <t>12794</t>
  </si>
  <si>
    <t>0294846</t>
  </si>
  <si>
    <t>KOSZUTY</t>
  </si>
  <si>
    <t>1000000004984307</t>
  </si>
  <si>
    <t>5987828</t>
  </si>
  <si>
    <t>12797</t>
  </si>
  <si>
    <t>0295047</t>
  </si>
  <si>
    <t>MŁODOJEWO</t>
  </si>
  <si>
    <t>92</t>
  </si>
  <si>
    <t>SOMPOLNO</t>
  </si>
  <si>
    <t>0295490</t>
  </si>
  <si>
    <t>LUBSTÓW</t>
  </si>
  <si>
    <t>1000000005811478</t>
  </si>
  <si>
    <t>6880854</t>
  </si>
  <si>
    <t>8439</t>
  </si>
  <si>
    <t>1000000004523801</t>
  </si>
  <si>
    <t>3832037</t>
  </si>
  <si>
    <t>4732</t>
  </si>
  <si>
    <t>0295662</t>
  </si>
  <si>
    <t>OŚNO GÓRNE</t>
  </si>
  <si>
    <t>9300000000000332</t>
  </si>
  <si>
    <t>2125978</t>
  </si>
  <si>
    <t>74799</t>
  </si>
  <si>
    <t>STARE MIASTO</t>
  </si>
  <si>
    <t>0295892</t>
  </si>
  <si>
    <t>BARCZYGŁÓW</t>
  </si>
  <si>
    <t>5000000091517206</t>
  </si>
  <si>
    <t>2242306</t>
  </si>
  <si>
    <t>107299,107300</t>
  </si>
  <si>
    <t>0296124</t>
  </si>
  <si>
    <t>LISIEC WIELKI</t>
  </si>
  <si>
    <t>5000000091519284</t>
  </si>
  <si>
    <t>5799219</t>
  </si>
  <si>
    <t>80140</t>
  </si>
  <si>
    <t>0296160</t>
  </si>
  <si>
    <t>08171</t>
  </si>
  <si>
    <t>UL. KASZTANOWA</t>
  </si>
  <si>
    <t>STRZAŁKOWO</t>
  </si>
  <si>
    <t>1000000004988520</t>
  </si>
  <si>
    <t>1707990</t>
  </si>
  <si>
    <t>41256</t>
  </si>
  <si>
    <t>0296680</t>
  </si>
  <si>
    <t>WÓLKA</t>
  </si>
  <si>
    <t>ŚLESIN</t>
  </si>
  <si>
    <t>1000000004534010</t>
  </si>
  <si>
    <t>6692569</t>
  </si>
  <si>
    <t>21284</t>
  </si>
  <si>
    <t>0297313</t>
  </si>
  <si>
    <t>SZYSZYŃSKIE HOLENDRY</t>
  </si>
  <si>
    <t>1000000004536556</t>
  </si>
  <si>
    <t>4650807</t>
  </si>
  <si>
    <t>21289</t>
  </si>
  <si>
    <t>0297336</t>
  </si>
  <si>
    <t>WĄSOSZE</t>
  </si>
  <si>
    <t>TUREK</t>
  </si>
  <si>
    <t>5000000060723961</t>
  </si>
  <si>
    <t>4079770</t>
  </si>
  <si>
    <t>84800</t>
  </si>
  <si>
    <t>0298258</t>
  </si>
  <si>
    <t>CISEW</t>
  </si>
  <si>
    <t>62</t>
  </si>
  <si>
    <t>WIERZBINEK</t>
  </si>
  <si>
    <t>1000000004539030</t>
  </si>
  <si>
    <t>8218124</t>
  </si>
  <si>
    <t>53436</t>
  </si>
  <si>
    <t>0299708</t>
  </si>
  <si>
    <t>SADLNO</t>
  </si>
  <si>
    <t>1000000004538052</t>
  </si>
  <si>
    <t>1681604</t>
  </si>
  <si>
    <t>47959</t>
  </si>
  <si>
    <t>0299832</t>
  </si>
  <si>
    <t>TOMISŁAWICE</t>
  </si>
  <si>
    <t>1000000004543385</t>
  </si>
  <si>
    <t>5797840</t>
  </si>
  <si>
    <t>85967</t>
  </si>
  <si>
    <t>WILCZYN</t>
  </si>
  <si>
    <t>0299980</t>
  </si>
  <si>
    <t>BIELA</t>
  </si>
  <si>
    <t>1000000004318383</t>
  </si>
  <si>
    <t>5481257</t>
  </si>
  <si>
    <t>115407</t>
  </si>
  <si>
    <t>WITKOWO</t>
  </si>
  <si>
    <t>0300512</t>
  </si>
  <si>
    <t>GORZYKOWO</t>
  </si>
  <si>
    <t>9300000000000351</t>
  </si>
  <si>
    <t>6319870</t>
  </si>
  <si>
    <t>22093</t>
  </si>
  <si>
    <t>ZAGÓRÓW</t>
  </si>
  <si>
    <t>0301291</t>
  </si>
  <si>
    <t>ŁUKOM</t>
  </si>
  <si>
    <t>1000000004995391</t>
  </si>
  <si>
    <t>1703856</t>
  </si>
  <si>
    <t>110075,88478</t>
  </si>
  <si>
    <t>0301670</t>
  </si>
  <si>
    <t>TRĄBCZYN</t>
  </si>
  <si>
    <t>RAWICKI</t>
  </si>
  <si>
    <t>1000000004321451</t>
  </si>
  <si>
    <t>1616268</t>
  </si>
  <si>
    <t>43971</t>
  </si>
  <si>
    <t>GOSTYŃSKI</t>
  </si>
  <si>
    <t>BOREK WIELKOPOLSKI</t>
  </si>
  <si>
    <t>0369580</t>
  </si>
  <si>
    <t>WYCISŁOWO</t>
  </si>
  <si>
    <t>1000000004321944</t>
  </si>
  <si>
    <t>1616465</t>
  </si>
  <si>
    <t>43873</t>
  </si>
  <si>
    <t>0369604</t>
  </si>
  <si>
    <t>ZALESIE</t>
  </si>
  <si>
    <t>GOSTYŃ</t>
  </si>
  <si>
    <t>76</t>
  </si>
  <si>
    <t>1000000004330053</t>
  </si>
  <si>
    <t>4396292</t>
  </si>
  <si>
    <t>23011</t>
  </si>
  <si>
    <t>0369930</t>
  </si>
  <si>
    <t>SIKORZYN</t>
  </si>
  <si>
    <t>16B</t>
  </si>
  <si>
    <t>5000000070241563</t>
  </si>
  <si>
    <t>2045573</t>
  </si>
  <si>
    <t>48600</t>
  </si>
  <si>
    <t>KOBYLIN</t>
  </si>
  <si>
    <t>0371268</t>
  </si>
  <si>
    <t>KUKLINÓW</t>
  </si>
  <si>
    <t>5000000070241499</t>
  </si>
  <si>
    <t>8092380</t>
  </si>
  <si>
    <t>48602</t>
  </si>
  <si>
    <t>0371452</t>
  </si>
  <si>
    <t>ZALESIE MAŁE</t>
  </si>
  <si>
    <t>KOŚCIAŃSKI</t>
  </si>
  <si>
    <t>KOŚCIAN</t>
  </si>
  <si>
    <t>0371788</t>
  </si>
  <si>
    <t>RACOT</t>
  </si>
  <si>
    <t>5000000088902512</t>
  </si>
  <si>
    <t>7837510</t>
  </si>
  <si>
    <t>107059</t>
  </si>
  <si>
    <t>5000000088902346</t>
  </si>
  <si>
    <t>5480928</t>
  </si>
  <si>
    <t>106733,107045</t>
  </si>
  <si>
    <t>0371825</t>
  </si>
  <si>
    <t>STARE OBORZYSKA</t>
  </si>
  <si>
    <t>1000000004560859</t>
  </si>
  <si>
    <t>6946074</t>
  </si>
  <si>
    <t>109352</t>
  </si>
  <si>
    <t>0371854</t>
  </si>
  <si>
    <t>TUREW</t>
  </si>
  <si>
    <t>KROBIA</t>
  </si>
  <si>
    <t>5000000072678364</t>
  </si>
  <si>
    <t>5735179</t>
  </si>
  <si>
    <t>111796</t>
  </si>
  <si>
    <t>0372196</t>
  </si>
  <si>
    <t>SUŁKOWICE</t>
  </si>
  <si>
    <t>KRZEMIENIEWO</t>
  </si>
  <si>
    <t>1000000004601982</t>
  </si>
  <si>
    <t>4780470</t>
  </si>
  <si>
    <t>118659,30038,30039,30041,30042,30043</t>
  </si>
  <si>
    <t>0372291</t>
  </si>
  <si>
    <t>GÓRZNO</t>
  </si>
  <si>
    <t>5000000060593999</t>
  </si>
  <si>
    <t>4652078</t>
  </si>
  <si>
    <t>87193</t>
  </si>
  <si>
    <t>0372440</t>
  </si>
  <si>
    <t>OPORÓWKO</t>
  </si>
  <si>
    <t>24628</t>
  </si>
  <si>
    <t>KRZYWIŃ</t>
  </si>
  <si>
    <t>5000000088887078</t>
  </si>
  <si>
    <t>3505889</t>
  </si>
  <si>
    <t>53269,53272</t>
  </si>
  <si>
    <t>0372664</t>
  </si>
  <si>
    <t>LUBIŃ</t>
  </si>
  <si>
    <t>17354</t>
  </si>
  <si>
    <t>UL. POWSTAŃCÓW</t>
  </si>
  <si>
    <t>LIPNO</t>
  </si>
  <si>
    <t>1000000004605851</t>
  </si>
  <si>
    <t>6435965</t>
  </si>
  <si>
    <t>128750</t>
  </si>
  <si>
    <t>0372888</t>
  </si>
  <si>
    <t>GÓRKA DUCHOWNA</t>
  </si>
  <si>
    <t>5000000067237450</t>
  </si>
  <si>
    <t>7136135</t>
  </si>
  <si>
    <t>86087</t>
  </si>
  <si>
    <t>0373037</t>
  </si>
  <si>
    <t>WILKOWICE</t>
  </si>
  <si>
    <t>MIEJSKA GÓRKA</t>
  </si>
  <si>
    <t>OSIECZNA</t>
  </si>
  <si>
    <t>5000000060595984</t>
  </si>
  <si>
    <t>5416047</t>
  </si>
  <si>
    <t>74183</t>
  </si>
  <si>
    <t>0373913</t>
  </si>
  <si>
    <t>ŚWIERCZYNA</t>
  </si>
  <si>
    <t>43A</t>
  </si>
  <si>
    <t>1000000004341624</t>
  </si>
  <si>
    <t>1634804</t>
  </si>
  <si>
    <t>10515</t>
  </si>
  <si>
    <t>POGORZELA</t>
  </si>
  <si>
    <t>0374901</t>
  </si>
  <si>
    <t>KROMOLICE</t>
  </si>
  <si>
    <t>WOLSZTYŃSKI</t>
  </si>
  <si>
    <t>PRZEMĘT</t>
  </si>
  <si>
    <t>5000000067270427</t>
  </si>
  <si>
    <t>6819606</t>
  </si>
  <si>
    <t>55455</t>
  </si>
  <si>
    <t>0375390</t>
  </si>
  <si>
    <t>KLUCZEWO</t>
  </si>
  <si>
    <t>5000000067271785</t>
  </si>
  <si>
    <t>4843136</t>
  </si>
  <si>
    <t>119480</t>
  </si>
  <si>
    <t>0375540</t>
  </si>
  <si>
    <t>RADOMIERZ</t>
  </si>
  <si>
    <t>20254</t>
  </si>
  <si>
    <t>UL. SŁONECZNA</t>
  </si>
  <si>
    <t>117</t>
  </si>
  <si>
    <t>5000000089574792</t>
  </si>
  <si>
    <t>7009263</t>
  </si>
  <si>
    <t>73174,73175</t>
  </si>
  <si>
    <t>ŚMIGIEL</t>
  </si>
  <si>
    <t>0376403</t>
  </si>
  <si>
    <t>BRONIKOWO</t>
  </si>
  <si>
    <t>13292</t>
  </si>
  <si>
    <t>UL. MOROWNICKA</t>
  </si>
  <si>
    <t>5000000067594299</t>
  </si>
  <si>
    <t>7773654</t>
  </si>
  <si>
    <t>23913,23915</t>
  </si>
  <si>
    <t>WIJEWO</t>
  </si>
  <si>
    <t>0377503</t>
  </si>
  <si>
    <t>BRENNO</t>
  </si>
  <si>
    <t>WŁOSZAKOWICE</t>
  </si>
  <si>
    <t>5000000087079904</t>
  </si>
  <si>
    <t>5736342</t>
  </si>
  <si>
    <t>110535,120742</t>
  </si>
  <si>
    <t>0377650</t>
  </si>
  <si>
    <t>DŁUŻYNA</t>
  </si>
  <si>
    <t>PILSKI</t>
  </si>
  <si>
    <t>BIAŁOŚLIWIE</t>
  </si>
  <si>
    <t>5000000089598343</t>
  </si>
  <si>
    <t>5288615</t>
  </si>
  <si>
    <t>120940,24898</t>
  </si>
  <si>
    <t>0524312</t>
  </si>
  <si>
    <t>NIEŻYCHOWO</t>
  </si>
  <si>
    <t>9300000000000345</t>
  </si>
  <si>
    <t>18154071</t>
  </si>
  <si>
    <t>114395</t>
  </si>
  <si>
    <t>0524329</t>
  </si>
  <si>
    <t>DĘBÓWKO NOWE</t>
  </si>
  <si>
    <t>-</t>
  </si>
  <si>
    <t>CHODZIESKI</t>
  </si>
  <si>
    <t>18776</t>
  </si>
  <si>
    <t>UL. ROGOZIŃSKA</t>
  </si>
  <si>
    <t>5000000060145457</t>
  </si>
  <si>
    <t>8347429</t>
  </si>
  <si>
    <t>4757</t>
  </si>
  <si>
    <t>CHODZIEŻ</t>
  </si>
  <si>
    <t>0524631</t>
  </si>
  <si>
    <t>OLEŚNICA</t>
  </si>
  <si>
    <t>5000000060146028</t>
  </si>
  <si>
    <t>8475162</t>
  </si>
  <si>
    <t>4783</t>
  </si>
  <si>
    <t>0524750</t>
  </si>
  <si>
    <t>STRÓŻEWO</t>
  </si>
  <si>
    <t>9000000172894039</t>
  </si>
  <si>
    <t>3760612</t>
  </si>
  <si>
    <t>103492,103501,103504</t>
  </si>
  <si>
    <t>CZARNKOWSKO-TRZCIANECKI</t>
  </si>
  <si>
    <t>CZARNKÓW</t>
  </si>
  <si>
    <t>0524878</t>
  </si>
  <si>
    <t>GĘBICE</t>
  </si>
  <si>
    <t>17011</t>
  </si>
  <si>
    <t>UL. POLNA</t>
  </si>
  <si>
    <t>JĘDRZEJEWO</t>
  </si>
  <si>
    <t>5000000070103927</t>
  </si>
  <si>
    <t>2283968</t>
  </si>
  <si>
    <t>11381</t>
  </si>
  <si>
    <t>0525100</t>
  </si>
  <si>
    <t>ROMANOWO DOLNE</t>
  </si>
  <si>
    <t>123</t>
  </si>
  <si>
    <t>1000000004249779</t>
  </si>
  <si>
    <t>7134296</t>
  </si>
  <si>
    <t>38796</t>
  </si>
  <si>
    <t>WĄGROWIECKI</t>
  </si>
  <si>
    <t>DRAWSKO</t>
  </si>
  <si>
    <t>1000000004254220</t>
  </si>
  <si>
    <t>18154276</t>
  </si>
  <si>
    <t>30499</t>
  </si>
  <si>
    <t>0525754</t>
  </si>
  <si>
    <t>DRAWSKI MŁYN</t>
  </si>
  <si>
    <t>45254</t>
  </si>
  <si>
    <t>UL. SZOSA DWORCOWA</t>
  </si>
  <si>
    <t>1000000005109177</t>
  </si>
  <si>
    <t>3374218</t>
  </si>
  <si>
    <t>22887,22888</t>
  </si>
  <si>
    <t>GOŁAŃCZ</t>
  </si>
  <si>
    <t>0526110</t>
  </si>
  <si>
    <t>MORAKOWO</t>
  </si>
  <si>
    <t>5000000066018936</t>
  </si>
  <si>
    <t>3888545</t>
  </si>
  <si>
    <t>22891,22892</t>
  </si>
  <si>
    <t>0526191</t>
  </si>
  <si>
    <t>SMOGULEC</t>
  </si>
  <si>
    <t>ZŁOTOWSKI</t>
  </si>
  <si>
    <t>JASTROWIE</t>
  </si>
  <si>
    <t>1000000005174808</t>
  </si>
  <si>
    <t>8036313</t>
  </si>
  <si>
    <t>104264</t>
  </si>
  <si>
    <t>0526363</t>
  </si>
  <si>
    <t>SAMBORSKO</t>
  </si>
  <si>
    <t>1000000005174349</t>
  </si>
  <si>
    <t>4151723</t>
  </si>
  <si>
    <t>89684,89685</t>
  </si>
  <si>
    <t>0526386</t>
  </si>
  <si>
    <t>SYPNIEWO</t>
  </si>
  <si>
    <t>9000000172728346</t>
  </si>
  <si>
    <t>7838546</t>
  </si>
  <si>
    <t>56549</t>
  </si>
  <si>
    <t>KACZORY</t>
  </si>
  <si>
    <t>0526423</t>
  </si>
  <si>
    <t>DZIEMBOWO</t>
  </si>
  <si>
    <t>148</t>
  </si>
  <si>
    <t>1000000004786811</t>
  </si>
  <si>
    <t>8981036</t>
  </si>
  <si>
    <t>56548</t>
  </si>
  <si>
    <t>0526506</t>
  </si>
  <si>
    <t>MORZEWO</t>
  </si>
  <si>
    <t>160</t>
  </si>
  <si>
    <t>1000000004786614</t>
  </si>
  <si>
    <t>6815886</t>
  </si>
  <si>
    <t>126315</t>
  </si>
  <si>
    <t>0526541</t>
  </si>
  <si>
    <t>RZADKOWO</t>
  </si>
  <si>
    <t>1000000004786714</t>
  </si>
  <si>
    <t>6243897</t>
  </si>
  <si>
    <t>55445,55805,55976</t>
  </si>
  <si>
    <t>79</t>
  </si>
  <si>
    <t>5000000087394716</t>
  </si>
  <si>
    <t>7519570</t>
  </si>
  <si>
    <t>56547</t>
  </si>
  <si>
    <t>0526558</t>
  </si>
  <si>
    <t>ŚMIŁOWO</t>
  </si>
  <si>
    <t>16238</t>
  </si>
  <si>
    <t>UL. PILSKA</t>
  </si>
  <si>
    <t>1000000005176647</t>
  </si>
  <si>
    <t>1760929</t>
  </si>
  <si>
    <t>86852</t>
  </si>
  <si>
    <t>KRAJENKA</t>
  </si>
  <si>
    <t>0526653</t>
  </si>
  <si>
    <t>DOLNIK</t>
  </si>
  <si>
    <t>26213</t>
  </si>
  <si>
    <t>UL. ZŁOTOWSKA</t>
  </si>
  <si>
    <t>5000000072676173</t>
  </si>
  <si>
    <t>6500840</t>
  </si>
  <si>
    <t>48678</t>
  </si>
  <si>
    <t>LUBASZ</t>
  </si>
  <si>
    <t>0527240</t>
  </si>
  <si>
    <t>40A</t>
  </si>
  <si>
    <t>5000000072675650</t>
  </si>
  <si>
    <t>4842591</t>
  </si>
  <si>
    <t>6182</t>
  </si>
  <si>
    <t>0527279</t>
  </si>
  <si>
    <t>KRUCZ</t>
  </si>
  <si>
    <t>1000000004788608</t>
  </si>
  <si>
    <t>1673426</t>
  </si>
  <si>
    <t>80405</t>
  </si>
  <si>
    <t>ŁOBŻENICA</t>
  </si>
  <si>
    <t>0527492</t>
  </si>
  <si>
    <t>DŹWIERSZNO MAŁE</t>
  </si>
  <si>
    <t>1000000004788908</t>
  </si>
  <si>
    <t>8026587</t>
  </si>
  <si>
    <t>81065</t>
  </si>
  <si>
    <t>0527701</t>
  </si>
  <si>
    <t>WIKTORÓWKO</t>
  </si>
  <si>
    <t>5000000068786871</t>
  </si>
  <si>
    <t>5990400</t>
  </si>
  <si>
    <t>7839</t>
  </si>
  <si>
    <t>MARGONIN</t>
  </si>
  <si>
    <t>0527865</t>
  </si>
  <si>
    <t>LIPINY</t>
  </si>
  <si>
    <t>MIASTECZKO KRAJEŃSKIE</t>
  </si>
  <si>
    <t>1000000004791323</t>
  </si>
  <si>
    <t>5479374</t>
  </si>
  <si>
    <t>82506,83413</t>
  </si>
  <si>
    <t>0528149</t>
  </si>
  <si>
    <t>BRZOSTOWO</t>
  </si>
  <si>
    <t>OKONEK</t>
  </si>
  <si>
    <t>1000000005182858</t>
  </si>
  <si>
    <t>1760327</t>
  </si>
  <si>
    <t>70728</t>
  </si>
  <si>
    <t>0528592</t>
  </si>
  <si>
    <t>OBORNICKI</t>
  </si>
  <si>
    <t>RYCZYWÓŁ</t>
  </si>
  <si>
    <t>9000000169638742</t>
  </si>
  <si>
    <t>2282240</t>
  </si>
  <si>
    <t>56455,56730</t>
  </si>
  <si>
    <t>0529440</t>
  </si>
  <si>
    <t>5000000060639802</t>
  </si>
  <si>
    <t>6881744</t>
  </si>
  <si>
    <t>28228</t>
  </si>
  <si>
    <t>SZYDŁOWO</t>
  </si>
  <si>
    <t>0529999</t>
  </si>
  <si>
    <t>SKRZATUSZ</t>
  </si>
  <si>
    <t>1000000004792710</t>
  </si>
  <si>
    <t>8727600</t>
  </si>
  <si>
    <t>114955,114957,114969,128760</t>
  </si>
  <si>
    <t>0530040</t>
  </si>
  <si>
    <t>STARA ŁUBIANKA</t>
  </si>
  <si>
    <t>09586</t>
  </si>
  <si>
    <t>UL. KOŚCIUSZKOWCÓW</t>
  </si>
  <si>
    <t>5000000060301840</t>
  </si>
  <si>
    <t>7964589</t>
  </si>
  <si>
    <t>54092,54093</t>
  </si>
  <si>
    <t>TRZCIANKA</t>
  </si>
  <si>
    <t>1000000004270371</t>
  </si>
  <si>
    <t>1613405</t>
  </si>
  <si>
    <t>14629</t>
  </si>
  <si>
    <t>0530324</t>
  </si>
  <si>
    <t>ŁOMNICA</t>
  </si>
  <si>
    <t>1000000004271053</t>
  </si>
  <si>
    <t>3768511</t>
  </si>
  <si>
    <t>125557</t>
  </si>
  <si>
    <t>0530420</t>
  </si>
  <si>
    <t>PRZYŁĘKI</t>
  </si>
  <si>
    <t>1000000004270749</t>
  </si>
  <si>
    <t>6304867</t>
  </si>
  <si>
    <t>16313</t>
  </si>
  <si>
    <t>0530471</t>
  </si>
  <si>
    <t>RYCHLIK</t>
  </si>
  <si>
    <t>WĄGROWIEC</t>
  </si>
  <si>
    <t>WIELEŃ</t>
  </si>
  <si>
    <t>5000000070542517</t>
  </si>
  <si>
    <t>5543810</t>
  </si>
  <si>
    <t>4366</t>
  </si>
  <si>
    <t>0532576</t>
  </si>
  <si>
    <t>MIAŁY</t>
  </si>
  <si>
    <t>SZAMOTULSKI</t>
  </si>
  <si>
    <t>1000000004800217</t>
  </si>
  <si>
    <t>6687080</t>
  </si>
  <si>
    <t>70104</t>
  </si>
  <si>
    <t>WYRZYSK</t>
  </si>
  <si>
    <t>0533363</t>
  </si>
  <si>
    <t>FALMIEROWO</t>
  </si>
  <si>
    <t>1000000004800792</t>
  </si>
  <si>
    <t>6052718</t>
  </si>
  <si>
    <t>70093</t>
  </si>
  <si>
    <t>0533475</t>
  </si>
  <si>
    <t>KOSZTOWO</t>
  </si>
  <si>
    <t>1000000004801402</t>
  </si>
  <si>
    <t>8026549</t>
  </si>
  <si>
    <t>123959</t>
  </si>
  <si>
    <t>0533558</t>
  </si>
  <si>
    <t>RUDA</t>
  </si>
  <si>
    <t>WYSOKA</t>
  </si>
  <si>
    <t>1000000004804714</t>
  </si>
  <si>
    <t>4016440</t>
  </si>
  <si>
    <t>30230</t>
  </si>
  <si>
    <t>0533624</t>
  </si>
  <si>
    <t>CZAJCZE</t>
  </si>
  <si>
    <t>1000000004804137</t>
  </si>
  <si>
    <t>7387837</t>
  </si>
  <si>
    <t>30347</t>
  </si>
  <si>
    <t>0533676</t>
  </si>
  <si>
    <t>MOŚCISKA</t>
  </si>
  <si>
    <t>ZAKRZEWO</t>
  </si>
  <si>
    <t>5000000089418400</t>
  </si>
  <si>
    <t>2034178</t>
  </si>
  <si>
    <t>83764</t>
  </si>
  <si>
    <t>0533966</t>
  </si>
  <si>
    <t>ŚMIARDOWO ZŁOTOWSKIE</t>
  </si>
  <si>
    <t>ZŁOTÓW</t>
  </si>
  <si>
    <t>9000000129560575</t>
  </si>
  <si>
    <t>2174723</t>
  </si>
  <si>
    <t>61397</t>
  </si>
  <si>
    <t>0534279</t>
  </si>
  <si>
    <t>SŁAWIANOWO</t>
  </si>
  <si>
    <t>9000000170310648</t>
  </si>
  <si>
    <t>2190235</t>
  </si>
  <si>
    <t>61400,61414</t>
  </si>
  <si>
    <t>0534316</t>
  </si>
  <si>
    <t>ŚWIĘTA</t>
  </si>
  <si>
    <t>ŚREMSKI</t>
  </si>
  <si>
    <t>BRODNICA</t>
  </si>
  <si>
    <t>1000000005046774</t>
  </si>
  <si>
    <t>1707758</t>
  </si>
  <si>
    <t>75705,75706,75760</t>
  </si>
  <si>
    <t>0580813</t>
  </si>
  <si>
    <t>GRZYBNO</t>
  </si>
  <si>
    <t>5000000089133336</t>
  </si>
  <si>
    <t>7010262</t>
  </si>
  <si>
    <t>89058</t>
  </si>
  <si>
    <t>0580948</t>
  </si>
  <si>
    <t>ŻABNO</t>
  </si>
  <si>
    <t>POZNAŃSKI</t>
  </si>
  <si>
    <t>BUK</t>
  </si>
  <si>
    <t>1000000004848877</t>
  </si>
  <si>
    <t>3375596</t>
  </si>
  <si>
    <t>24028</t>
  </si>
  <si>
    <t>0581072</t>
  </si>
  <si>
    <t>SZEWCE</t>
  </si>
  <si>
    <t>02396</t>
  </si>
  <si>
    <t>UL. BUKOWSKA</t>
  </si>
  <si>
    <t>151</t>
  </si>
  <si>
    <t>1000000004624781</t>
  </si>
  <si>
    <t>5350523</t>
  </si>
  <si>
    <t>109433,109443</t>
  </si>
  <si>
    <t>CHRZYPSKO WIELKIE</t>
  </si>
  <si>
    <t>0581221</t>
  </si>
  <si>
    <t>CZERWONAK</t>
  </si>
  <si>
    <t>0581942</t>
  </si>
  <si>
    <t>BOLECHOWO-OSIEDLE</t>
  </si>
  <si>
    <t>5000000061243158</t>
  </si>
  <si>
    <t>5926443</t>
  </si>
  <si>
    <t>3844,4105</t>
  </si>
  <si>
    <t>UL. WOJSKA POLSKIEGO</t>
  </si>
  <si>
    <t>ŚREDZKI</t>
  </si>
  <si>
    <t>DOPIEWO</t>
  </si>
  <si>
    <t>0582775</t>
  </si>
  <si>
    <t>DĄBRÓWKA</t>
  </si>
  <si>
    <t>1000000004862111</t>
  </si>
  <si>
    <t>7964971</t>
  </si>
  <si>
    <t>11629</t>
  </si>
  <si>
    <t>DUSZNIKI</t>
  </si>
  <si>
    <t>0583065</t>
  </si>
  <si>
    <t>02120</t>
  </si>
  <si>
    <t>UL. BRONIEWSKIEGO</t>
  </si>
  <si>
    <t>5000000071034779</t>
  </si>
  <si>
    <t>7965350</t>
  </si>
  <si>
    <t>61569</t>
  </si>
  <si>
    <t>GRODZISKI</t>
  </si>
  <si>
    <t>GRODZISK WIELKOPOLSKI</t>
  </si>
  <si>
    <t>1000000004353486</t>
  </si>
  <si>
    <t>4658811</t>
  </si>
  <si>
    <t>66239,66336</t>
  </si>
  <si>
    <t>0584053</t>
  </si>
  <si>
    <t>PTASZKOWO</t>
  </si>
  <si>
    <t>KAMIENIEC</t>
  </si>
  <si>
    <t>5000000068838824</t>
  </si>
  <si>
    <t>7710621</t>
  </si>
  <si>
    <t>21291</t>
  </si>
  <si>
    <t>0584372</t>
  </si>
  <si>
    <t>PARZĘCZEWO</t>
  </si>
  <si>
    <t>KISZKOWO</t>
  </si>
  <si>
    <t>1000000004301179</t>
  </si>
  <si>
    <t>1615865</t>
  </si>
  <si>
    <t>107273</t>
  </si>
  <si>
    <t>0584923</t>
  </si>
  <si>
    <t>ŁAGIEWNIKI KOŚCIELNE</t>
  </si>
  <si>
    <t>05670</t>
  </si>
  <si>
    <t>UL. GNIEŹNIEŃSKA</t>
  </si>
  <si>
    <t>KLESZCZEWO</t>
  </si>
  <si>
    <t>1000000004864598</t>
  </si>
  <si>
    <t>3951550</t>
  </si>
  <si>
    <t>85206</t>
  </si>
  <si>
    <t>0585236</t>
  </si>
  <si>
    <t>ZIMIN</t>
  </si>
  <si>
    <t>5000000070903113</t>
  </si>
  <si>
    <t>8665334</t>
  </si>
  <si>
    <t>77444</t>
  </si>
  <si>
    <t>KŁECKO</t>
  </si>
  <si>
    <t>0585302</t>
  </si>
  <si>
    <t>KOŁACZKOWO</t>
  </si>
  <si>
    <t>1000000005143600</t>
  </si>
  <si>
    <t>8473209</t>
  </si>
  <si>
    <t>123807</t>
  </si>
  <si>
    <t>0585762</t>
  </si>
  <si>
    <t>WSZEMBÓRZ</t>
  </si>
  <si>
    <t>5000000072571250</t>
  </si>
  <si>
    <t>2373957</t>
  </si>
  <si>
    <t>106362,106363</t>
  </si>
  <si>
    <t>KOSTRZYN</t>
  </si>
  <si>
    <t>0585970</t>
  </si>
  <si>
    <t>1000000004874835</t>
  </si>
  <si>
    <t>6562363</t>
  </si>
  <si>
    <t>106430,106433</t>
  </si>
  <si>
    <t>0586106</t>
  </si>
  <si>
    <t>IWNO</t>
  </si>
  <si>
    <t>KÓRNIK</t>
  </si>
  <si>
    <t>1000000004883409</t>
  </si>
  <si>
    <t>1721277</t>
  </si>
  <si>
    <t>70070</t>
  </si>
  <si>
    <t>0586649</t>
  </si>
  <si>
    <t>RADZEWO</t>
  </si>
  <si>
    <t>44392</t>
  </si>
  <si>
    <t>UL. DWORZYSKOWA</t>
  </si>
  <si>
    <t>KRZYKOSY</t>
  </si>
  <si>
    <t>5000000088889400</t>
  </si>
  <si>
    <t>5671419</t>
  </si>
  <si>
    <t>44111</t>
  </si>
  <si>
    <t>0586951</t>
  </si>
  <si>
    <t>MURZYNOWO LEŚNE</t>
  </si>
  <si>
    <t>74</t>
  </si>
  <si>
    <t>5000000088420589</t>
  </si>
  <si>
    <t>5862559</t>
  </si>
  <si>
    <t>119840,90172</t>
  </si>
  <si>
    <t>KSIĄŻ WIELKOPOLSKI</t>
  </si>
  <si>
    <t>0587152</t>
  </si>
  <si>
    <t>CHRZĄSTOWO</t>
  </si>
  <si>
    <t>5000000088420297</t>
  </si>
  <si>
    <t>8794184</t>
  </si>
  <si>
    <t>86187</t>
  </si>
  <si>
    <t>0587181</t>
  </si>
  <si>
    <t>CHWAŁKOWO KOŚCIELNE</t>
  </si>
  <si>
    <t>1000000005051226</t>
  </si>
  <si>
    <t>5286300</t>
  </si>
  <si>
    <t>85734</t>
  </si>
  <si>
    <t>0587324</t>
  </si>
  <si>
    <t>KONARZYCE</t>
  </si>
  <si>
    <t>5000000088419826</t>
  </si>
  <si>
    <t>3696439</t>
  </si>
  <si>
    <t>114827,114828</t>
  </si>
  <si>
    <t>0587360</t>
  </si>
  <si>
    <t>MCHY</t>
  </si>
  <si>
    <t>1000000005052339</t>
  </si>
  <si>
    <t>3697810</t>
  </si>
  <si>
    <t>90099</t>
  </si>
  <si>
    <t>0587459</t>
  </si>
  <si>
    <t>WŁOŚCIEJEWICE</t>
  </si>
  <si>
    <t>1000000006153695</t>
  </si>
  <si>
    <t>7834092</t>
  </si>
  <si>
    <t>106026</t>
  </si>
  <si>
    <t>KUŚLIN</t>
  </si>
  <si>
    <t>0587519</t>
  </si>
  <si>
    <t>CHRAPLEWO</t>
  </si>
  <si>
    <t>1000000004639275</t>
  </si>
  <si>
    <t>1732849</t>
  </si>
  <si>
    <t>26212</t>
  </si>
  <si>
    <t>LWÓWEK</t>
  </si>
  <si>
    <t>0588039</t>
  </si>
  <si>
    <t>BRODY</t>
  </si>
  <si>
    <t>5000000070377711</t>
  </si>
  <si>
    <t>4651464</t>
  </si>
  <si>
    <t>12369</t>
  </si>
  <si>
    <t>0588246</t>
  </si>
  <si>
    <t>POSADOWO</t>
  </si>
  <si>
    <t>5000000070379182</t>
  </si>
  <si>
    <t>6946453</t>
  </si>
  <si>
    <t>26468</t>
  </si>
  <si>
    <t>0588281</t>
  </si>
  <si>
    <t>ZĘBOWO</t>
  </si>
  <si>
    <t>ŁUBOWO</t>
  </si>
  <si>
    <t>1000000004305403</t>
  </si>
  <si>
    <t>5735184</t>
  </si>
  <si>
    <t>108867</t>
  </si>
  <si>
    <t>0588460</t>
  </si>
  <si>
    <t>OWIECZKI</t>
  </si>
  <si>
    <t>MIELESZYN</t>
  </si>
  <si>
    <t>11A</t>
  </si>
  <si>
    <t>1000000004306628</t>
  </si>
  <si>
    <t>8228266</t>
  </si>
  <si>
    <t>60224</t>
  </si>
  <si>
    <t>0588660</t>
  </si>
  <si>
    <t>ŁOPIENNO</t>
  </si>
  <si>
    <t>1000000004307133</t>
  </si>
  <si>
    <t>4967650</t>
  </si>
  <si>
    <t>58665,59007</t>
  </si>
  <si>
    <t>0588677</t>
  </si>
  <si>
    <t>35C</t>
  </si>
  <si>
    <t>MOSINA</t>
  </si>
  <si>
    <t>5000000070402119</t>
  </si>
  <si>
    <t>7009173</t>
  </si>
  <si>
    <t>70903</t>
  </si>
  <si>
    <t>0589547</t>
  </si>
  <si>
    <t>KROSINKO</t>
  </si>
  <si>
    <t>5000000070404012</t>
  </si>
  <si>
    <t>5735182</t>
  </si>
  <si>
    <t>75089</t>
  </si>
  <si>
    <t>0589620</t>
  </si>
  <si>
    <t>PECNA</t>
  </si>
  <si>
    <t>MUROWANA GOŚLINA</t>
  </si>
  <si>
    <t>1000000004899732</t>
  </si>
  <si>
    <t>1717088</t>
  </si>
  <si>
    <t>128416</t>
  </si>
  <si>
    <t>0589932</t>
  </si>
  <si>
    <t>ŁOPUCHOWO</t>
  </si>
  <si>
    <t>9300000000000348</t>
  </si>
  <si>
    <t>3451843</t>
  </si>
  <si>
    <t>80020</t>
  </si>
  <si>
    <t>0590059</t>
  </si>
  <si>
    <t>DŁUGA GOŚLINA</t>
  </si>
  <si>
    <t>NOWE MIASTO NAD WARTĄ</t>
  </si>
  <si>
    <t>1000000005035633</t>
  </si>
  <si>
    <t>5667100</t>
  </si>
  <si>
    <t>43791</t>
  </si>
  <si>
    <t>0590800</t>
  </si>
  <si>
    <t>KOLNICZKI</t>
  </si>
  <si>
    <t>OBORNIKI</t>
  </si>
  <si>
    <t>5000000067079748</t>
  </si>
  <si>
    <t>4334453</t>
  </si>
  <si>
    <t>84627,84676</t>
  </si>
  <si>
    <t>0591410</t>
  </si>
  <si>
    <t>KISZEWO</t>
  </si>
  <si>
    <t>5000000067080901</t>
  </si>
  <si>
    <t>8983799</t>
  </si>
  <si>
    <t>60569,71077,71078</t>
  </si>
  <si>
    <t>0591580</t>
  </si>
  <si>
    <t>OBJEZIERZE</t>
  </si>
  <si>
    <t>5000000067080084</t>
  </si>
  <si>
    <t>8984365</t>
  </si>
  <si>
    <t>84702,84750</t>
  </si>
  <si>
    <t>0591685</t>
  </si>
  <si>
    <t>ROŻNOWO</t>
  </si>
  <si>
    <t>04434</t>
  </si>
  <si>
    <t>UL. DWORCOWA</t>
  </si>
  <si>
    <t>1000000004667103</t>
  </si>
  <si>
    <t>7208419</t>
  </si>
  <si>
    <t>58457</t>
  </si>
  <si>
    <t>0591751</t>
  </si>
  <si>
    <t>SYCYN</t>
  </si>
  <si>
    <t>5000000060691843</t>
  </si>
  <si>
    <t>2331825</t>
  </si>
  <si>
    <t>112085,112093</t>
  </si>
  <si>
    <t>OBRZYCKO</t>
  </si>
  <si>
    <t>0591946</t>
  </si>
  <si>
    <t>GAJ MAŁY</t>
  </si>
  <si>
    <t>POBIEDZISKA</t>
  </si>
  <si>
    <t>20677</t>
  </si>
  <si>
    <t>UL. SPOKOJNA</t>
  </si>
  <si>
    <t>5000000087902694</t>
  </si>
  <si>
    <t>4017147</t>
  </si>
  <si>
    <t>34540</t>
  </si>
  <si>
    <t>0593394</t>
  </si>
  <si>
    <t>WĘGLEWO</t>
  </si>
  <si>
    <t>SKOKI</t>
  </si>
  <si>
    <t>1000000005114381</t>
  </si>
  <si>
    <t>1659965</t>
  </si>
  <si>
    <t>104751</t>
  </si>
  <si>
    <t>0594650</t>
  </si>
  <si>
    <t>JABŁKOWO</t>
  </si>
  <si>
    <t>5000000088151228</t>
  </si>
  <si>
    <t>3325144</t>
  </si>
  <si>
    <t>48774,48779</t>
  </si>
  <si>
    <t>SUCHY LAS</t>
  </si>
  <si>
    <t>0595329</t>
  </si>
  <si>
    <t>BIEDRUSKO</t>
  </si>
  <si>
    <t>22483</t>
  </si>
  <si>
    <t>UL. ŚWIERCZEWSKIEGO</t>
  </si>
  <si>
    <t>9000000170866590</t>
  </si>
  <si>
    <t>3505234</t>
  </si>
  <si>
    <t>107598,28227</t>
  </si>
  <si>
    <t>29971</t>
  </si>
  <si>
    <t>UL. 7 PUŁKU STRZELCÓW KONNYCH</t>
  </si>
  <si>
    <t>5000000087826126</t>
  </si>
  <si>
    <t>3760161</t>
  </si>
  <si>
    <t>83667</t>
  </si>
  <si>
    <t>SWARZĘDZ</t>
  </si>
  <si>
    <t>0595536</t>
  </si>
  <si>
    <t>KOBYLNICA</t>
  </si>
  <si>
    <t>5000000087826129</t>
  </si>
  <si>
    <t>8602651</t>
  </si>
  <si>
    <t>83668,83669</t>
  </si>
  <si>
    <t>0595571</t>
  </si>
  <si>
    <t>PACZKOWO</t>
  </si>
  <si>
    <t>UL. ŁĄKOWA</t>
  </si>
  <si>
    <t>9000000170775295</t>
  </si>
  <si>
    <t>3696519</t>
  </si>
  <si>
    <t>115351,130086</t>
  </si>
  <si>
    <t>ŚRODA WIELKOPOLSKA</t>
  </si>
  <si>
    <t>0596719</t>
  </si>
  <si>
    <t>BRODOWO</t>
  </si>
  <si>
    <t>5000000071250666</t>
  </si>
  <si>
    <t>4905948</t>
  </si>
  <si>
    <t>115350,130092</t>
  </si>
  <si>
    <t>0597073</t>
  </si>
  <si>
    <t>PŁAWCE</t>
  </si>
  <si>
    <t>5000000071248133</t>
  </si>
  <si>
    <t>2378478</t>
  </si>
  <si>
    <t>130094,29386</t>
  </si>
  <si>
    <t>0597140</t>
  </si>
  <si>
    <t>STARKÓWIEC PIĄTKOWSKI</t>
  </si>
  <si>
    <t>9000000118382390</t>
  </si>
  <si>
    <t>18154173</t>
  </si>
  <si>
    <t>128936</t>
  </si>
  <si>
    <t>TARNOWO PODGÓRNE</t>
  </si>
  <si>
    <t>0597280</t>
  </si>
  <si>
    <t>BARANOWO</t>
  </si>
  <si>
    <t>16455</t>
  </si>
  <si>
    <t>UL. PLATYNOWA</t>
  </si>
  <si>
    <t>5000000087921149</t>
  </si>
  <si>
    <t>2180806</t>
  </si>
  <si>
    <t>18841</t>
  </si>
  <si>
    <t>0597305</t>
  </si>
  <si>
    <t>CERADZ KOŚCIELNY</t>
  </si>
  <si>
    <t>07181</t>
  </si>
  <si>
    <t>UL. JANKOWICKA</t>
  </si>
  <si>
    <t>1000000004362621</t>
  </si>
  <si>
    <t>5221714</t>
  </si>
  <si>
    <t>26291</t>
  </si>
  <si>
    <t>WIELICHOWO</t>
  </si>
  <si>
    <t>0597498</t>
  </si>
  <si>
    <t>GRADOWICE</t>
  </si>
  <si>
    <t>5000000073670776</t>
  </si>
  <si>
    <t>4144559</t>
  </si>
  <si>
    <t>67793,67794</t>
  </si>
  <si>
    <t>SIEDLEC</t>
  </si>
  <si>
    <t>0913002</t>
  </si>
  <si>
    <t>BELĘCIN</t>
  </si>
  <si>
    <t>9000000170968415</t>
  </si>
  <si>
    <t>2117276</t>
  </si>
  <si>
    <t>67768,67769</t>
  </si>
  <si>
    <t>0913195</t>
  </si>
  <si>
    <t>KOPANICA</t>
  </si>
  <si>
    <t>WOLSZTYN</t>
  </si>
  <si>
    <t>5000000087442447</t>
  </si>
  <si>
    <t>3378138</t>
  </si>
  <si>
    <t>124860</t>
  </si>
  <si>
    <t>0916377</t>
  </si>
  <si>
    <t>KARPICKO</t>
  </si>
  <si>
    <t>23814</t>
  </si>
  <si>
    <t>UL. WCZASOWA</t>
  </si>
  <si>
    <t>1000000005140596</t>
  </si>
  <si>
    <t>1664672</t>
  </si>
  <si>
    <t>104158</t>
  </si>
  <si>
    <t>0916578</t>
  </si>
  <si>
    <t>STARA DĄBROWA</t>
  </si>
  <si>
    <t>12A</t>
  </si>
  <si>
    <t>1000000005140360</t>
  </si>
  <si>
    <t>3759155</t>
  </si>
  <si>
    <t>13800</t>
  </si>
  <si>
    <t>0916590</t>
  </si>
  <si>
    <t>STARY WIDZIM</t>
  </si>
  <si>
    <t>1000000005137598</t>
  </si>
  <si>
    <t>5476246</t>
  </si>
  <si>
    <t>109124</t>
  </si>
  <si>
    <t>0916667</t>
  </si>
  <si>
    <t>TŁOKI</t>
  </si>
  <si>
    <t>1000000005140992</t>
  </si>
  <si>
    <t>6563235</t>
  </si>
  <si>
    <t>13783</t>
  </si>
  <si>
    <t>0916680</t>
  </si>
  <si>
    <t>WRONIAWY</t>
  </si>
  <si>
    <t>1000000004628116</t>
  </si>
  <si>
    <t>1727896</t>
  </si>
  <si>
    <t>12578,12581</t>
  </si>
  <si>
    <t>0935506</t>
  </si>
  <si>
    <t>1000000005940768</t>
  </si>
  <si>
    <t>6882148</t>
  </si>
  <si>
    <t>12571,12572</t>
  </si>
  <si>
    <t>06406</t>
  </si>
  <si>
    <t>UL. GWARDII LUDOWEJ</t>
  </si>
  <si>
    <t>1000000004629251</t>
  </si>
  <si>
    <t>1731382</t>
  </si>
  <si>
    <t>12573,12574,12575,12950</t>
  </si>
  <si>
    <t>KALISZ</t>
  </si>
  <si>
    <t>0936569</t>
  </si>
  <si>
    <t>06523</t>
  </si>
  <si>
    <t>UL. HARCERSKA</t>
  </si>
  <si>
    <t>1000000005198376</t>
  </si>
  <si>
    <t>1766179</t>
  </si>
  <si>
    <t>11018</t>
  </si>
  <si>
    <t>47946</t>
  </si>
  <si>
    <t>UL. ŚWIĘTEGO MICHAŁA</t>
  </si>
  <si>
    <t>17742</t>
  </si>
  <si>
    <t>UL. PRZEMYSŁOWA</t>
  </si>
  <si>
    <t>23270</t>
  </si>
  <si>
    <t>UL. TYSIĄCLECIA</t>
  </si>
  <si>
    <t>5000000071255174</t>
  </si>
  <si>
    <t>4079853</t>
  </si>
  <si>
    <t>114392,40922</t>
  </si>
  <si>
    <t>0936925</t>
  </si>
  <si>
    <t>01819</t>
  </si>
  <si>
    <t>UL. BORECKA</t>
  </si>
  <si>
    <t>08485</t>
  </si>
  <si>
    <t>UL. KLASZTORNA</t>
  </si>
  <si>
    <t>1000000004578866</t>
  </si>
  <si>
    <t>6306381</t>
  </si>
  <si>
    <t>83099</t>
  </si>
  <si>
    <t>0937110</t>
  </si>
  <si>
    <t>9000000170789547</t>
  </si>
  <si>
    <t>7081270</t>
  </si>
  <si>
    <t>16235,16391</t>
  </si>
  <si>
    <t>121</t>
  </si>
  <si>
    <t>0937132</t>
  </si>
  <si>
    <t>5000000068584391</t>
  </si>
  <si>
    <t>2372576</t>
  </si>
  <si>
    <t>25833</t>
  </si>
  <si>
    <t>22521</t>
  </si>
  <si>
    <t>UL. ŚWIETLICOWA</t>
  </si>
  <si>
    <t>0937250</t>
  </si>
  <si>
    <t>5000000060267911</t>
  </si>
  <si>
    <t>8093457</t>
  </si>
  <si>
    <t>43587,43590</t>
  </si>
  <si>
    <t>19907</t>
  </si>
  <si>
    <t>UL. GEN. WŁADYSŁAWA SIKORSKIEGO</t>
  </si>
  <si>
    <t>0937280</t>
  </si>
  <si>
    <t>33863</t>
  </si>
  <si>
    <t>UL. ALEJE WOJSKA POLSKIEGO</t>
  </si>
  <si>
    <t>5000000070263684</t>
  </si>
  <si>
    <t>9047113</t>
  </si>
  <si>
    <t>31596</t>
  </si>
  <si>
    <t>02498</t>
  </si>
  <si>
    <t>UL. BYDGOSKA</t>
  </si>
  <si>
    <t>02849</t>
  </si>
  <si>
    <t>UL. FRYDERYKA CHOPINA</t>
  </si>
  <si>
    <t>19834</t>
  </si>
  <si>
    <t>UL. HENRYKA SIENKIEWICZA</t>
  </si>
  <si>
    <t>0949247</t>
  </si>
  <si>
    <t>1000000004974519</t>
  </si>
  <si>
    <t>7898196</t>
  </si>
  <si>
    <t>75470,75494,75642,75674</t>
  </si>
  <si>
    <t>5000000070230809</t>
  </si>
  <si>
    <t>6881717</t>
  </si>
  <si>
    <t>21287</t>
  </si>
  <si>
    <t>0949282</t>
  </si>
  <si>
    <t>13096</t>
  </si>
  <si>
    <t>UL. MŁODZIEŻOWA</t>
  </si>
  <si>
    <t>02125</t>
  </si>
  <si>
    <t>UL. WŁADYSŁAWA BRONIEWSKIEGO</t>
  </si>
  <si>
    <t>5000000068295188</t>
  </si>
  <si>
    <t>3441494</t>
  </si>
  <si>
    <t>22094,30304,30308,62038</t>
  </si>
  <si>
    <t>0949431</t>
  </si>
  <si>
    <t>10009</t>
  </si>
  <si>
    <t>UL. KRÓTKA</t>
  </si>
  <si>
    <t>5000000070243122</t>
  </si>
  <si>
    <t>4270877</t>
  </si>
  <si>
    <t>61558</t>
  </si>
  <si>
    <t>0954478</t>
  </si>
  <si>
    <t>5000000070242571</t>
  </si>
  <si>
    <t>8092348</t>
  </si>
  <si>
    <t>61557</t>
  </si>
  <si>
    <t>0954484</t>
  </si>
  <si>
    <t>5000000084449628</t>
  </si>
  <si>
    <t>6437049</t>
  </si>
  <si>
    <t>34885,55396</t>
  </si>
  <si>
    <t>42919</t>
  </si>
  <si>
    <t>OS. OSIEDLE PIASTOWSKIE</t>
  </si>
  <si>
    <t>0954550</t>
  </si>
  <si>
    <t>5000000071253016</t>
  </si>
  <si>
    <t>2224822</t>
  </si>
  <si>
    <t>68551,69252,69805</t>
  </si>
  <si>
    <t>PIŁA</t>
  </si>
  <si>
    <t>0966530</t>
  </si>
  <si>
    <t>5000000073839580</t>
  </si>
  <si>
    <t>2436447</t>
  </si>
  <si>
    <t>112143</t>
  </si>
  <si>
    <t>5000000073838722</t>
  </si>
  <si>
    <t>2165965</t>
  </si>
  <si>
    <t>105265,105277</t>
  </si>
  <si>
    <t>22382</t>
  </si>
  <si>
    <t>UL. ŚNIADECKICH</t>
  </si>
  <si>
    <t>27A</t>
  </si>
  <si>
    <t>21071</t>
  </si>
  <si>
    <t>UL. STANISŁAWA STASZICA</t>
  </si>
  <si>
    <t>26469</t>
  </si>
  <si>
    <t>UL. STEFANA ŻEROMSKIEGO</t>
  </si>
  <si>
    <t>0966777</t>
  </si>
  <si>
    <t>5000000073662556</t>
  </si>
  <si>
    <t>3378098</t>
  </si>
  <si>
    <t>53725,56464,57389,74131</t>
  </si>
  <si>
    <t>0966843</t>
  </si>
  <si>
    <t>5000000068686179</t>
  </si>
  <si>
    <t>6691296</t>
  </si>
  <si>
    <t>22624,22687,22742</t>
  </si>
  <si>
    <t>0966932</t>
  </si>
  <si>
    <t>5000000071196284</t>
  </si>
  <si>
    <t>2324531</t>
  </si>
  <si>
    <t>24794,24834,25237,84439</t>
  </si>
  <si>
    <t>34187</t>
  </si>
  <si>
    <t>UL. STANISŁAWA POLAŃSKIEGO</t>
  </si>
  <si>
    <t>1000000004256476</t>
  </si>
  <si>
    <t>7327322</t>
  </si>
  <si>
    <t>113682</t>
  </si>
  <si>
    <t>KRZYŻ WIELKOPOLSKI</t>
  </si>
  <si>
    <t>0966961</t>
  </si>
  <si>
    <t>12278</t>
  </si>
  <si>
    <t>UL. JULIANA MARCHLEWSKIEGO</t>
  </si>
  <si>
    <t>10B</t>
  </si>
  <si>
    <t>5000000070112056</t>
  </si>
  <si>
    <t>2452705</t>
  </si>
  <si>
    <t>123932,28505,40946</t>
  </si>
  <si>
    <t>5000000070110924</t>
  </si>
  <si>
    <t>4461053</t>
  </si>
  <si>
    <t>107025,107083</t>
  </si>
  <si>
    <t>5000000070111813</t>
  </si>
  <si>
    <t>2036030</t>
  </si>
  <si>
    <t>28504</t>
  </si>
  <si>
    <t>0966984</t>
  </si>
  <si>
    <t>1000000004787502</t>
  </si>
  <si>
    <t>4142885</t>
  </si>
  <si>
    <t>105531,105532</t>
  </si>
  <si>
    <t>5000000060638322</t>
  </si>
  <si>
    <t>5480519</t>
  </si>
  <si>
    <t>105233,105273,127634,127653,130344</t>
  </si>
  <si>
    <t>9000000170879748</t>
  </si>
  <si>
    <t>4334093</t>
  </si>
  <si>
    <t>58383</t>
  </si>
  <si>
    <t>0967044</t>
  </si>
  <si>
    <t>1000000004269158</t>
  </si>
  <si>
    <t>2018526</t>
  </si>
  <si>
    <t>15545</t>
  </si>
  <si>
    <t>0967162</t>
  </si>
  <si>
    <t>1000000004267416</t>
  </si>
  <si>
    <t>1614253</t>
  </si>
  <si>
    <t>14498,14938</t>
  </si>
  <si>
    <t>5000000070127141</t>
  </si>
  <si>
    <t>6181627</t>
  </si>
  <si>
    <t>106880,106891</t>
  </si>
  <si>
    <t>1000000004267653</t>
  </si>
  <si>
    <t>6627889</t>
  </si>
  <si>
    <t>23217,23218</t>
  </si>
  <si>
    <t>9000000170459785</t>
  </si>
  <si>
    <t>7589953</t>
  </si>
  <si>
    <t>11157</t>
  </si>
  <si>
    <t>1000000004267206</t>
  </si>
  <si>
    <t>1918564</t>
  </si>
  <si>
    <t>40119</t>
  </si>
  <si>
    <t>0967297</t>
  </si>
  <si>
    <t>07201</t>
  </si>
  <si>
    <t>UL. JANOWIECKA</t>
  </si>
  <si>
    <t>1000000005101164</t>
  </si>
  <si>
    <t>6944860</t>
  </si>
  <si>
    <t>86146,86175,86248</t>
  </si>
  <si>
    <t>1000000005099062</t>
  </si>
  <si>
    <t>6308479</t>
  </si>
  <si>
    <t>58150,85306,85836</t>
  </si>
  <si>
    <t>08306</t>
  </si>
  <si>
    <t>UL. KCYŃSKA</t>
  </si>
  <si>
    <t>5000000073846230</t>
  </si>
  <si>
    <t>7711247</t>
  </si>
  <si>
    <t>40221</t>
  </si>
  <si>
    <t>5000000073845001</t>
  </si>
  <si>
    <t>2336302</t>
  </si>
  <si>
    <t>30985</t>
  </si>
  <si>
    <t>48123</t>
  </si>
  <si>
    <t>UL. ŚW. WOJCIECHA</t>
  </si>
  <si>
    <t>0967334</t>
  </si>
  <si>
    <t>1000000004273677</t>
  </si>
  <si>
    <t>5540280</t>
  </si>
  <si>
    <t>15759</t>
  </si>
  <si>
    <t>5000000065968863</t>
  </si>
  <si>
    <t>4334198</t>
  </si>
  <si>
    <t>70089,70092</t>
  </si>
  <si>
    <t>0967392</t>
  </si>
  <si>
    <t>5000000065968875</t>
  </si>
  <si>
    <t>5925935</t>
  </si>
  <si>
    <t>105229,105268,119381</t>
  </si>
  <si>
    <t>1000000004803737</t>
  </si>
  <si>
    <t>1674198</t>
  </si>
  <si>
    <t>29303,29409</t>
  </si>
  <si>
    <t>0967417</t>
  </si>
  <si>
    <t>0967423</t>
  </si>
  <si>
    <t>5000000076109634</t>
  </si>
  <si>
    <t>8666372</t>
  </si>
  <si>
    <t>128312</t>
  </si>
  <si>
    <t>12730</t>
  </si>
  <si>
    <t>AL. MICKIEWICZA</t>
  </si>
  <si>
    <t>9D</t>
  </si>
  <si>
    <t>POZNAŃ</t>
  </si>
  <si>
    <t>0969400</t>
  </si>
  <si>
    <t>9000000118362052</t>
  </si>
  <si>
    <t>5543945</t>
  </si>
  <si>
    <t>31495</t>
  </si>
  <si>
    <t>00889</t>
  </si>
  <si>
    <t>OS. STEFANA BATOREGO</t>
  </si>
  <si>
    <t>9000000170953915</t>
  </si>
  <si>
    <t>5543840</t>
  </si>
  <si>
    <t>80332</t>
  </si>
  <si>
    <t>01739</t>
  </si>
  <si>
    <t>OS. BOLESŁAWA CHROBREGO</t>
  </si>
  <si>
    <t>105</t>
  </si>
  <si>
    <t>9000000141111221</t>
  </si>
  <si>
    <t>4144597</t>
  </si>
  <si>
    <t>88359,88360</t>
  </si>
  <si>
    <t>107</t>
  </si>
  <si>
    <t>9000000169964211</t>
  </si>
  <si>
    <t>5352919</t>
  </si>
  <si>
    <t>49207</t>
  </si>
  <si>
    <t>01753</t>
  </si>
  <si>
    <t>OS. BOLESŁAWA ŚMIAŁEGO</t>
  </si>
  <si>
    <t>9000000171129180</t>
  </si>
  <si>
    <t>6881718</t>
  </si>
  <si>
    <t>29210</t>
  </si>
  <si>
    <t>01872</t>
  </si>
  <si>
    <t>UL. BORÓWKI</t>
  </si>
  <si>
    <t>9000000118363785</t>
  </si>
  <si>
    <t>7073057</t>
  </si>
  <si>
    <t>31825,42803</t>
  </si>
  <si>
    <t>02826</t>
  </si>
  <si>
    <t>UL. CHOJNICKA</t>
  </si>
  <si>
    <t>1000000005534849</t>
  </si>
  <si>
    <t>2243961</t>
  </si>
  <si>
    <t>48828,49011</t>
  </si>
  <si>
    <t>03626</t>
  </si>
  <si>
    <t>UL. DARZYBORSKA</t>
  </si>
  <si>
    <t>1000000005256542</t>
  </si>
  <si>
    <t>7327459</t>
  </si>
  <si>
    <t>31868,83080</t>
  </si>
  <si>
    <t>04857</t>
  </si>
  <si>
    <t>UL. FABIANOWO</t>
  </si>
  <si>
    <t>9000000169896749</t>
  </si>
  <si>
    <t>8857120</t>
  </si>
  <si>
    <t>87754</t>
  </si>
  <si>
    <t>09557</t>
  </si>
  <si>
    <t>UL. KOŚCIERZYŃSKA</t>
  </si>
  <si>
    <t>10507</t>
  </si>
  <si>
    <t>UL. GEN. TADEUSZA KUTRZEBY</t>
  </si>
  <si>
    <t>1000000005543148</t>
  </si>
  <si>
    <t>5224896</t>
  </si>
  <si>
    <t>31869</t>
  </si>
  <si>
    <t>1000000005547078</t>
  </si>
  <si>
    <t>7901457</t>
  </si>
  <si>
    <t>120824</t>
  </si>
  <si>
    <t>17722</t>
  </si>
  <si>
    <t>UL. PRZEŁĘCZ</t>
  </si>
  <si>
    <t>1000000005534426</t>
  </si>
  <si>
    <t>1962698</t>
  </si>
  <si>
    <t>119388,119391,119392,30335</t>
  </si>
  <si>
    <t>20950</t>
  </si>
  <si>
    <t>UL. STAROŁĘCKA</t>
  </si>
  <si>
    <t>138</t>
  </si>
  <si>
    <t>1000000005534427</t>
  </si>
  <si>
    <t>6881520</t>
  </si>
  <si>
    <t>77957</t>
  </si>
  <si>
    <t>9000000174579000</t>
  </si>
  <si>
    <t>7455411</t>
  </si>
  <si>
    <t>31841</t>
  </si>
  <si>
    <t>21629</t>
  </si>
  <si>
    <t>UL. SWOJSKA</t>
  </si>
  <si>
    <t>9000000115560496</t>
  </si>
  <si>
    <t>6309014</t>
  </si>
  <si>
    <t>124806,124811,124814</t>
  </si>
  <si>
    <t>23497</t>
  </si>
  <si>
    <t>UL. WAGROWSKA</t>
  </si>
  <si>
    <t>9000000140237976</t>
  </si>
  <si>
    <t>5352838</t>
  </si>
  <si>
    <t>39080,39081</t>
  </si>
  <si>
    <t>24340</t>
  </si>
  <si>
    <t>OS. WINIARY</t>
  </si>
  <si>
    <t>9000000170905253</t>
  </si>
  <si>
    <t>4525533</t>
  </si>
  <si>
    <t>43749,43750</t>
  </si>
  <si>
    <t>27514</t>
  </si>
  <si>
    <t>UL. LEŚNOWOLSKA</t>
  </si>
  <si>
    <t>0970520</t>
  </si>
  <si>
    <t>1000000004845629</t>
  </si>
  <si>
    <t>4659916</t>
  </si>
  <si>
    <t>126712,126713</t>
  </si>
  <si>
    <t>14158</t>
  </si>
  <si>
    <t>UL. ANDRZEJA I WŁADYSŁAWA NIEGOLEWSKICH</t>
  </si>
  <si>
    <t>0970810</t>
  </si>
  <si>
    <t>5000000087949552</t>
  </si>
  <si>
    <t>2342335</t>
  </si>
  <si>
    <t>124174</t>
  </si>
  <si>
    <t>26611</t>
  </si>
  <si>
    <t>UL. ŻWIROWA</t>
  </si>
  <si>
    <t>0970840</t>
  </si>
  <si>
    <t>1000000004303326</t>
  </si>
  <si>
    <t>5161760</t>
  </si>
  <si>
    <t>77446</t>
  </si>
  <si>
    <t>0971028</t>
  </si>
  <si>
    <t>5000000070377555</t>
  </si>
  <si>
    <t>2468026</t>
  </si>
  <si>
    <t>20140</t>
  </si>
  <si>
    <t>0971152</t>
  </si>
  <si>
    <t>5000000087726783</t>
  </si>
  <si>
    <t>2402363</t>
  </si>
  <si>
    <t>70695,80010</t>
  </si>
  <si>
    <t>5000000060389314</t>
  </si>
  <si>
    <t>5034780</t>
  </si>
  <si>
    <t>120958,120959</t>
  </si>
  <si>
    <t>OSTRORÓG</t>
  </si>
  <si>
    <t>0971264</t>
  </si>
  <si>
    <t>15384</t>
  </si>
  <si>
    <t>UL. JANA OSTROROGA</t>
  </si>
  <si>
    <t>5000000087899453</t>
  </si>
  <si>
    <t>8984132</t>
  </si>
  <si>
    <t>110412,110419,110422</t>
  </si>
  <si>
    <t>0971287</t>
  </si>
  <si>
    <t>05265</t>
  </si>
  <si>
    <t>UL. GAJOWA</t>
  </si>
  <si>
    <t>1000000004904067</t>
  </si>
  <si>
    <t>1656800</t>
  </si>
  <si>
    <t>8696</t>
  </si>
  <si>
    <t>0971459</t>
  </si>
  <si>
    <t>1000000006092641</t>
  </si>
  <si>
    <t>6372414</t>
  </si>
  <si>
    <t>28231</t>
  </si>
  <si>
    <t>0988632</t>
  </si>
  <si>
    <t>5000000087439934</t>
  </si>
  <si>
    <t>4843157</t>
  </si>
  <si>
    <t>49930</t>
  </si>
  <si>
    <t>1000000005135712</t>
  </si>
  <si>
    <t>2003185</t>
  </si>
  <si>
    <t>124277</t>
  </si>
  <si>
    <t>9300000000000346</t>
  </si>
  <si>
    <t>2202983</t>
  </si>
  <si>
    <t>24910</t>
  </si>
  <si>
    <t>1007949</t>
  </si>
  <si>
    <t>licznik</t>
  </si>
  <si>
    <t>Licznik</t>
  </si>
  <si>
    <t>Numer Części</t>
  </si>
  <si>
    <t>liczba lokalizacji</t>
  </si>
  <si>
    <t>Województwo</t>
  </si>
  <si>
    <t>PWR</t>
  </si>
  <si>
    <t>Uwagi</t>
  </si>
  <si>
    <t>Netto</t>
  </si>
  <si>
    <t>VAT</t>
  </si>
  <si>
    <t>Brutto</t>
  </si>
  <si>
    <t>ID PWR Wykonawcy</t>
  </si>
  <si>
    <t>Adres: Kod pocztowy, miasto, ulica, nr budynku, współrzędne geograficzne</t>
  </si>
  <si>
    <t>nie może przekroczyć 227,00 zł netto</t>
  </si>
  <si>
    <t xml:space="preserve">nie może przekroczyć  1300,81 netto za lokalizację, </t>
  </si>
  <si>
    <t>nie może przekroczyć 
6 344,89 zł netto</t>
  </si>
  <si>
    <t>nie może przekroczyć wartości 22 779,38 zł netto</t>
  </si>
  <si>
    <t>podpis:</t>
  </si>
  <si>
    <t>Wielkopolskie</t>
  </si>
  <si>
    <t>ID proponowanego PWR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</si>
  <si>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</si>
  <si>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</si>
  <si>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</si>
  <si>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13P</t>
  </si>
  <si>
    <t>14P</t>
  </si>
  <si>
    <t>15P</t>
  </si>
  <si>
    <t>16P</t>
  </si>
  <si>
    <t>17P</t>
  </si>
  <si>
    <t>Cena jednostkowa</t>
  </si>
  <si>
    <t>Wartość dla całego okresu obowiązywania umowy</t>
  </si>
  <si>
    <t>nie dotyczy</t>
  </si>
  <si>
    <t>UWAGA: ceny znajdujące się na polach oznaczonych kolorem szarym, należy przenieść do odpowiednich pozycji Formularza OFERTA</t>
  </si>
  <si>
    <t>jedna cena dla każdej lokalizacji</t>
  </si>
  <si>
    <t>Średnia wartość miesięcznego abonamentu (średnia stanowi iloraz sumy miesięcznych abonamentów Usługi TD dla poszczególnych lokalizacji oraz liczby lokalizacji).</t>
  </si>
  <si>
    <t>Abonament miesięczny za zwiększenie przepustowości łącza o każde kolejne 50Mbps/50Mbps powyżej 100Mbps/100Mbps dla jednej Lokalizacji (cena abonamentu musi być taka sama dla każdej lokalizacji)</t>
  </si>
  <si>
    <t xml:space="preserve">Jednorazowa opłata instalacyjna za uruchomienie usługi TD na łączu Abonenckim (opłata instalacyjna musi być taka sama dla każdej lokalizacji) </t>
  </si>
  <si>
    <t xml:space="preserve">Zestawienie dostępu na porcie 1 GE dla poziomu Ethernet </t>
  </si>
  <si>
    <t xml:space="preserve">Zestawienie dostępu na porcie 10 GE dla poziomu Ethernet </t>
  </si>
  <si>
    <t>Data gotowości Operatora do przyjęcia Zamówienia
(dd.mm.rrrr)
data nie może być późniejsza niż 30.04.2019</t>
  </si>
  <si>
    <t>Wykonawca musi wydrukować i podpisać niniejszy formularz. 
Wszystkie pola oznaczone kolorem powinny zostać wypełnione, przy czym nie ma konieczność proponowania trzech PWR.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</si>
</sst>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2" fontId="4" fillId="0" borderId="0" xfId="0" applyNumberFormat="1" applyFont="1" applyFill="1" applyBorder="1" applyProtection="1"/>
    <xf numFmtId="14" fontId="0" fillId="3" borderId="0" xfId="0" applyNumberFormat="1" applyFill="1" applyProtection="1">
      <protection locked="0"/>
    </xf>
    <xf numFmtId="2" fontId="4" fillId="3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Protection="1"/>
    <xf numFmtId="164" fontId="4" fillId="0" borderId="0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0" fillId="0" borderId="0" xfId="0" applyFill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right" wrapText="1"/>
    </xf>
    <xf numFmtId="0" fontId="3" fillId="2" borderId="1" xfId="0" applyFont="1" applyFill="1" applyBorder="1" applyAlignment="1" applyProtection="1">
      <alignment horizontal="centerContinuous" vertical="center"/>
    </xf>
    <xf numFmtId="0" fontId="3" fillId="2" borderId="2" xfId="0" applyFont="1" applyFill="1" applyBorder="1" applyAlignment="1" applyProtection="1">
      <alignment horizontal="centerContinuous" vertical="center"/>
    </xf>
    <xf numFmtId="0" fontId="3" fillId="2" borderId="3" xfId="0" applyFont="1" applyFill="1" applyBorder="1" applyAlignment="1" applyProtection="1">
      <alignment horizontal="centerContinuous" vertical="center"/>
    </xf>
    <xf numFmtId="0" fontId="0" fillId="2" borderId="1" xfId="0" applyFill="1" applyBorder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0" fontId="0" fillId="3" borderId="0" xfId="0" applyFill="1" applyProtection="1">
      <protection locked="0"/>
    </xf>
    <xf numFmtId="0" fontId="0" fillId="0" borderId="0" xfId="0" applyProtection="1"/>
    <xf numFmtId="0" fontId="4" fillId="0" borderId="20" xfId="0" applyFont="1" applyFill="1" applyBorder="1" applyProtection="1"/>
    <xf numFmtId="0" fontId="4" fillId="0" borderId="4" xfId="0" applyFont="1" applyFill="1" applyBorder="1" applyProtection="1"/>
    <xf numFmtId="2" fontId="4" fillId="0" borderId="20" xfId="0" applyNumberFormat="1" applyFont="1" applyFill="1" applyBorder="1" applyProtection="1"/>
    <xf numFmtId="2" fontId="4" fillId="0" borderId="4" xfId="0" applyNumberFormat="1" applyFont="1" applyFill="1" applyBorder="1" applyProtection="1"/>
    <xf numFmtId="0" fontId="4" fillId="3" borderId="20" xfId="0" applyFont="1" applyFill="1" applyBorder="1" applyProtection="1">
      <protection locked="0"/>
    </xf>
    <xf numFmtId="0" fontId="4" fillId="3" borderId="17" xfId="0" applyFont="1" applyFill="1" applyBorder="1" applyProtection="1">
      <protection locked="0"/>
    </xf>
    <xf numFmtId="2" fontId="4" fillId="0" borderId="18" xfId="0" applyNumberFormat="1" applyFont="1" applyFill="1" applyBorder="1" applyProtection="1"/>
    <xf numFmtId="164" fontId="4" fillId="0" borderId="21" xfId="0" applyNumberFormat="1" applyFont="1" applyFill="1" applyBorder="1" applyAlignment="1">
      <alignment wrapText="1"/>
    </xf>
    <xf numFmtId="0" fontId="4" fillId="0" borderId="0" xfId="0" applyFont="1" applyFill="1" applyBorder="1"/>
    <xf numFmtId="0" fontId="4" fillId="0" borderId="22" xfId="0" applyFont="1" applyFill="1" applyBorder="1"/>
    <xf numFmtId="164" fontId="4" fillId="0" borderId="0" xfId="0" applyNumberFormat="1" applyFont="1" applyFill="1" applyBorder="1" applyAlignment="1">
      <alignment wrapText="1"/>
    </xf>
    <xf numFmtId="164" fontId="3" fillId="4" borderId="22" xfId="0" applyNumberFormat="1" applyFont="1" applyFill="1" applyBorder="1" applyAlignment="1">
      <alignment wrapText="1"/>
    </xf>
    <xf numFmtId="164" fontId="4" fillId="0" borderId="22" xfId="0" applyNumberFormat="1" applyFont="1" applyFill="1" applyBorder="1" applyAlignment="1">
      <alignment wrapText="1"/>
    </xf>
    <xf numFmtId="0" fontId="3" fillId="0" borderId="0" xfId="0" applyFont="1" applyFill="1" applyBorder="1"/>
    <xf numFmtId="164" fontId="4" fillId="0" borderId="0" xfId="0" applyNumberFormat="1" applyFont="1" applyFill="1" applyBorder="1"/>
    <xf numFmtId="2" fontId="3" fillId="4" borderId="22" xfId="0" applyNumberFormat="1" applyFont="1" applyFill="1" applyBorder="1"/>
    <xf numFmtId="0" fontId="4" fillId="0" borderId="0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164" fontId="3" fillId="0" borderId="6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22" xfId="0" applyNumberFormat="1" applyFont="1" applyFill="1" applyBorder="1" applyAlignment="1">
      <alignment horizontal="center" wrapText="1"/>
    </xf>
    <xf numFmtId="164" fontId="4" fillId="0" borderId="2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164" fontId="3" fillId="0" borderId="2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9"/>
  <sheetViews>
    <sheetView tabSelected="1" topLeftCell="A7" zoomScaleNormal="100" workbookViewId="0">
      <selection activeCell="C10" sqref="C10"/>
    </sheetView>
  </sheetViews>
  <sheetFormatPr defaultColWidth="9.140625" defaultRowHeight="15" x14ac:dyDescent="0.25"/>
  <cols>
    <col min="1" max="5" width="9.140625" style="7"/>
    <col min="6" max="6" width="13.140625" style="7" bestFit="1" customWidth="1"/>
    <col min="7" max="7" width="11.7109375" style="7" bestFit="1" customWidth="1"/>
    <col min="8" max="11" width="9.140625" style="7"/>
    <col min="12" max="12" width="13.5703125" style="7" customWidth="1"/>
    <col min="13" max="16" width="9.140625" style="7"/>
    <col min="17" max="17" width="10" style="7" customWidth="1"/>
    <col min="18" max="18" width="16.42578125" style="7" customWidth="1"/>
    <col min="19" max="19" width="19.85546875" style="7" customWidth="1"/>
    <col min="20" max="20" width="10.140625" style="7" customWidth="1"/>
    <col min="21" max="21" width="15.28515625" style="7" customWidth="1"/>
    <col min="22" max="16384" width="9.140625" style="7"/>
  </cols>
  <sheetData>
    <row r="1" spans="1:21" ht="15.75" thickBot="1" x14ac:dyDescent="0.3">
      <c r="A1" s="4" t="s">
        <v>2068</v>
      </c>
      <c r="B1" s="4" t="s">
        <v>2069</v>
      </c>
      <c r="C1" s="4" t="s">
        <v>2070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2092</v>
      </c>
      <c r="B2" s="4">
        <f>P12</f>
        <v>66</v>
      </c>
      <c r="C2" s="4" t="s">
        <v>2083</v>
      </c>
      <c r="D2" s="4"/>
      <c r="E2" s="4"/>
      <c r="F2" s="4"/>
      <c r="G2" s="45" t="s">
        <v>2093</v>
      </c>
      <c r="H2" s="46"/>
      <c r="I2" s="47"/>
      <c r="J2" s="54" t="s">
        <v>2094</v>
      </c>
      <c r="K2" s="55"/>
      <c r="L2" s="56"/>
    </row>
    <row r="3" spans="1:21" x14ac:dyDescent="0.25">
      <c r="A3" s="4"/>
      <c r="B3" s="4"/>
      <c r="C3" s="4"/>
      <c r="D3" s="4"/>
      <c r="E3" s="4"/>
      <c r="F3" s="8" t="s">
        <v>2072</v>
      </c>
      <c r="G3" s="28" t="s">
        <v>2073</v>
      </c>
      <c r="H3" s="4" t="s">
        <v>2074</v>
      </c>
      <c r="I3" s="29" t="s">
        <v>2075</v>
      </c>
      <c r="J3" s="35" t="str">
        <f>G3</f>
        <v>Netto</v>
      </c>
      <c r="K3" s="36" t="str">
        <f>H3</f>
        <v>VAT</v>
      </c>
      <c r="L3" s="37" t="str">
        <f>I3</f>
        <v>Brutto</v>
      </c>
      <c r="O3" s="6" t="s">
        <v>2071</v>
      </c>
      <c r="P3" s="4"/>
      <c r="Q3" s="4"/>
      <c r="R3" s="4"/>
      <c r="S3" s="4"/>
      <c r="T3" s="4"/>
      <c r="U3" s="4"/>
    </row>
    <row r="4" spans="1:21" ht="42" customHeight="1" x14ac:dyDescent="0.25">
      <c r="A4" s="71" t="s">
        <v>2098</v>
      </c>
      <c r="B4" s="71"/>
      <c r="C4" s="71"/>
      <c r="D4" s="71"/>
      <c r="E4" s="71"/>
      <c r="F4" s="9" t="s">
        <v>2078</v>
      </c>
      <c r="G4" s="30">
        <f>SUM(S14:S79)/$P$12</f>
        <v>0</v>
      </c>
      <c r="H4" s="1">
        <f>G4*0.23</f>
        <v>0</v>
      </c>
      <c r="I4" s="31">
        <f>G4+H4</f>
        <v>0</v>
      </c>
      <c r="J4" s="35">
        <f>G4*P12*60</f>
        <v>0</v>
      </c>
      <c r="K4" s="38">
        <f>J4*0.23</f>
        <v>0</v>
      </c>
      <c r="L4" s="39">
        <f>J4+K4</f>
        <v>0</v>
      </c>
      <c r="O4" s="70" t="s">
        <v>2076</v>
      </c>
      <c r="P4" s="70"/>
      <c r="Q4" s="4" t="s">
        <v>2077</v>
      </c>
      <c r="R4" s="4"/>
      <c r="S4" s="4"/>
      <c r="T4" s="4"/>
      <c r="U4" s="4"/>
    </row>
    <row r="5" spans="1:21" ht="32.450000000000003" customHeight="1" x14ac:dyDescent="0.25">
      <c r="A5" s="72" t="s">
        <v>2099</v>
      </c>
      <c r="B5" s="72"/>
      <c r="C5" s="72"/>
      <c r="D5" s="72"/>
      <c r="E5" s="72"/>
      <c r="F5" s="44" t="s">
        <v>2097</v>
      </c>
      <c r="G5" s="32"/>
      <c r="H5" s="1">
        <f t="shared" ref="H5:H8" si="0">G5*0.23</f>
        <v>0</v>
      </c>
      <c r="I5" s="43">
        <f t="shared" ref="I5:I8" si="1">G5+H5</f>
        <v>0</v>
      </c>
      <c r="J5" s="57" t="s">
        <v>2095</v>
      </c>
      <c r="K5" s="58"/>
      <c r="L5" s="59"/>
      <c r="O5" s="68"/>
      <c r="P5" s="68"/>
      <c r="Q5" s="68"/>
      <c r="R5" s="68"/>
      <c r="S5" s="68"/>
      <c r="T5" s="68"/>
      <c r="U5" s="68"/>
    </row>
    <row r="6" spans="1:21" ht="42.95" customHeight="1" x14ac:dyDescent="0.25">
      <c r="A6" s="66" t="s">
        <v>2100</v>
      </c>
      <c r="B6" s="66"/>
      <c r="C6" s="66"/>
      <c r="D6" s="66"/>
      <c r="E6" s="66"/>
      <c r="F6" s="6" t="s">
        <v>2079</v>
      </c>
      <c r="G6" s="32"/>
      <c r="H6" s="1">
        <f t="shared" si="0"/>
        <v>0</v>
      </c>
      <c r="I6" s="43">
        <f t="shared" si="1"/>
        <v>0</v>
      </c>
      <c r="J6" s="35">
        <f>G6*P12</f>
        <v>0</v>
      </c>
      <c r="K6" s="38">
        <f>J6*0.23</f>
        <v>0</v>
      </c>
      <c r="L6" s="40">
        <f>J6+K6</f>
        <v>0</v>
      </c>
      <c r="O6" s="67"/>
      <c r="P6" s="67"/>
      <c r="Q6" s="68"/>
      <c r="R6" s="68"/>
      <c r="S6" s="68"/>
      <c r="T6" s="68"/>
      <c r="U6" s="68"/>
    </row>
    <row r="7" spans="1:21" ht="42.95" customHeight="1" x14ac:dyDescent="0.25">
      <c r="A7" s="69" t="s">
        <v>2101</v>
      </c>
      <c r="B7" s="69"/>
      <c r="C7" s="69"/>
      <c r="D7" s="69"/>
      <c r="E7" s="69"/>
      <c r="F7" s="6" t="s">
        <v>2080</v>
      </c>
      <c r="G7" s="32"/>
      <c r="H7" s="1">
        <f t="shared" si="0"/>
        <v>0</v>
      </c>
      <c r="I7" s="43">
        <f t="shared" si="1"/>
        <v>0</v>
      </c>
      <c r="J7" s="60" t="s">
        <v>2095</v>
      </c>
      <c r="K7" s="61"/>
      <c r="L7" s="62"/>
      <c r="M7" s="4"/>
      <c r="N7" s="4"/>
      <c r="O7" s="67"/>
      <c r="P7" s="67"/>
      <c r="Q7" s="68"/>
      <c r="R7" s="68"/>
      <c r="S7" s="68"/>
      <c r="T7" s="68"/>
      <c r="U7" s="68"/>
    </row>
    <row r="8" spans="1:21" ht="54" customHeight="1" thickBot="1" x14ac:dyDescent="0.3">
      <c r="A8" s="69" t="s">
        <v>2102</v>
      </c>
      <c r="B8" s="69"/>
      <c r="C8" s="69"/>
      <c r="D8" s="69"/>
      <c r="E8" s="69"/>
      <c r="F8" s="6" t="s">
        <v>2081</v>
      </c>
      <c r="G8" s="33"/>
      <c r="H8" s="34">
        <f t="shared" si="0"/>
        <v>0</v>
      </c>
      <c r="I8" s="43">
        <f t="shared" si="1"/>
        <v>0</v>
      </c>
      <c r="J8" s="63" t="s">
        <v>2095</v>
      </c>
      <c r="K8" s="64"/>
      <c r="L8" s="65"/>
      <c r="M8" s="4"/>
      <c r="N8" s="4"/>
      <c r="O8" s="4"/>
      <c r="P8" s="4"/>
      <c r="Q8" s="4"/>
    </row>
    <row r="9" spans="1:21" ht="21.95" customHeight="1" thickTop="1" x14ac:dyDescent="0.25">
      <c r="A9" s="10"/>
      <c r="B9" s="10"/>
      <c r="C9" s="10"/>
      <c r="D9" s="10"/>
      <c r="E9" s="10"/>
      <c r="F9" s="48"/>
      <c r="G9" s="49"/>
      <c r="H9" s="49"/>
      <c r="I9" s="50"/>
      <c r="J9" s="41" t="s">
        <v>2096</v>
      </c>
      <c r="K9" s="42"/>
      <c r="L9" s="36"/>
      <c r="M9" s="4"/>
      <c r="N9" s="4"/>
      <c r="O9" s="4"/>
      <c r="P9" s="4"/>
      <c r="Q9" s="4"/>
    </row>
    <row r="10" spans="1:21" ht="25.5" customHeight="1" thickBot="1" x14ac:dyDescent="0.3">
      <c r="A10" s="10"/>
      <c r="B10" s="10"/>
      <c r="C10" s="10"/>
      <c r="D10" s="10"/>
      <c r="E10" s="11" t="s">
        <v>2082</v>
      </c>
      <c r="F10" s="51"/>
      <c r="G10" s="52"/>
      <c r="H10" s="52"/>
      <c r="I10" s="53"/>
      <c r="J10" s="73" t="s">
        <v>2104</v>
      </c>
      <c r="K10" s="74"/>
      <c r="L10" s="74"/>
      <c r="M10" s="74"/>
      <c r="N10" s="74"/>
      <c r="O10" s="74"/>
      <c r="P10" s="74"/>
      <c r="Q10" s="74"/>
      <c r="R10" s="74"/>
    </row>
    <row r="11" spans="1:21" ht="15.75" thickTop="1" x14ac:dyDescent="0.25"/>
    <row r="12" spans="1:21" x14ac:dyDescent="0.2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2"/>
      <c r="P12" s="15">
        <f>SUM(P14:P79)</f>
        <v>66</v>
      </c>
    </row>
    <row r="13" spans="1:21" ht="62.25" customHeight="1" x14ac:dyDescent="0.25">
      <c r="A13" s="16" t="s">
        <v>1</v>
      </c>
      <c r="B13" s="16" t="s">
        <v>2</v>
      </c>
      <c r="C13" s="16" t="s">
        <v>3</v>
      </c>
      <c r="D13" s="16" t="s">
        <v>4</v>
      </c>
      <c r="E13" s="17" t="s">
        <v>5</v>
      </c>
      <c r="F13" s="18" t="s">
        <v>6</v>
      </c>
      <c r="G13" s="18" t="s">
        <v>7</v>
      </c>
      <c r="H13" s="18" t="s">
        <v>8</v>
      </c>
      <c r="I13" s="18" t="s">
        <v>9</v>
      </c>
      <c r="J13" s="18" t="s">
        <v>10</v>
      </c>
      <c r="K13" s="18" t="s">
        <v>11</v>
      </c>
      <c r="L13" s="18" t="s">
        <v>12</v>
      </c>
      <c r="M13" s="18" t="s">
        <v>13</v>
      </c>
      <c r="N13" s="18" t="s">
        <v>14</v>
      </c>
      <c r="O13" s="18" t="s">
        <v>15</v>
      </c>
      <c r="P13" s="19" t="s">
        <v>2066</v>
      </c>
      <c r="Q13" s="20" t="s">
        <v>2084</v>
      </c>
      <c r="R13" s="21" t="s">
        <v>2103</v>
      </c>
      <c r="S13" s="21" t="s">
        <v>2085</v>
      </c>
      <c r="T13" s="21" t="s">
        <v>2086</v>
      </c>
      <c r="U13" s="21" t="s">
        <v>2087</v>
      </c>
    </row>
    <row r="14" spans="1:21" x14ac:dyDescent="0.25">
      <c r="A14" s="22" t="s">
        <v>606</v>
      </c>
      <c r="B14" s="22" t="s">
        <v>16</v>
      </c>
      <c r="C14" s="22">
        <v>6841536</v>
      </c>
      <c r="D14" s="22" t="s">
        <v>607</v>
      </c>
      <c r="E14" s="23" t="s">
        <v>608</v>
      </c>
      <c r="F14" s="24" t="s">
        <v>17</v>
      </c>
      <c r="G14" s="24" t="s">
        <v>603</v>
      </c>
      <c r="H14" s="24" t="s">
        <v>604</v>
      </c>
      <c r="I14" s="24" t="s">
        <v>609</v>
      </c>
      <c r="J14" s="24" t="s">
        <v>610</v>
      </c>
      <c r="K14" s="24" t="s">
        <v>19</v>
      </c>
      <c r="L14" s="24" t="s">
        <v>20</v>
      </c>
      <c r="M14" s="24" t="s">
        <v>611</v>
      </c>
      <c r="N14" s="24">
        <v>476897</v>
      </c>
      <c r="O14" s="24">
        <v>503012</v>
      </c>
      <c r="P14" s="7">
        <v>1</v>
      </c>
      <c r="Q14" s="26"/>
      <c r="R14" s="2"/>
      <c r="S14" s="3"/>
      <c r="T14" s="7">
        <f>S14*0.23</f>
        <v>0</v>
      </c>
      <c r="U14" s="25">
        <f>SUM(S14:T14)</f>
        <v>0</v>
      </c>
    </row>
    <row r="15" spans="1:21" x14ac:dyDescent="0.25">
      <c r="A15" s="22" t="s">
        <v>621</v>
      </c>
      <c r="B15" s="22" t="s">
        <v>16</v>
      </c>
      <c r="C15" s="22">
        <v>6843735</v>
      </c>
      <c r="D15" s="22" t="s">
        <v>622</v>
      </c>
      <c r="E15" s="23" t="s">
        <v>623</v>
      </c>
      <c r="F15" s="24" t="s">
        <v>17</v>
      </c>
      <c r="G15" s="24" t="s">
        <v>603</v>
      </c>
      <c r="H15" s="24" t="s">
        <v>620</v>
      </c>
      <c r="I15" s="24" t="s">
        <v>624</v>
      </c>
      <c r="J15" s="24" t="s">
        <v>625</v>
      </c>
      <c r="K15" s="24" t="s">
        <v>19</v>
      </c>
      <c r="L15" s="24" t="s">
        <v>20</v>
      </c>
      <c r="M15" s="24" t="s">
        <v>392</v>
      </c>
      <c r="N15" s="24">
        <v>506674</v>
      </c>
      <c r="O15" s="24">
        <v>487434</v>
      </c>
      <c r="P15" s="7">
        <v>1</v>
      </c>
      <c r="Q15" s="26"/>
      <c r="R15" s="2"/>
      <c r="S15" s="3"/>
      <c r="T15" s="7">
        <f t="shared" ref="T15:T78" si="2">S15*0.23</f>
        <v>0</v>
      </c>
      <c r="U15" s="25">
        <f t="shared" ref="U15:U78" si="3">SUM(S15:T15)</f>
        <v>0</v>
      </c>
    </row>
    <row r="16" spans="1:21" x14ac:dyDescent="0.25">
      <c r="A16" s="22" t="s">
        <v>628</v>
      </c>
      <c r="B16" s="22" t="s">
        <v>16</v>
      </c>
      <c r="C16" s="22">
        <v>6845219</v>
      </c>
      <c r="D16" s="22" t="s">
        <v>629</v>
      </c>
      <c r="E16" s="23" t="s">
        <v>630</v>
      </c>
      <c r="F16" s="24" t="s">
        <v>17</v>
      </c>
      <c r="G16" s="24" t="s">
        <v>603</v>
      </c>
      <c r="H16" s="24" t="s">
        <v>626</v>
      </c>
      <c r="I16" s="24" t="s">
        <v>631</v>
      </c>
      <c r="J16" s="24" t="s">
        <v>632</v>
      </c>
      <c r="K16" s="24" t="s">
        <v>19</v>
      </c>
      <c r="L16" s="24" t="s">
        <v>20</v>
      </c>
      <c r="M16" s="24" t="s">
        <v>21</v>
      </c>
      <c r="N16" s="24">
        <v>491361</v>
      </c>
      <c r="O16" s="24">
        <v>471035</v>
      </c>
      <c r="P16" s="7">
        <v>1</v>
      </c>
      <c r="Q16" s="26"/>
      <c r="R16" s="2"/>
      <c r="S16" s="3"/>
      <c r="T16" s="7">
        <f t="shared" si="2"/>
        <v>0</v>
      </c>
      <c r="U16" s="25">
        <f t="shared" si="3"/>
        <v>0</v>
      </c>
    </row>
    <row r="17" spans="1:21" x14ac:dyDescent="0.25">
      <c r="A17" s="22" t="s">
        <v>660</v>
      </c>
      <c r="B17" s="22" t="s">
        <v>16</v>
      </c>
      <c r="C17" s="22">
        <v>6846340</v>
      </c>
      <c r="D17" s="22" t="s">
        <v>661</v>
      </c>
      <c r="E17" s="23" t="s">
        <v>662</v>
      </c>
      <c r="F17" s="24" t="s">
        <v>17</v>
      </c>
      <c r="G17" s="24" t="s">
        <v>603</v>
      </c>
      <c r="H17" s="24" t="s">
        <v>659</v>
      </c>
      <c r="I17" s="24" t="s">
        <v>663</v>
      </c>
      <c r="J17" s="24" t="s">
        <v>664</v>
      </c>
      <c r="K17" s="24" t="s">
        <v>19</v>
      </c>
      <c r="L17" s="24" t="s">
        <v>20</v>
      </c>
      <c r="M17" s="24" t="s">
        <v>665</v>
      </c>
      <c r="N17" s="24">
        <v>487675</v>
      </c>
      <c r="O17" s="24">
        <v>486169</v>
      </c>
      <c r="P17" s="7">
        <v>1</v>
      </c>
      <c r="Q17" s="26"/>
      <c r="R17" s="2"/>
      <c r="S17" s="3"/>
      <c r="T17" s="7">
        <f t="shared" si="2"/>
        <v>0</v>
      </c>
      <c r="U17" s="25">
        <f t="shared" si="3"/>
        <v>0</v>
      </c>
    </row>
    <row r="18" spans="1:21" x14ac:dyDescent="0.25">
      <c r="A18" s="22" t="s">
        <v>666</v>
      </c>
      <c r="B18" s="22" t="s">
        <v>16</v>
      </c>
      <c r="C18" s="22">
        <v>6846532</v>
      </c>
      <c r="D18" s="22" t="s">
        <v>667</v>
      </c>
      <c r="E18" s="23" t="s">
        <v>668</v>
      </c>
      <c r="F18" s="24" t="s">
        <v>17</v>
      </c>
      <c r="G18" s="24" t="s">
        <v>603</v>
      </c>
      <c r="H18" s="24" t="s">
        <v>659</v>
      </c>
      <c r="I18" s="24" t="s">
        <v>669</v>
      </c>
      <c r="J18" s="24" t="s">
        <v>670</v>
      </c>
      <c r="K18" s="24" t="s">
        <v>19</v>
      </c>
      <c r="L18" s="24" t="s">
        <v>20</v>
      </c>
      <c r="M18" s="24" t="s">
        <v>392</v>
      </c>
      <c r="N18" s="24">
        <v>484636</v>
      </c>
      <c r="O18" s="24">
        <v>488161</v>
      </c>
      <c r="P18" s="7">
        <v>1</v>
      </c>
      <c r="Q18" s="26"/>
      <c r="R18" s="2"/>
      <c r="S18" s="3"/>
      <c r="T18" s="7">
        <f t="shared" si="2"/>
        <v>0</v>
      </c>
      <c r="U18" s="25">
        <f t="shared" si="3"/>
        <v>0</v>
      </c>
    </row>
    <row r="19" spans="1:21" x14ac:dyDescent="0.25">
      <c r="A19" s="22" t="s">
        <v>688</v>
      </c>
      <c r="B19" s="22" t="s">
        <v>16</v>
      </c>
      <c r="C19" s="22">
        <v>6848753</v>
      </c>
      <c r="D19" s="22" t="s">
        <v>689</v>
      </c>
      <c r="E19" s="23" t="s">
        <v>690</v>
      </c>
      <c r="F19" s="24" t="s">
        <v>17</v>
      </c>
      <c r="G19" s="24" t="s">
        <v>603</v>
      </c>
      <c r="H19" s="24" t="s">
        <v>691</v>
      </c>
      <c r="I19" s="24" t="s">
        <v>692</v>
      </c>
      <c r="J19" s="24" t="s">
        <v>693</v>
      </c>
      <c r="K19" s="24" t="s">
        <v>19</v>
      </c>
      <c r="L19" s="24" t="s">
        <v>20</v>
      </c>
      <c r="M19" s="24" t="s">
        <v>97</v>
      </c>
      <c r="N19" s="24">
        <v>489753</v>
      </c>
      <c r="O19" s="24">
        <v>491108</v>
      </c>
      <c r="P19" s="7">
        <v>1</v>
      </c>
      <c r="Q19" s="26"/>
      <c r="R19" s="2"/>
      <c r="S19" s="3"/>
      <c r="T19" s="7">
        <f t="shared" si="2"/>
        <v>0</v>
      </c>
      <c r="U19" s="25">
        <f t="shared" si="3"/>
        <v>0</v>
      </c>
    </row>
    <row r="20" spans="1:21" x14ac:dyDescent="0.25">
      <c r="A20" s="22" t="s">
        <v>694</v>
      </c>
      <c r="B20" s="22" t="s">
        <v>16</v>
      </c>
      <c r="C20" s="22">
        <v>6849567</v>
      </c>
      <c r="D20" s="22" t="s">
        <v>695</v>
      </c>
      <c r="E20" s="23" t="s">
        <v>696</v>
      </c>
      <c r="F20" s="24" t="s">
        <v>17</v>
      </c>
      <c r="G20" s="24" t="s">
        <v>603</v>
      </c>
      <c r="H20" s="24" t="s">
        <v>691</v>
      </c>
      <c r="I20" s="24" t="s">
        <v>697</v>
      </c>
      <c r="J20" s="24" t="s">
        <v>698</v>
      </c>
      <c r="K20" s="24" t="s">
        <v>19</v>
      </c>
      <c r="L20" s="24" t="s">
        <v>20</v>
      </c>
      <c r="M20" s="24" t="s">
        <v>267</v>
      </c>
      <c r="N20" s="24">
        <v>485462</v>
      </c>
      <c r="O20" s="24">
        <v>495170</v>
      </c>
      <c r="P20" s="7">
        <v>1</v>
      </c>
      <c r="Q20" s="26"/>
      <c r="R20" s="2"/>
      <c r="S20" s="3"/>
      <c r="T20" s="7">
        <f t="shared" si="2"/>
        <v>0</v>
      </c>
      <c r="U20" s="25">
        <f t="shared" si="3"/>
        <v>0</v>
      </c>
    </row>
    <row r="21" spans="1:21" x14ac:dyDescent="0.25">
      <c r="A21" s="22" t="s">
        <v>699</v>
      </c>
      <c r="B21" s="22" t="s">
        <v>16</v>
      </c>
      <c r="C21" s="22">
        <v>6849752</v>
      </c>
      <c r="D21" s="22" t="s">
        <v>700</v>
      </c>
      <c r="E21" s="23" t="s">
        <v>701</v>
      </c>
      <c r="F21" s="24" t="s">
        <v>17</v>
      </c>
      <c r="G21" s="24" t="s">
        <v>603</v>
      </c>
      <c r="H21" s="24" t="s">
        <v>691</v>
      </c>
      <c r="I21" s="24" t="s">
        <v>702</v>
      </c>
      <c r="J21" s="24" t="s">
        <v>703</v>
      </c>
      <c r="K21" s="24" t="s">
        <v>19</v>
      </c>
      <c r="L21" s="24" t="s">
        <v>20</v>
      </c>
      <c r="M21" s="24" t="s">
        <v>704</v>
      </c>
      <c r="N21" s="24">
        <v>486932</v>
      </c>
      <c r="O21" s="24">
        <v>492420</v>
      </c>
      <c r="P21" s="7">
        <v>1</v>
      </c>
      <c r="Q21" s="26"/>
      <c r="R21" s="2"/>
      <c r="S21" s="3"/>
      <c r="T21" s="7">
        <f t="shared" si="2"/>
        <v>0</v>
      </c>
      <c r="U21" s="25">
        <f t="shared" si="3"/>
        <v>0</v>
      </c>
    </row>
    <row r="22" spans="1:21" x14ac:dyDescent="0.25">
      <c r="A22" s="22" t="s">
        <v>705</v>
      </c>
      <c r="B22" s="22" t="s">
        <v>16</v>
      </c>
      <c r="C22" s="22">
        <v>8517784</v>
      </c>
      <c r="D22" s="22" t="s">
        <v>706</v>
      </c>
      <c r="E22" s="23" t="s">
        <v>707</v>
      </c>
      <c r="F22" s="24" t="s">
        <v>17</v>
      </c>
      <c r="G22" s="24" t="s">
        <v>603</v>
      </c>
      <c r="H22" s="24" t="s">
        <v>691</v>
      </c>
      <c r="I22" s="24" t="s">
        <v>708</v>
      </c>
      <c r="J22" s="24" t="s">
        <v>709</v>
      </c>
      <c r="K22" s="24" t="s">
        <v>19</v>
      </c>
      <c r="L22" s="24" t="s">
        <v>20</v>
      </c>
      <c r="M22" s="24" t="s">
        <v>665</v>
      </c>
      <c r="N22" s="24">
        <v>487404</v>
      </c>
      <c r="O22" s="24">
        <v>493617</v>
      </c>
      <c r="P22" s="7">
        <v>1</v>
      </c>
      <c r="Q22" s="26"/>
      <c r="R22" s="2"/>
      <c r="S22" s="3"/>
      <c r="T22" s="7">
        <f t="shared" si="2"/>
        <v>0</v>
      </c>
      <c r="U22" s="25">
        <f t="shared" si="3"/>
        <v>0</v>
      </c>
    </row>
    <row r="23" spans="1:21" x14ac:dyDescent="0.25">
      <c r="A23" s="22" t="s">
        <v>710</v>
      </c>
      <c r="B23" s="22" t="s">
        <v>16</v>
      </c>
      <c r="C23" s="22">
        <v>6850434</v>
      </c>
      <c r="D23" s="22" t="s">
        <v>711</v>
      </c>
      <c r="E23" s="23" t="s">
        <v>712</v>
      </c>
      <c r="F23" s="24" t="s">
        <v>17</v>
      </c>
      <c r="G23" s="24" t="s">
        <v>603</v>
      </c>
      <c r="H23" s="24" t="s">
        <v>691</v>
      </c>
      <c r="I23" s="24" t="s">
        <v>713</v>
      </c>
      <c r="J23" s="24" t="s">
        <v>714</v>
      </c>
      <c r="K23" s="24" t="s">
        <v>19</v>
      </c>
      <c r="L23" s="24" t="s">
        <v>20</v>
      </c>
      <c r="M23" s="24" t="s">
        <v>414</v>
      </c>
      <c r="N23" s="24">
        <v>495931</v>
      </c>
      <c r="O23" s="24">
        <v>485388</v>
      </c>
      <c r="P23" s="7">
        <v>1</v>
      </c>
      <c r="Q23" s="26"/>
      <c r="R23" s="2"/>
      <c r="S23" s="3"/>
      <c r="T23" s="7">
        <f t="shared" si="2"/>
        <v>0</v>
      </c>
      <c r="U23" s="25">
        <f t="shared" si="3"/>
        <v>0</v>
      </c>
    </row>
    <row r="24" spans="1:21" x14ac:dyDescent="0.25">
      <c r="A24" s="22" t="s">
        <v>716</v>
      </c>
      <c r="B24" s="22" t="s">
        <v>16</v>
      </c>
      <c r="C24" s="22">
        <v>6851456</v>
      </c>
      <c r="D24" s="22" t="s">
        <v>717</v>
      </c>
      <c r="E24" s="23" t="s">
        <v>718</v>
      </c>
      <c r="F24" s="24" t="s">
        <v>17</v>
      </c>
      <c r="G24" s="24" t="s">
        <v>603</v>
      </c>
      <c r="H24" s="24" t="s">
        <v>715</v>
      </c>
      <c r="I24" s="24" t="s">
        <v>719</v>
      </c>
      <c r="J24" s="24" t="s">
        <v>720</v>
      </c>
      <c r="K24" s="24" t="s">
        <v>19</v>
      </c>
      <c r="L24" s="24" t="s">
        <v>20</v>
      </c>
      <c r="M24" s="24" t="s">
        <v>481</v>
      </c>
      <c r="N24" s="24">
        <v>481707</v>
      </c>
      <c r="O24" s="24">
        <v>487997</v>
      </c>
      <c r="P24" s="7">
        <v>1</v>
      </c>
      <c r="Q24" s="26"/>
      <c r="R24" s="2"/>
      <c r="S24" s="3"/>
      <c r="T24" s="7">
        <f t="shared" si="2"/>
        <v>0</v>
      </c>
      <c r="U24" s="25">
        <f t="shared" si="3"/>
        <v>0</v>
      </c>
    </row>
    <row r="25" spans="1:21" x14ac:dyDescent="0.25">
      <c r="A25" s="22" t="s">
        <v>722</v>
      </c>
      <c r="B25" s="22" t="s">
        <v>16</v>
      </c>
      <c r="C25" s="22">
        <v>6853290</v>
      </c>
      <c r="D25" s="22" t="s">
        <v>723</v>
      </c>
      <c r="E25" s="23" t="s">
        <v>724</v>
      </c>
      <c r="F25" s="24" t="s">
        <v>17</v>
      </c>
      <c r="G25" s="24" t="s">
        <v>603</v>
      </c>
      <c r="H25" s="24" t="s">
        <v>365</v>
      </c>
      <c r="I25" s="24" t="s">
        <v>725</v>
      </c>
      <c r="J25" s="24" t="s">
        <v>726</v>
      </c>
      <c r="K25" s="24" t="s">
        <v>19</v>
      </c>
      <c r="L25" s="24" t="s">
        <v>20</v>
      </c>
      <c r="M25" s="24" t="s">
        <v>132</v>
      </c>
      <c r="N25" s="24">
        <v>477731</v>
      </c>
      <c r="O25" s="24">
        <v>475400</v>
      </c>
      <c r="P25" s="7">
        <v>1</v>
      </c>
      <c r="Q25" s="26"/>
      <c r="R25" s="2"/>
      <c r="S25" s="3"/>
      <c r="T25" s="7">
        <f t="shared" si="2"/>
        <v>0</v>
      </c>
      <c r="U25" s="25">
        <f t="shared" si="3"/>
        <v>0</v>
      </c>
    </row>
    <row r="26" spans="1:21" x14ac:dyDescent="0.25">
      <c r="A26" s="22" t="s">
        <v>728</v>
      </c>
      <c r="B26" s="22" t="s">
        <v>16</v>
      </c>
      <c r="C26" s="22">
        <v>6853857</v>
      </c>
      <c r="D26" s="22" t="s">
        <v>729</v>
      </c>
      <c r="E26" s="23" t="s">
        <v>730</v>
      </c>
      <c r="F26" s="24" t="s">
        <v>17</v>
      </c>
      <c r="G26" s="24" t="s">
        <v>603</v>
      </c>
      <c r="H26" s="24" t="s">
        <v>365</v>
      </c>
      <c r="I26" s="24" t="s">
        <v>727</v>
      </c>
      <c r="J26" s="24" t="s">
        <v>365</v>
      </c>
      <c r="K26" s="24" t="s">
        <v>27</v>
      </c>
      <c r="L26" s="24" t="s">
        <v>28</v>
      </c>
      <c r="M26" s="24" t="s">
        <v>310</v>
      </c>
      <c r="N26" s="24">
        <v>469521</v>
      </c>
      <c r="O26" s="24">
        <v>479120</v>
      </c>
      <c r="P26" s="7">
        <v>1</v>
      </c>
      <c r="Q26" s="26"/>
      <c r="R26" s="2"/>
      <c r="S26" s="3"/>
      <c r="T26" s="7">
        <f t="shared" si="2"/>
        <v>0</v>
      </c>
      <c r="U26" s="25">
        <f t="shared" si="3"/>
        <v>0</v>
      </c>
    </row>
    <row r="27" spans="1:21" x14ac:dyDescent="0.25">
      <c r="A27" s="22" t="s">
        <v>790</v>
      </c>
      <c r="B27" s="22" t="s">
        <v>16</v>
      </c>
      <c r="C27" s="22">
        <v>6855169</v>
      </c>
      <c r="D27" s="22" t="s">
        <v>791</v>
      </c>
      <c r="E27" s="23" t="s">
        <v>792</v>
      </c>
      <c r="F27" s="24" t="s">
        <v>17</v>
      </c>
      <c r="G27" s="24" t="s">
        <v>603</v>
      </c>
      <c r="H27" s="24" t="s">
        <v>793</v>
      </c>
      <c r="I27" s="24" t="s">
        <v>794</v>
      </c>
      <c r="J27" s="24" t="s">
        <v>795</v>
      </c>
      <c r="K27" s="24" t="s">
        <v>19</v>
      </c>
      <c r="L27" s="24" t="s">
        <v>20</v>
      </c>
      <c r="M27" s="24" t="s">
        <v>796</v>
      </c>
      <c r="N27" s="24">
        <v>492336</v>
      </c>
      <c r="O27" s="24">
        <v>480314</v>
      </c>
      <c r="P27" s="7">
        <v>1</v>
      </c>
      <c r="Q27" s="26"/>
      <c r="R27" s="2"/>
      <c r="S27" s="3"/>
      <c r="T27" s="7">
        <f t="shared" si="2"/>
        <v>0</v>
      </c>
      <c r="U27" s="25">
        <f t="shared" si="3"/>
        <v>0</v>
      </c>
    </row>
    <row r="28" spans="1:21" x14ac:dyDescent="0.25">
      <c r="A28" s="22" t="s">
        <v>809</v>
      </c>
      <c r="B28" s="22" t="s">
        <v>16</v>
      </c>
      <c r="C28" s="22">
        <v>7910687</v>
      </c>
      <c r="D28" s="22" t="s">
        <v>810</v>
      </c>
      <c r="E28" s="23" t="s">
        <v>811</v>
      </c>
      <c r="F28" s="24" t="s">
        <v>17</v>
      </c>
      <c r="G28" s="24" t="s">
        <v>603</v>
      </c>
      <c r="H28" s="24" t="s">
        <v>812</v>
      </c>
      <c r="I28" s="24" t="s">
        <v>813</v>
      </c>
      <c r="J28" s="24" t="s">
        <v>814</v>
      </c>
      <c r="K28" s="24" t="s">
        <v>19</v>
      </c>
      <c r="L28" s="24" t="s">
        <v>20</v>
      </c>
      <c r="M28" s="24" t="s">
        <v>147</v>
      </c>
      <c r="N28" s="24">
        <v>473178</v>
      </c>
      <c r="O28" s="24">
        <v>491875</v>
      </c>
      <c r="P28" s="7">
        <v>1</v>
      </c>
      <c r="Q28" s="26"/>
      <c r="R28" s="2"/>
      <c r="S28" s="3"/>
      <c r="T28" s="7">
        <f t="shared" si="2"/>
        <v>0</v>
      </c>
      <c r="U28" s="25">
        <f t="shared" si="3"/>
        <v>0</v>
      </c>
    </row>
    <row r="29" spans="1:21" x14ac:dyDescent="0.25">
      <c r="A29" s="22" t="s">
        <v>815</v>
      </c>
      <c r="B29" s="22" t="s">
        <v>16</v>
      </c>
      <c r="C29" s="22">
        <v>9633346</v>
      </c>
      <c r="D29" s="22">
        <v>0</v>
      </c>
      <c r="E29" s="23" t="s">
        <v>816</v>
      </c>
      <c r="F29" s="24" t="s">
        <v>17</v>
      </c>
      <c r="G29" s="24" t="s">
        <v>603</v>
      </c>
      <c r="H29" s="24" t="s">
        <v>812</v>
      </c>
      <c r="I29" s="24" t="s">
        <v>817</v>
      </c>
      <c r="J29" s="24" t="s">
        <v>814</v>
      </c>
      <c r="K29" s="24" t="s">
        <v>19</v>
      </c>
      <c r="L29" s="24" t="s">
        <v>20</v>
      </c>
      <c r="M29" s="24" t="s">
        <v>147</v>
      </c>
      <c r="N29" s="24">
        <v>473173</v>
      </c>
      <c r="O29" s="24">
        <v>491873</v>
      </c>
      <c r="P29" s="7">
        <v>1</v>
      </c>
      <c r="Q29" s="26"/>
      <c r="R29" s="2"/>
      <c r="S29" s="3"/>
      <c r="T29" s="7">
        <f t="shared" si="2"/>
        <v>0</v>
      </c>
      <c r="U29" s="25">
        <f t="shared" si="3"/>
        <v>0</v>
      </c>
    </row>
    <row r="30" spans="1:21" x14ac:dyDescent="0.25">
      <c r="A30" s="22" t="s">
        <v>818</v>
      </c>
      <c r="B30" s="22" t="s">
        <v>16</v>
      </c>
      <c r="C30" s="22">
        <v>6856396</v>
      </c>
      <c r="D30" s="22" t="s">
        <v>819</v>
      </c>
      <c r="E30" s="23" t="s">
        <v>820</v>
      </c>
      <c r="F30" s="24" t="s">
        <v>17</v>
      </c>
      <c r="G30" s="24" t="s">
        <v>603</v>
      </c>
      <c r="H30" s="24" t="s">
        <v>812</v>
      </c>
      <c r="I30" s="24" t="s">
        <v>821</v>
      </c>
      <c r="J30" s="24" t="s">
        <v>822</v>
      </c>
      <c r="K30" s="24" t="s">
        <v>19</v>
      </c>
      <c r="L30" s="24" t="s">
        <v>20</v>
      </c>
      <c r="M30" s="24" t="s">
        <v>267</v>
      </c>
      <c r="N30" s="24">
        <v>469316</v>
      </c>
      <c r="O30" s="24">
        <v>489028</v>
      </c>
      <c r="P30" s="7">
        <v>1</v>
      </c>
      <c r="Q30" s="26"/>
      <c r="R30" s="2"/>
      <c r="S30" s="3"/>
      <c r="T30" s="7">
        <f t="shared" si="2"/>
        <v>0</v>
      </c>
      <c r="U30" s="25">
        <f t="shared" si="3"/>
        <v>0</v>
      </c>
    </row>
    <row r="31" spans="1:21" x14ac:dyDescent="0.25">
      <c r="A31" s="22" t="s">
        <v>823</v>
      </c>
      <c r="B31" s="22" t="s">
        <v>16</v>
      </c>
      <c r="C31" s="22">
        <v>6856516</v>
      </c>
      <c r="D31" s="22" t="s">
        <v>824</v>
      </c>
      <c r="E31" s="23" t="s">
        <v>825</v>
      </c>
      <c r="F31" s="24" t="s">
        <v>17</v>
      </c>
      <c r="G31" s="24" t="s">
        <v>603</v>
      </c>
      <c r="H31" s="24" t="s">
        <v>812</v>
      </c>
      <c r="I31" s="24" t="s">
        <v>826</v>
      </c>
      <c r="J31" s="24" t="s">
        <v>827</v>
      </c>
      <c r="K31" s="24" t="s">
        <v>19</v>
      </c>
      <c r="L31" s="24" t="s">
        <v>20</v>
      </c>
      <c r="M31" s="24" t="s">
        <v>125</v>
      </c>
      <c r="N31" s="24">
        <v>466220</v>
      </c>
      <c r="O31" s="24">
        <v>492108</v>
      </c>
      <c r="P31" s="7">
        <v>1</v>
      </c>
      <c r="Q31" s="26"/>
      <c r="R31" s="2"/>
      <c r="S31" s="3"/>
      <c r="T31" s="7">
        <f t="shared" si="2"/>
        <v>0</v>
      </c>
      <c r="U31" s="25">
        <f t="shared" si="3"/>
        <v>0</v>
      </c>
    </row>
    <row r="32" spans="1:21" x14ac:dyDescent="0.25">
      <c r="A32" s="22" t="s">
        <v>828</v>
      </c>
      <c r="B32" s="22" t="s">
        <v>16</v>
      </c>
      <c r="C32" s="22">
        <v>6856732</v>
      </c>
      <c r="D32" s="22" t="s">
        <v>829</v>
      </c>
      <c r="E32" s="23" t="s">
        <v>830</v>
      </c>
      <c r="F32" s="24" t="s">
        <v>17</v>
      </c>
      <c r="G32" s="24" t="s">
        <v>603</v>
      </c>
      <c r="H32" s="24" t="s">
        <v>812</v>
      </c>
      <c r="I32" s="24" t="s">
        <v>831</v>
      </c>
      <c r="J32" s="24" t="s">
        <v>832</v>
      </c>
      <c r="K32" s="24" t="s">
        <v>19</v>
      </c>
      <c r="L32" s="24" t="s">
        <v>20</v>
      </c>
      <c r="M32" s="24" t="s">
        <v>427</v>
      </c>
      <c r="N32" s="24">
        <v>469434</v>
      </c>
      <c r="O32" s="24">
        <v>485974</v>
      </c>
      <c r="P32" s="7">
        <v>1</v>
      </c>
      <c r="Q32" s="26"/>
      <c r="R32" s="2"/>
      <c r="S32" s="3"/>
      <c r="T32" s="7">
        <f t="shared" si="2"/>
        <v>0</v>
      </c>
      <c r="U32" s="25">
        <f t="shared" si="3"/>
        <v>0</v>
      </c>
    </row>
    <row r="33" spans="1:21" x14ac:dyDescent="0.25">
      <c r="A33" s="22" t="s">
        <v>833</v>
      </c>
      <c r="B33" s="22" t="s">
        <v>16</v>
      </c>
      <c r="C33" s="22">
        <v>8554520</v>
      </c>
      <c r="D33" s="22" t="s">
        <v>834</v>
      </c>
      <c r="E33" s="23" t="s">
        <v>835</v>
      </c>
      <c r="F33" s="24" t="s">
        <v>17</v>
      </c>
      <c r="G33" s="24" t="s">
        <v>603</v>
      </c>
      <c r="H33" s="24" t="s">
        <v>812</v>
      </c>
      <c r="I33" s="24" t="s">
        <v>836</v>
      </c>
      <c r="J33" s="24" t="s">
        <v>837</v>
      </c>
      <c r="K33" s="24" t="s">
        <v>19</v>
      </c>
      <c r="L33" s="24" t="s">
        <v>20</v>
      </c>
      <c r="M33" s="24" t="s">
        <v>838</v>
      </c>
      <c r="N33" s="24">
        <v>473887</v>
      </c>
      <c r="O33" s="24">
        <v>486787</v>
      </c>
      <c r="P33" s="7">
        <v>1</v>
      </c>
      <c r="Q33" s="26"/>
      <c r="R33" s="2"/>
      <c r="S33" s="3"/>
      <c r="T33" s="7">
        <f t="shared" si="2"/>
        <v>0</v>
      </c>
      <c r="U33" s="25">
        <f t="shared" si="3"/>
        <v>0</v>
      </c>
    </row>
    <row r="34" spans="1:21" x14ac:dyDescent="0.25">
      <c r="A34" s="22" t="s">
        <v>640</v>
      </c>
      <c r="B34" s="22" t="s">
        <v>16</v>
      </c>
      <c r="C34" s="22">
        <v>6861163</v>
      </c>
      <c r="D34" s="22" t="s">
        <v>641</v>
      </c>
      <c r="E34" s="23" t="s">
        <v>642</v>
      </c>
      <c r="F34" s="24" t="s">
        <v>17</v>
      </c>
      <c r="G34" s="24" t="s">
        <v>22</v>
      </c>
      <c r="H34" s="24" t="s">
        <v>243</v>
      </c>
      <c r="I34" s="24" t="s">
        <v>643</v>
      </c>
      <c r="J34" s="24" t="s">
        <v>644</v>
      </c>
      <c r="K34" s="24" t="s">
        <v>19</v>
      </c>
      <c r="L34" s="24" t="s">
        <v>20</v>
      </c>
      <c r="M34" s="24" t="s">
        <v>645</v>
      </c>
      <c r="N34" s="24">
        <v>436086</v>
      </c>
      <c r="O34" s="24">
        <v>491001</v>
      </c>
      <c r="P34" s="7">
        <v>1</v>
      </c>
      <c r="Q34" s="26"/>
      <c r="R34" s="2"/>
      <c r="S34" s="3"/>
      <c r="T34" s="7">
        <f t="shared" si="2"/>
        <v>0</v>
      </c>
      <c r="U34" s="25">
        <f t="shared" si="3"/>
        <v>0</v>
      </c>
    </row>
    <row r="35" spans="1:21" x14ac:dyDescent="0.25">
      <c r="A35" s="22" t="s">
        <v>646</v>
      </c>
      <c r="B35" s="22" t="s">
        <v>16</v>
      </c>
      <c r="C35" s="22">
        <v>6861386</v>
      </c>
      <c r="D35" s="22" t="s">
        <v>647</v>
      </c>
      <c r="E35" s="23" t="s">
        <v>648</v>
      </c>
      <c r="F35" s="24" t="s">
        <v>17</v>
      </c>
      <c r="G35" s="24" t="s">
        <v>22</v>
      </c>
      <c r="H35" s="24" t="s">
        <v>243</v>
      </c>
      <c r="I35" s="24" t="s">
        <v>649</v>
      </c>
      <c r="J35" s="24" t="s">
        <v>650</v>
      </c>
      <c r="K35" s="24" t="s">
        <v>19</v>
      </c>
      <c r="L35" s="24" t="s">
        <v>20</v>
      </c>
      <c r="M35" s="24" t="s">
        <v>651</v>
      </c>
      <c r="N35" s="24">
        <v>434571</v>
      </c>
      <c r="O35" s="24">
        <v>483600</v>
      </c>
      <c r="P35" s="7">
        <v>1</v>
      </c>
      <c r="Q35" s="26"/>
      <c r="R35" s="2"/>
      <c r="S35" s="3"/>
      <c r="T35" s="7">
        <f t="shared" si="2"/>
        <v>0</v>
      </c>
      <c r="U35" s="25">
        <f t="shared" si="3"/>
        <v>0</v>
      </c>
    </row>
    <row r="36" spans="1:21" x14ac:dyDescent="0.25">
      <c r="A36" s="22" t="s">
        <v>653</v>
      </c>
      <c r="B36" s="22" t="s">
        <v>16</v>
      </c>
      <c r="C36" s="22">
        <v>6863409</v>
      </c>
      <c r="D36" s="22" t="s">
        <v>654</v>
      </c>
      <c r="E36" s="23" t="s">
        <v>655</v>
      </c>
      <c r="F36" s="24" t="s">
        <v>17</v>
      </c>
      <c r="G36" s="24" t="s">
        <v>22</v>
      </c>
      <c r="H36" s="24" t="s">
        <v>652</v>
      </c>
      <c r="I36" s="24" t="s">
        <v>656</v>
      </c>
      <c r="J36" s="24" t="s">
        <v>657</v>
      </c>
      <c r="K36" s="24" t="s">
        <v>19</v>
      </c>
      <c r="L36" s="24" t="s">
        <v>20</v>
      </c>
      <c r="M36" s="24" t="s">
        <v>658</v>
      </c>
      <c r="N36" s="24">
        <v>432578</v>
      </c>
      <c r="O36" s="24">
        <v>466465</v>
      </c>
      <c r="P36" s="7">
        <v>1</v>
      </c>
      <c r="Q36" s="26"/>
      <c r="R36" s="2"/>
      <c r="S36" s="3"/>
      <c r="T36" s="7">
        <f t="shared" si="2"/>
        <v>0</v>
      </c>
      <c r="U36" s="25">
        <f t="shared" si="3"/>
        <v>0</v>
      </c>
    </row>
    <row r="37" spans="1:21" x14ac:dyDescent="0.25">
      <c r="A37" s="22" t="s">
        <v>671</v>
      </c>
      <c r="B37" s="22" t="s">
        <v>16</v>
      </c>
      <c r="C37" s="22">
        <v>6864100</v>
      </c>
      <c r="D37" s="22" t="s">
        <v>672</v>
      </c>
      <c r="E37" s="23" t="s">
        <v>673</v>
      </c>
      <c r="F37" s="24" t="s">
        <v>17</v>
      </c>
      <c r="G37" s="24" t="s">
        <v>22</v>
      </c>
      <c r="H37" s="24" t="s">
        <v>674</v>
      </c>
      <c r="I37" s="24" t="s">
        <v>675</v>
      </c>
      <c r="J37" s="24" t="s">
        <v>676</v>
      </c>
      <c r="K37" s="24" t="s">
        <v>19</v>
      </c>
      <c r="L37" s="24" t="s">
        <v>20</v>
      </c>
      <c r="M37" s="24" t="s">
        <v>481</v>
      </c>
      <c r="N37" s="24">
        <v>436598</v>
      </c>
      <c r="O37" s="24">
        <v>497241</v>
      </c>
      <c r="P37" s="7">
        <v>1</v>
      </c>
      <c r="Q37" s="26"/>
      <c r="R37" s="2"/>
      <c r="S37" s="3"/>
      <c r="T37" s="7">
        <f t="shared" si="2"/>
        <v>0</v>
      </c>
      <c r="U37" s="25">
        <f t="shared" si="3"/>
        <v>0</v>
      </c>
    </row>
    <row r="38" spans="1:21" x14ac:dyDescent="0.25">
      <c r="A38" s="22" t="s">
        <v>678</v>
      </c>
      <c r="B38" s="22" t="s">
        <v>16</v>
      </c>
      <c r="C38" s="22">
        <v>6869066</v>
      </c>
      <c r="D38" s="22" t="s">
        <v>679</v>
      </c>
      <c r="E38" s="23" t="s">
        <v>680</v>
      </c>
      <c r="F38" s="24" t="s">
        <v>17</v>
      </c>
      <c r="G38" s="24" t="s">
        <v>22</v>
      </c>
      <c r="H38" s="24" t="s">
        <v>677</v>
      </c>
      <c r="I38" s="24" t="s">
        <v>681</v>
      </c>
      <c r="J38" s="24" t="s">
        <v>682</v>
      </c>
      <c r="K38" s="24" t="s">
        <v>19</v>
      </c>
      <c r="L38" s="24" t="s">
        <v>20</v>
      </c>
      <c r="M38" s="24" t="s">
        <v>257</v>
      </c>
      <c r="N38" s="24">
        <v>445563</v>
      </c>
      <c r="O38" s="24">
        <v>502600</v>
      </c>
      <c r="P38" s="7">
        <v>1</v>
      </c>
      <c r="Q38" s="26"/>
      <c r="R38" s="2"/>
      <c r="S38" s="3"/>
      <c r="T38" s="7">
        <f t="shared" si="2"/>
        <v>0</v>
      </c>
      <c r="U38" s="25">
        <f t="shared" si="3"/>
        <v>0</v>
      </c>
    </row>
    <row r="39" spans="1:21" x14ac:dyDescent="0.25">
      <c r="A39" s="22" t="s">
        <v>683</v>
      </c>
      <c r="B39" s="22" t="s">
        <v>16</v>
      </c>
      <c r="C39" s="22">
        <v>6869508</v>
      </c>
      <c r="D39" s="22" t="s">
        <v>684</v>
      </c>
      <c r="E39" s="23" t="s">
        <v>685</v>
      </c>
      <c r="F39" s="24" t="s">
        <v>17</v>
      </c>
      <c r="G39" s="24" t="s">
        <v>22</v>
      </c>
      <c r="H39" s="24" t="s">
        <v>677</v>
      </c>
      <c r="I39" s="24" t="s">
        <v>686</v>
      </c>
      <c r="J39" s="24" t="s">
        <v>687</v>
      </c>
      <c r="K39" s="24" t="s">
        <v>19</v>
      </c>
      <c r="L39" s="24" t="s">
        <v>20</v>
      </c>
      <c r="M39" s="24" t="s">
        <v>323</v>
      </c>
      <c r="N39" s="24">
        <v>440882</v>
      </c>
      <c r="O39" s="24">
        <v>503764</v>
      </c>
      <c r="P39" s="7">
        <v>1</v>
      </c>
      <c r="Q39" s="26"/>
      <c r="R39" s="2"/>
      <c r="S39" s="3"/>
      <c r="T39" s="7">
        <f t="shared" si="2"/>
        <v>0</v>
      </c>
      <c r="U39" s="25">
        <f t="shared" si="3"/>
        <v>0</v>
      </c>
    </row>
    <row r="40" spans="1:21" x14ac:dyDescent="0.25">
      <c r="A40" s="22" t="s">
        <v>732</v>
      </c>
      <c r="B40" s="22" t="s">
        <v>16</v>
      </c>
      <c r="C40" s="22">
        <v>6869607</v>
      </c>
      <c r="D40" s="22" t="s">
        <v>733</v>
      </c>
      <c r="E40" s="23" t="s">
        <v>734</v>
      </c>
      <c r="F40" s="24" t="s">
        <v>17</v>
      </c>
      <c r="G40" s="24" t="s">
        <v>22</v>
      </c>
      <c r="H40" s="24" t="s">
        <v>731</v>
      </c>
      <c r="I40" s="24" t="s">
        <v>735</v>
      </c>
      <c r="J40" s="24" t="s">
        <v>736</v>
      </c>
      <c r="K40" s="24" t="s">
        <v>19</v>
      </c>
      <c r="L40" s="24" t="s">
        <v>20</v>
      </c>
      <c r="M40" s="24" t="s">
        <v>34</v>
      </c>
      <c r="N40" s="24">
        <v>460760</v>
      </c>
      <c r="O40" s="24">
        <v>491197</v>
      </c>
      <c r="P40" s="7">
        <v>1</v>
      </c>
      <c r="Q40" s="26"/>
      <c r="R40" s="2"/>
      <c r="S40" s="3"/>
      <c r="T40" s="7">
        <f t="shared" si="2"/>
        <v>0</v>
      </c>
      <c r="U40" s="25">
        <f t="shared" si="3"/>
        <v>0</v>
      </c>
    </row>
    <row r="41" spans="1:21" x14ac:dyDescent="0.25">
      <c r="A41" s="22" t="s">
        <v>737</v>
      </c>
      <c r="B41" s="22" t="s">
        <v>16</v>
      </c>
      <c r="C41" s="22">
        <v>6871210</v>
      </c>
      <c r="D41" s="22" t="s">
        <v>738</v>
      </c>
      <c r="E41" s="23" t="s">
        <v>739</v>
      </c>
      <c r="F41" s="24" t="s">
        <v>17</v>
      </c>
      <c r="G41" s="24" t="s">
        <v>22</v>
      </c>
      <c r="H41" s="24" t="s">
        <v>731</v>
      </c>
      <c r="I41" s="24" t="s">
        <v>740</v>
      </c>
      <c r="J41" s="24" t="s">
        <v>741</v>
      </c>
      <c r="K41" s="24" t="s">
        <v>19</v>
      </c>
      <c r="L41" s="24" t="s">
        <v>20</v>
      </c>
      <c r="M41" s="24" t="s">
        <v>60</v>
      </c>
      <c r="N41" s="24">
        <v>461032</v>
      </c>
      <c r="O41" s="24">
        <v>486137</v>
      </c>
      <c r="P41" s="7">
        <v>1</v>
      </c>
      <c r="Q41" s="26"/>
      <c r="R41" s="2"/>
      <c r="S41" s="3"/>
      <c r="T41" s="7">
        <f t="shared" si="2"/>
        <v>0</v>
      </c>
      <c r="U41" s="25">
        <f t="shared" si="3"/>
        <v>0</v>
      </c>
    </row>
    <row r="42" spans="1:21" x14ac:dyDescent="0.25">
      <c r="A42" s="22" t="s">
        <v>743</v>
      </c>
      <c r="B42" s="22" t="s">
        <v>16</v>
      </c>
      <c r="C42" s="22">
        <v>6871835</v>
      </c>
      <c r="D42" s="22" t="s">
        <v>744</v>
      </c>
      <c r="E42" s="23" t="s">
        <v>745</v>
      </c>
      <c r="F42" s="24" t="s">
        <v>17</v>
      </c>
      <c r="G42" s="24" t="s">
        <v>22</v>
      </c>
      <c r="H42" s="24" t="s">
        <v>731</v>
      </c>
      <c r="I42" s="24" t="s">
        <v>746</v>
      </c>
      <c r="J42" s="24" t="s">
        <v>747</v>
      </c>
      <c r="K42" s="24" t="s">
        <v>19</v>
      </c>
      <c r="L42" s="24" t="s">
        <v>20</v>
      </c>
      <c r="M42" s="24" t="s">
        <v>132</v>
      </c>
      <c r="N42" s="24">
        <v>460062</v>
      </c>
      <c r="O42" s="24">
        <v>493737</v>
      </c>
      <c r="P42" s="7">
        <v>1</v>
      </c>
      <c r="Q42" s="26"/>
      <c r="R42" s="2"/>
      <c r="S42" s="3"/>
      <c r="T42" s="7">
        <f t="shared" si="2"/>
        <v>0</v>
      </c>
      <c r="U42" s="25">
        <f t="shared" si="3"/>
        <v>0</v>
      </c>
    </row>
    <row r="43" spans="1:21" x14ac:dyDescent="0.25">
      <c r="A43" s="22" t="s">
        <v>748</v>
      </c>
      <c r="B43" s="22" t="s">
        <v>16</v>
      </c>
      <c r="C43" s="22">
        <v>6872634</v>
      </c>
      <c r="D43" s="22" t="s">
        <v>749</v>
      </c>
      <c r="E43" s="23" t="s">
        <v>750</v>
      </c>
      <c r="F43" s="24" t="s">
        <v>17</v>
      </c>
      <c r="G43" s="24" t="s">
        <v>22</v>
      </c>
      <c r="H43" s="24" t="s">
        <v>751</v>
      </c>
      <c r="I43" s="24" t="s">
        <v>752</v>
      </c>
      <c r="J43" s="24" t="s">
        <v>753</v>
      </c>
      <c r="K43" s="24" t="s">
        <v>19</v>
      </c>
      <c r="L43" s="24" t="s">
        <v>20</v>
      </c>
      <c r="M43" s="24" t="s">
        <v>392</v>
      </c>
      <c r="N43" s="24">
        <v>458458</v>
      </c>
      <c r="O43" s="24">
        <v>482317</v>
      </c>
      <c r="P43" s="7">
        <v>1</v>
      </c>
      <c r="Q43" s="26"/>
      <c r="R43" s="2"/>
      <c r="S43" s="3"/>
      <c r="T43" s="7">
        <f t="shared" si="2"/>
        <v>0</v>
      </c>
      <c r="U43" s="25">
        <f t="shared" si="3"/>
        <v>0</v>
      </c>
    </row>
    <row r="44" spans="1:21" x14ac:dyDescent="0.25">
      <c r="A44" s="22" t="s">
        <v>754</v>
      </c>
      <c r="B44" s="22" t="s">
        <v>16</v>
      </c>
      <c r="C44" s="22">
        <v>6873388</v>
      </c>
      <c r="D44" s="22" t="s">
        <v>755</v>
      </c>
      <c r="E44" s="23" t="s">
        <v>756</v>
      </c>
      <c r="F44" s="24" t="s">
        <v>17</v>
      </c>
      <c r="G44" s="24" t="s">
        <v>22</v>
      </c>
      <c r="H44" s="24" t="s">
        <v>751</v>
      </c>
      <c r="I44" s="24" t="s">
        <v>757</v>
      </c>
      <c r="J44" s="24" t="s">
        <v>758</v>
      </c>
      <c r="K44" s="24" t="s">
        <v>759</v>
      </c>
      <c r="L44" s="24" t="s">
        <v>760</v>
      </c>
      <c r="M44" s="24" t="s">
        <v>761</v>
      </c>
      <c r="N44" s="24">
        <v>452421</v>
      </c>
      <c r="O44" s="24">
        <v>481166</v>
      </c>
      <c r="P44" s="7">
        <v>1</v>
      </c>
      <c r="Q44" s="26"/>
      <c r="R44" s="2"/>
      <c r="S44" s="3"/>
      <c r="T44" s="7">
        <f t="shared" si="2"/>
        <v>0</v>
      </c>
      <c r="U44" s="25">
        <f t="shared" si="3"/>
        <v>0</v>
      </c>
    </row>
    <row r="45" spans="1:21" x14ac:dyDescent="0.25">
      <c r="A45" s="22" t="s">
        <v>762</v>
      </c>
      <c r="B45" s="22" t="s">
        <v>16</v>
      </c>
      <c r="C45" s="22">
        <v>6873618</v>
      </c>
      <c r="D45" s="22" t="s">
        <v>763</v>
      </c>
      <c r="E45" s="23" t="s">
        <v>764</v>
      </c>
      <c r="F45" s="24" t="s">
        <v>17</v>
      </c>
      <c r="G45" s="24" t="s">
        <v>22</v>
      </c>
      <c r="H45" s="24" t="s">
        <v>751</v>
      </c>
      <c r="I45" s="24" t="s">
        <v>765</v>
      </c>
      <c r="J45" s="24" t="s">
        <v>766</v>
      </c>
      <c r="K45" s="24" t="s">
        <v>19</v>
      </c>
      <c r="L45" s="24" t="s">
        <v>20</v>
      </c>
      <c r="M45" s="24" t="s">
        <v>37</v>
      </c>
      <c r="N45" s="24">
        <v>456767</v>
      </c>
      <c r="O45" s="24">
        <v>480044</v>
      </c>
      <c r="P45" s="7">
        <v>1</v>
      </c>
      <c r="Q45" s="26"/>
      <c r="R45" s="2"/>
      <c r="S45" s="3"/>
      <c r="T45" s="7">
        <f t="shared" si="2"/>
        <v>0</v>
      </c>
      <c r="U45" s="25">
        <f t="shared" si="3"/>
        <v>0</v>
      </c>
    </row>
    <row r="46" spans="1:21" x14ac:dyDescent="0.25">
      <c r="A46" s="22" t="s">
        <v>767</v>
      </c>
      <c r="B46" s="22" t="s">
        <v>16</v>
      </c>
      <c r="C46" s="22">
        <v>6874247</v>
      </c>
      <c r="D46" s="22" t="s">
        <v>768</v>
      </c>
      <c r="E46" s="23" t="s">
        <v>769</v>
      </c>
      <c r="F46" s="24" t="s">
        <v>17</v>
      </c>
      <c r="G46" s="24" t="s">
        <v>22</v>
      </c>
      <c r="H46" s="24" t="s">
        <v>751</v>
      </c>
      <c r="I46" s="24" t="s">
        <v>770</v>
      </c>
      <c r="J46" s="24" t="s">
        <v>771</v>
      </c>
      <c r="K46" s="24" t="s">
        <v>772</v>
      </c>
      <c r="L46" s="24" t="s">
        <v>773</v>
      </c>
      <c r="M46" s="24" t="s">
        <v>392</v>
      </c>
      <c r="N46" s="24">
        <v>460342</v>
      </c>
      <c r="O46" s="24">
        <v>478645</v>
      </c>
      <c r="P46" s="7">
        <v>1</v>
      </c>
      <c r="Q46" s="26"/>
      <c r="R46" s="2"/>
      <c r="S46" s="3"/>
      <c r="T46" s="7">
        <f t="shared" si="2"/>
        <v>0</v>
      </c>
      <c r="U46" s="25">
        <f t="shared" si="3"/>
        <v>0</v>
      </c>
    </row>
    <row r="47" spans="1:21" x14ac:dyDescent="0.25">
      <c r="A47" s="22" t="s">
        <v>854</v>
      </c>
      <c r="B47" s="22" t="s">
        <v>16</v>
      </c>
      <c r="C47" s="22">
        <v>6876297</v>
      </c>
      <c r="D47" s="22" t="s">
        <v>855</v>
      </c>
      <c r="E47" s="23" t="s">
        <v>856</v>
      </c>
      <c r="F47" s="24" t="s">
        <v>17</v>
      </c>
      <c r="G47" s="24" t="s">
        <v>22</v>
      </c>
      <c r="H47" s="24" t="s">
        <v>851</v>
      </c>
      <c r="I47" s="24" t="s">
        <v>857</v>
      </c>
      <c r="J47" s="24" t="s">
        <v>858</v>
      </c>
      <c r="K47" s="24" t="s">
        <v>19</v>
      </c>
      <c r="L47" s="24" t="s">
        <v>20</v>
      </c>
      <c r="M47" s="24" t="s">
        <v>60</v>
      </c>
      <c r="N47" s="24">
        <v>440895</v>
      </c>
      <c r="O47" s="24">
        <v>474528</v>
      </c>
      <c r="P47" s="7">
        <v>1</v>
      </c>
      <c r="Q47" s="26"/>
      <c r="R47" s="2"/>
      <c r="S47" s="3"/>
      <c r="T47" s="7">
        <f t="shared" si="2"/>
        <v>0</v>
      </c>
      <c r="U47" s="25">
        <f t="shared" si="3"/>
        <v>0</v>
      </c>
    </row>
    <row r="48" spans="1:21" x14ac:dyDescent="0.25">
      <c r="A48" s="22" t="s">
        <v>859</v>
      </c>
      <c r="B48" s="22" t="s">
        <v>16</v>
      </c>
      <c r="C48" s="22">
        <v>6876558</v>
      </c>
      <c r="D48" s="22" t="s">
        <v>860</v>
      </c>
      <c r="E48" s="23" t="s">
        <v>861</v>
      </c>
      <c r="F48" s="24" t="s">
        <v>17</v>
      </c>
      <c r="G48" s="24" t="s">
        <v>22</v>
      </c>
      <c r="H48" s="24" t="s">
        <v>851</v>
      </c>
      <c r="I48" s="24" t="s">
        <v>862</v>
      </c>
      <c r="J48" s="24" t="s">
        <v>863</v>
      </c>
      <c r="K48" s="24" t="s">
        <v>19</v>
      </c>
      <c r="L48" s="24" t="s">
        <v>20</v>
      </c>
      <c r="M48" s="24" t="s">
        <v>60</v>
      </c>
      <c r="N48" s="24">
        <v>442507</v>
      </c>
      <c r="O48" s="24">
        <v>464149</v>
      </c>
      <c r="P48" s="7">
        <v>1</v>
      </c>
      <c r="Q48" s="26"/>
      <c r="R48" s="2"/>
      <c r="S48" s="3"/>
      <c r="T48" s="7">
        <f t="shared" si="2"/>
        <v>0</v>
      </c>
      <c r="U48" s="25">
        <f t="shared" si="3"/>
        <v>0</v>
      </c>
    </row>
    <row r="49" spans="1:21" x14ac:dyDescent="0.25">
      <c r="A49" s="22" t="s">
        <v>864</v>
      </c>
      <c r="B49" s="22" t="s">
        <v>16</v>
      </c>
      <c r="C49" s="22">
        <v>6879155</v>
      </c>
      <c r="D49" s="22" t="s">
        <v>865</v>
      </c>
      <c r="E49" s="23" t="s">
        <v>866</v>
      </c>
      <c r="F49" s="24" t="s">
        <v>17</v>
      </c>
      <c r="G49" s="24" t="s">
        <v>22</v>
      </c>
      <c r="H49" s="24" t="s">
        <v>867</v>
      </c>
      <c r="I49" s="24" t="s">
        <v>868</v>
      </c>
      <c r="J49" s="24" t="s">
        <v>869</v>
      </c>
      <c r="K49" s="24" t="s">
        <v>19</v>
      </c>
      <c r="L49" s="24" t="s">
        <v>20</v>
      </c>
      <c r="M49" s="24" t="s">
        <v>332</v>
      </c>
      <c r="N49" s="24">
        <v>452668</v>
      </c>
      <c r="O49" s="24">
        <v>507991</v>
      </c>
      <c r="P49" s="7">
        <v>1</v>
      </c>
      <c r="Q49" s="26"/>
      <c r="R49" s="2"/>
      <c r="S49" s="3"/>
      <c r="T49" s="7">
        <f t="shared" si="2"/>
        <v>0</v>
      </c>
      <c r="U49" s="25">
        <f t="shared" si="3"/>
        <v>0</v>
      </c>
    </row>
    <row r="50" spans="1:21" x14ac:dyDescent="0.25">
      <c r="A50" s="22" t="s">
        <v>896</v>
      </c>
      <c r="B50" s="22" t="s">
        <v>16</v>
      </c>
      <c r="C50" s="22">
        <v>6882052</v>
      </c>
      <c r="D50" s="22" t="s">
        <v>897</v>
      </c>
      <c r="E50" s="23" t="s">
        <v>898</v>
      </c>
      <c r="F50" s="24" t="s">
        <v>17</v>
      </c>
      <c r="G50" s="24" t="s">
        <v>22</v>
      </c>
      <c r="H50" s="24" t="s">
        <v>893</v>
      </c>
      <c r="I50" s="24" t="s">
        <v>894</v>
      </c>
      <c r="J50" s="24" t="s">
        <v>895</v>
      </c>
      <c r="K50" s="24" t="s">
        <v>456</v>
      </c>
      <c r="L50" s="24" t="s">
        <v>457</v>
      </c>
      <c r="M50" s="24" t="s">
        <v>273</v>
      </c>
      <c r="N50" s="24">
        <v>465415</v>
      </c>
      <c r="O50" s="24">
        <v>497399</v>
      </c>
      <c r="P50" s="7">
        <v>1</v>
      </c>
      <c r="Q50" s="26"/>
      <c r="R50" s="2"/>
      <c r="S50" s="3"/>
      <c r="T50" s="7">
        <f t="shared" si="2"/>
        <v>0</v>
      </c>
      <c r="U50" s="25">
        <f t="shared" si="3"/>
        <v>0</v>
      </c>
    </row>
    <row r="51" spans="1:21" x14ac:dyDescent="0.25">
      <c r="A51" s="22" t="s">
        <v>899</v>
      </c>
      <c r="B51" s="22" t="s">
        <v>16</v>
      </c>
      <c r="C51" s="22">
        <v>6882718</v>
      </c>
      <c r="D51" s="22" t="s">
        <v>900</v>
      </c>
      <c r="E51" s="23" t="s">
        <v>901</v>
      </c>
      <c r="F51" s="24" t="s">
        <v>17</v>
      </c>
      <c r="G51" s="24" t="s">
        <v>22</v>
      </c>
      <c r="H51" s="24" t="s">
        <v>893</v>
      </c>
      <c r="I51" s="24" t="s">
        <v>902</v>
      </c>
      <c r="J51" s="24" t="s">
        <v>903</v>
      </c>
      <c r="K51" s="24" t="s">
        <v>19</v>
      </c>
      <c r="L51" s="24" t="s">
        <v>20</v>
      </c>
      <c r="M51" s="24" t="s">
        <v>34</v>
      </c>
      <c r="N51" s="24">
        <v>471318</v>
      </c>
      <c r="O51" s="24">
        <v>502629</v>
      </c>
      <c r="P51" s="7">
        <v>1</v>
      </c>
      <c r="Q51" s="26"/>
      <c r="R51" s="2"/>
      <c r="S51" s="3"/>
      <c r="T51" s="7">
        <f t="shared" si="2"/>
        <v>0</v>
      </c>
      <c r="U51" s="25">
        <f t="shared" si="3"/>
        <v>0</v>
      </c>
    </row>
    <row r="52" spans="1:21" x14ac:dyDescent="0.25">
      <c r="A52" s="22" t="s">
        <v>904</v>
      </c>
      <c r="B52" s="22" t="s">
        <v>16</v>
      </c>
      <c r="C52" s="22">
        <v>6883526</v>
      </c>
      <c r="D52" s="22" t="s">
        <v>905</v>
      </c>
      <c r="E52" s="23" t="s">
        <v>906</v>
      </c>
      <c r="F52" s="24" t="s">
        <v>17</v>
      </c>
      <c r="G52" s="24" t="s">
        <v>22</v>
      </c>
      <c r="H52" s="24" t="s">
        <v>907</v>
      </c>
      <c r="I52" s="24" t="s">
        <v>908</v>
      </c>
      <c r="J52" s="24" t="s">
        <v>909</v>
      </c>
      <c r="K52" s="24" t="s">
        <v>19</v>
      </c>
      <c r="L52" s="24" t="s">
        <v>20</v>
      </c>
      <c r="M52" s="24" t="s">
        <v>391</v>
      </c>
      <c r="N52" s="24">
        <v>443690</v>
      </c>
      <c r="O52" s="24">
        <v>477248</v>
      </c>
      <c r="P52" s="7">
        <v>1</v>
      </c>
      <c r="Q52" s="26"/>
      <c r="R52" s="2"/>
      <c r="S52" s="3"/>
      <c r="T52" s="7">
        <f t="shared" si="2"/>
        <v>0</v>
      </c>
      <c r="U52" s="25">
        <f t="shared" si="3"/>
        <v>0</v>
      </c>
    </row>
    <row r="53" spans="1:21" x14ac:dyDescent="0.25">
      <c r="A53" s="22" t="s">
        <v>910</v>
      </c>
      <c r="B53" s="22" t="s">
        <v>16</v>
      </c>
      <c r="C53" s="22">
        <v>6884784</v>
      </c>
      <c r="D53" s="22" t="s">
        <v>911</v>
      </c>
      <c r="E53" s="23" t="s">
        <v>912</v>
      </c>
      <c r="F53" s="24" t="s">
        <v>17</v>
      </c>
      <c r="G53" s="24" t="s">
        <v>22</v>
      </c>
      <c r="H53" s="24" t="s">
        <v>907</v>
      </c>
      <c r="I53" s="24" t="s">
        <v>913</v>
      </c>
      <c r="J53" s="24" t="s">
        <v>914</v>
      </c>
      <c r="K53" s="24" t="s">
        <v>249</v>
      </c>
      <c r="L53" s="24" t="s">
        <v>250</v>
      </c>
      <c r="M53" s="24" t="s">
        <v>21</v>
      </c>
      <c r="N53" s="24">
        <v>447922</v>
      </c>
      <c r="O53" s="24">
        <v>473268</v>
      </c>
      <c r="P53" s="7">
        <v>1</v>
      </c>
      <c r="Q53" s="26"/>
      <c r="R53" s="2"/>
      <c r="S53" s="3"/>
      <c r="T53" s="7">
        <f t="shared" si="2"/>
        <v>0</v>
      </c>
      <c r="U53" s="25">
        <f t="shared" si="3"/>
        <v>0</v>
      </c>
    </row>
    <row r="54" spans="1:21" x14ac:dyDescent="0.25">
      <c r="A54" s="22" t="s">
        <v>915</v>
      </c>
      <c r="B54" s="22" t="s">
        <v>16</v>
      </c>
      <c r="C54" s="22">
        <v>6886123</v>
      </c>
      <c r="D54" s="22" t="s">
        <v>916</v>
      </c>
      <c r="E54" s="23" t="s">
        <v>917</v>
      </c>
      <c r="F54" s="24" t="s">
        <v>17</v>
      </c>
      <c r="G54" s="24" t="s">
        <v>22</v>
      </c>
      <c r="H54" s="24" t="s">
        <v>907</v>
      </c>
      <c r="I54" s="24" t="s">
        <v>918</v>
      </c>
      <c r="J54" s="24" t="s">
        <v>907</v>
      </c>
      <c r="K54" s="24" t="s">
        <v>919</v>
      </c>
      <c r="L54" s="24" t="s">
        <v>920</v>
      </c>
      <c r="M54" s="24" t="s">
        <v>21</v>
      </c>
      <c r="N54" s="24">
        <v>446033</v>
      </c>
      <c r="O54" s="24">
        <v>479879</v>
      </c>
      <c r="P54" s="7">
        <v>1</v>
      </c>
      <c r="Q54" s="26"/>
      <c r="R54" s="2"/>
      <c r="S54" s="3"/>
      <c r="T54" s="7">
        <f t="shared" si="2"/>
        <v>0</v>
      </c>
      <c r="U54" s="25">
        <f t="shared" si="3"/>
        <v>0</v>
      </c>
    </row>
    <row r="55" spans="1:21" x14ac:dyDescent="0.25">
      <c r="A55" s="22" t="s">
        <v>928</v>
      </c>
      <c r="B55" s="22" t="s">
        <v>16</v>
      </c>
      <c r="C55" s="22">
        <v>6890806</v>
      </c>
      <c r="D55" s="22" t="s">
        <v>929</v>
      </c>
      <c r="E55" s="23" t="s">
        <v>930</v>
      </c>
      <c r="F55" s="24" t="s">
        <v>17</v>
      </c>
      <c r="G55" s="24" t="s">
        <v>22</v>
      </c>
      <c r="H55" s="24" t="s">
        <v>927</v>
      </c>
      <c r="I55" s="24" t="s">
        <v>931</v>
      </c>
      <c r="J55" s="24" t="s">
        <v>932</v>
      </c>
      <c r="K55" s="24" t="s">
        <v>19</v>
      </c>
      <c r="L55" s="24" t="s">
        <v>20</v>
      </c>
      <c r="M55" s="24" t="s">
        <v>140</v>
      </c>
      <c r="N55" s="24">
        <v>452933</v>
      </c>
      <c r="O55" s="24">
        <v>503275</v>
      </c>
      <c r="P55" s="7">
        <v>1</v>
      </c>
      <c r="Q55" s="26"/>
      <c r="R55" s="2"/>
      <c r="S55" s="3"/>
      <c r="T55" s="7">
        <f t="shared" si="2"/>
        <v>0</v>
      </c>
      <c r="U55" s="25">
        <f t="shared" si="3"/>
        <v>0</v>
      </c>
    </row>
    <row r="56" spans="1:21" x14ac:dyDescent="0.25">
      <c r="A56" s="22" t="s">
        <v>933</v>
      </c>
      <c r="B56" s="22" t="s">
        <v>16</v>
      </c>
      <c r="C56" s="22">
        <v>6890949</v>
      </c>
      <c r="D56" s="22" t="s">
        <v>934</v>
      </c>
      <c r="E56" s="23" t="s">
        <v>935</v>
      </c>
      <c r="F56" s="24" t="s">
        <v>17</v>
      </c>
      <c r="G56" s="24" t="s">
        <v>22</v>
      </c>
      <c r="H56" s="24" t="s">
        <v>927</v>
      </c>
      <c r="I56" s="24" t="s">
        <v>936</v>
      </c>
      <c r="J56" s="24" t="s">
        <v>937</v>
      </c>
      <c r="K56" s="24" t="s">
        <v>19</v>
      </c>
      <c r="L56" s="24" t="s">
        <v>20</v>
      </c>
      <c r="M56" s="24" t="s">
        <v>704</v>
      </c>
      <c r="N56" s="24">
        <v>453333</v>
      </c>
      <c r="O56" s="24">
        <v>496550</v>
      </c>
      <c r="P56" s="7">
        <v>1</v>
      </c>
      <c r="Q56" s="26"/>
      <c r="R56" s="2"/>
      <c r="S56" s="3"/>
      <c r="T56" s="7">
        <f t="shared" si="2"/>
        <v>0</v>
      </c>
      <c r="U56" s="25">
        <f t="shared" si="3"/>
        <v>0</v>
      </c>
    </row>
    <row r="57" spans="1:21" x14ac:dyDescent="0.25">
      <c r="A57" s="22" t="s">
        <v>946</v>
      </c>
      <c r="B57" s="22" t="s">
        <v>16</v>
      </c>
      <c r="C57" s="22">
        <v>6892443</v>
      </c>
      <c r="D57" s="22" t="s">
        <v>947</v>
      </c>
      <c r="E57" s="23" t="s">
        <v>948</v>
      </c>
      <c r="F57" s="24" t="s">
        <v>17</v>
      </c>
      <c r="G57" s="24" t="s">
        <v>22</v>
      </c>
      <c r="H57" s="24" t="s">
        <v>945</v>
      </c>
      <c r="I57" s="24" t="s">
        <v>949</v>
      </c>
      <c r="J57" s="24" t="s">
        <v>950</v>
      </c>
      <c r="K57" s="24" t="s">
        <v>19</v>
      </c>
      <c r="L57" s="24" t="s">
        <v>20</v>
      </c>
      <c r="M57" s="24" t="s">
        <v>317</v>
      </c>
      <c r="N57" s="24">
        <v>463642</v>
      </c>
      <c r="O57" s="24">
        <v>508908</v>
      </c>
      <c r="P57" s="7">
        <v>1</v>
      </c>
      <c r="Q57" s="26"/>
      <c r="R57" s="2"/>
      <c r="S57" s="3"/>
      <c r="T57" s="7">
        <f t="shared" si="2"/>
        <v>0</v>
      </c>
      <c r="U57" s="25">
        <f t="shared" si="3"/>
        <v>0</v>
      </c>
    </row>
    <row r="58" spans="1:21" x14ac:dyDescent="0.25">
      <c r="A58" s="22" t="s">
        <v>951</v>
      </c>
      <c r="B58" s="22" t="s">
        <v>16</v>
      </c>
      <c r="C58" s="22">
        <v>6892798</v>
      </c>
      <c r="D58" s="22" t="s">
        <v>952</v>
      </c>
      <c r="E58" s="23" t="s">
        <v>953</v>
      </c>
      <c r="F58" s="24" t="s">
        <v>17</v>
      </c>
      <c r="G58" s="24" t="s">
        <v>22</v>
      </c>
      <c r="H58" s="24" t="s">
        <v>945</v>
      </c>
      <c r="I58" s="24" t="s">
        <v>954</v>
      </c>
      <c r="J58" s="24" t="s">
        <v>955</v>
      </c>
      <c r="K58" s="24" t="s">
        <v>19</v>
      </c>
      <c r="L58" s="24" t="s">
        <v>20</v>
      </c>
      <c r="M58" s="24" t="s">
        <v>34</v>
      </c>
      <c r="N58" s="24">
        <v>466308</v>
      </c>
      <c r="O58" s="24">
        <v>513163</v>
      </c>
      <c r="P58" s="7">
        <v>1</v>
      </c>
      <c r="Q58" s="26"/>
      <c r="R58" s="2"/>
      <c r="S58" s="3"/>
      <c r="T58" s="7">
        <f t="shared" si="2"/>
        <v>0</v>
      </c>
      <c r="U58" s="25">
        <f t="shared" si="3"/>
        <v>0</v>
      </c>
    </row>
    <row r="59" spans="1:21" x14ac:dyDescent="0.25">
      <c r="A59" s="22" t="s">
        <v>956</v>
      </c>
      <c r="B59" s="22" t="s">
        <v>16</v>
      </c>
      <c r="C59" s="22">
        <v>6893323</v>
      </c>
      <c r="D59" s="22" t="s">
        <v>957</v>
      </c>
      <c r="E59" s="23" t="s">
        <v>958</v>
      </c>
      <c r="F59" s="24" t="s">
        <v>17</v>
      </c>
      <c r="G59" s="24" t="s">
        <v>22</v>
      </c>
      <c r="H59" s="24" t="s">
        <v>959</v>
      </c>
      <c r="I59" s="24" t="s">
        <v>960</v>
      </c>
      <c r="J59" s="24" t="s">
        <v>961</v>
      </c>
      <c r="K59" s="24" t="s">
        <v>19</v>
      </c>
      <c r="L59" s="24" t="s">
        <v>20</v>
      </c>
      <c r="M59" s="24" t="s">
        <v>125</v>
      </c>
      <c r="N59" s="24">
        <v>447747</v>
      </c>
      <c r="O59" s="24">
        <v>510125</v>
      </c>
      <c r="P59" s="7">
        <v>1</v>
      </c>
      <c r="Q59" s="26"/>
      <c r="R59" s="2"/>
      <c r="S59" s="3"/>
      <c r="T59" s="7">
        <f t="shared" si="2"/>
        <v>0</v>
      </c>
      <c r="U59" s="25">
        <f t="shared" si="3"/>
        <v>0</v>
      </c>
    </row>
    <row r="60" spans="1:21" x14ac:dyDescent="0.25">
      <c r="A60" s="22" t="s">
        <v>1777</v>
      </c>
      <c r="B60" s="22" t="s">
        <v>16</v>
      </c>
      <c r="C60" s="22">
        <v>6887962</v>
      </c>
      <c r="D60" s="22" t="s">
        <v>1778</v>
      </c>
      <c r="E60" s="23" t="s">
        <v>1779</v>
      </c>
      <c r="F60" s="24" t="s">
        <v>17</v>
      </c>
      <c r="G60" s="24" t="s">
        <v>22</v>
      </c>
      <c r="H60" s="24" t="s">
        <v>927</v>
      </c>
      <c r="I60" s="24" t="s">
        <v>1780</v>
      </c>
      <c r="J60" s="24" t="s">
        <v>927</v>
      </c>
      <c r="K60" s="24" t="s">
        <v>1781</v>
      </c>
      <c r="L60" s="24" t="s">
        <v>1782</v>
      </c>
      <c r="M60" s="24" t="s">
        <v>21</v>
      </c>
      <c r="N60" s="24">
        <v>452731</v>
      </c>
      <c r="O60" s="24">
        <v>501340</v>
      </c>
      <c r="P60" s="7">
        <v>1</v>
      </c>
      <c r="Q60" s="26"/>
      <c r="R60" s="2"/>
      <c r="S60" s="3"/>
      <c r="T60" s="7">
        <f t="shared" si="2"/>
        <v>0</v>
      </c>
      <c r="U60" s="25">
        <f t="shared" si="3"/>
        <v>0</v>
      </c>
    </row>
    <row r="61" spans="1:21" x14ac:dyDescent="0.25">
      <c r="A61" s="22" t="s">
        <v>778</v>
      </c>
      <c r="B61" s="22" t="s">
        <v>16</v>
      </c>
      <c r="C61" s="22">
        <v>7187790</v>
      </c>
      <c r="D61" s="22" t="s">
        <v>779</v>
      </c>
      <c r="E61" s="23" t="s">
        <v>780</v>
      </c>
      <c r="F61" s="24" t="s">
        <v>17</v>
      </c>
      <c r="G61" s="24" t="s">
        <v>774</v>
      </c>
      <c r="H61" s="24" t="s">
        <v>775</v>
      </c>
      <c r="I61" s="24" t="s">
        <v>781</v>
      </c>
      <c r="J61" s="24" t="s">
        <v>782</v>
      </c>
      <c r="K61" s="24" t="s">
        <v>19</v>
      </c>
      <c r="L61" s="24" t="s">
        <v>20</v>
      </c>
      <c r="M61" s="24" t="s">
        <v>783</v>
      </c>
      <c r="N61" s="24">
        <v>431073</v>
      </c>
      <c r="O61" s="24">
        <v>481958</v>
      </c>
      <c r="P61" s="7">
        <v>1</v>
      </c>
      <c r="Q61" s="26"/>
      <c r="R61" s="2"/>
      <c r="S61" s="3"/>
      <c r="T61" s="7">
        <f t="shared" si="2"/>
        <v>0</v>
      </c>
      <c r="U61" s="25">
        <f t="shared" si="3"/>
        <v>0</v>
      </c>
    </row>
    <row r="62" spans="1:21" x14ac:dyDescent="0.25">
      <c r="A62" s="22" t="s">
        <v>797</v>
      </c>
      <c r="B62" s="22" t="s">
        <v>16</v>
      </c>
      <c r="C62" s="22">
        <v>8242289</v>
      </c>
      <c r="D62" s="22" t="s">
        <v>798</v>
      </c>
      <c r="E62" s="23" t="s">
        <v>799</v>
      </c>
      <c r="F62" s="24" t="s">
        <v>17</v>
      </c>
      <c r="G62" s="24" t="s">
        <v>774</v>
      </c>
      <c r="H62" s="24" t="s">
        <v>800</v>
      </c>
      <c r="I62" s="24" t="s">
        <v>801</v>
      </c>
      <c r="J62" s="24" t="s">
        <v>802</v>
      </c>
      <c r="K62" s="24" t="s">
        <v>19</v>
      </c>
      <c r="L62" s="24" t="s">
        <v>20</v>
      </c>
      <c r="M62" s="24" t="s">
        <v>803</v>
      </c>
      <c r="N62" s="24">
        <v>437812</v>
      </c>
      <c r="O62" s="24">
        <v>519128</v>
      </c>
      <c r="P62" s="7">
        <v>1</v>
      </c>
      <c r="Q62" s="26"/>
      <c r="R62" s="2"/>
      <c r="S62" s="3"/>
      <c r="T62" s="7">
        <f t="shared" si="2"/>
        <v>0</v>
      </c>
      <c r="U62" s="25">
        <f t="shared" si="3"/>
        <v>0</v>
      </c>
    </row>
    <row r="63" spans="1:21" x14ac:dyDescent="0.25">
      <c r="A63" s="22" t="s">
        <v>804</v>
      </c>
      <c r="B63" s="22" t="s">
        <v>16</v>
      </c>
      <c r="C63" s="22">
        <v>7189002</v>
      </c>
      <c r="D63" s="22" t="s">
        <v>805</v>
      </c>
      <c r="E63" s="23" t="s">
        <v>806</v>
      </c>
      <c r="F63" s="24" t="s">
        <v>17</v>
      </c>
      <c r="G63" s="24" t="s">
        <v>774</v>
      </c>
      <c r="H63" s="24" t="s">
        <v>800</v>
      </c>
      <c r="I63" s="24" t="s">
        <v>807</v>
      </c>
      <c r="J63" s="24" t="s">
        <v>808</v>
      </c>
      <c r="K63" s="24" t="s">
        <v>19</v>
      </c>
      <c r="L63" s="24" t="s">
        <v>20</v>
      </c>
      <c r="M63" s="24" t="s">
        <v>467</v>
      </c>
      <c r="N63" s="24">
        <v>427780</v>
      </c>
      <c r="O63" s="24">
        <v>517302</v>
      </c>
      <c r="P63" s="7">
        <v>1</v>
      </c>
      <c r="Q63" s="26"/>
      <c r="R63" s="2"/>
      <c r="S63" s="3"/>
      <c r="T63" s="7">
        <f t="shared" si="2"/>
        <v>0</v>
      </c>
      <c r="U63" s="25">
        <f t="shared" si="3"/>
        <v>0</v>
      </c>
    </row>
    <row r="64" spans="1:21" x14ac:dyDescent="0.25">
      <c r="A64" s="22" t="s">
        <v>871</v>
      </c>
      <c r="B64" s="22" t="s">
        <v>16</v>
      </c>
      <c r="C64" s="22">
        <v>7191857</v>
      </c>
      <c r="D64" s="22" t="s">
        <v>872</v>
      </c>
      <c r="E64" s="23" t="s">
        <v>873</v>
      </c>
      <c r="F64" s="24" t="s">
        <v>17</v>
      </c>
      <c r="G64" s="24" t="s">
        <v>774</v>
      </c>
      <c r="H64" s="24" t="s">
        <v>870</v>
      </c>
      <c r="I64" s="24" t="s">
        <v>874</v>
      </c>
      <c r="J64" s="24" t="s">
        <v>875</v>
      </c>
      <c r="K64" s="24" t="s">
        <v>19</v>
      </c>
      <c r="L64" s="24" t="s">
        <v>20</v>
      </c>
      <c r="M64" s="24" t="s">
        <v>876</v>
      </c>
      <c r="N64" s="24">
        <v>429992</v>
      </c>
      <c r="O64" s="24">
        <v>489712</v>
      </c>
      <c r="P64" s="7">
        <v>1</v>
      </c>
      <c r="Q64" s="26"/>
      <c r="R64" s="2"/>
      <c r="S64" s="3"/>
      <c r="T64" s="7">
        <f t="shared" si="2"/>
        <v>0</v>
      </c>
      <c r="U64" s="25">
        <f t="shared" si="3"/>
        <v>0</v>
      </c>
    </row>
    <row r="65" spans="1:21" x14ac:dyDescent="0.25">
      <c r="A65" s="22" t="s">
        <v>877</v>
      </c>
      <c r="B65" s="22" t="s">
        <v>16</v>
      </c>
      <c r="C65" s="22">
        <v>7192092</v>
      </c>
      <c r="D65" s="22" t="s">
        <v>878</v>
      </c>
      <c r="E65" s="23" t="s">
        <v>879</v>
      </c>
      <c r="F65" s="24" t="s">
        <v>17</v>
      </c>
      <c r="G65" s="24" t="s">
        <v>774</v>
      </c>
      <c r="H65" s="24" t="s">
        <v>870</v>
      </c>
      <c r="I65" s="24" t="s">
        <v>880</v>
      </c>
      <c r="J65" s="24" t="s">
        <v>881</v>
      </c>
      <c r="K65" s="24" t="s">
        <v>19</v>
      </c>
      <c r="L65" s="24" t="s">
        <v>20</v>
      </c>
      <c r="M65" s="24" t="s">
        <v>90</v>
      </c>
      <c r="N65" s="24">
        <v>430934</v>
      </c>
      <c r="O65" s="24">
        <v>494525</v>
      </c>
      <c r="P65" s="7">
        <v>1</v>
      </c>
      <c r="Q65" s="26"/>
      <c r="R65" s="2"/>
      <c r="S65" s="3"/>
      <c r="T65" s="7">
        <f t="shared" si="2"/>
        <v>0</v>
      </c>
      <c r="U65" s="25">
        <f t="shared" si="3"/>
        <v>0</v>
      </c>
    </row>
    <row r="66" spans="1:21" x14ac:dyDescent="0.25">
      <c r="A66" s="22" t="s">
        <v>882</v>
      </c>
      <c r="B66" s="22" t="s">
        <v>16</v>
      </c>
      <c r="C66" s="22">
        <v>7192465</v>
      </c>
      <c r="D66" s="22" t="s">
        <v>883</v>
      </c>
      <c r="E66" s="23" t="s">
        <v>884</v>
      </c>
      <c r="F66" s="24" t="s">
        <v>17</v>
      </c>
      <c r="G66" s="24" t="s">
        <v>774</v>
      </c>
      <c r="H66" s="24" t="s">
        <v>870</v>
      </c>
      <c r="I66" s="24" t="s">
        <v>885</v>
      </c>
      <c r="J66" s="24" t="s">
        <v>886</v>
      </c>
      <c r="K66" s="24" t="s">
        <v>19</v>
      </c>
      <c r="L66" s="24" t="s">
        <v>20</v>
      </c>
      <c r="M66" s="24" t="s">
        <v>84</v>
      </c>
      <c r="N66" s="24">
        <v>426196</v>
      </c>
      <c r="O66" s="24">
        <v>491960</v>
      </c>
      <c r="P66" s="7">
        <v>1</v>
      </c>
      <c r="Q66" s="26"/>
      <c r="R66" s="2"/>
      <c r="S66" s="3"/>
      <c r="T66" s="7">
        <f t="shared" si="2"/>
        <v>0</v>
      </c>
      <c r="U66" s="25">
        <f t="shared" si="3"/>
        <v>0</v>
      </c>
    </row>
    <row r="67" spans="1:21" x14ac:dyDescent="0.25">
      <c r="A67" s="22" t="s">
        <v>887</v>
      </c>
      <c r="B67" s="22" t="s">
        <v>16</v>
      </c>
      <c r="C67" s="22">
        <v>7193231</v>
      </c>
      <c r="D67" s="22" t="s">
        <v>888</v>
      </c>
      <c r="E67" s="23" t="s">
        <v>889</v>
      </c>
      <c r="F67" s="24" t="s">
        <v>17</v>
      </c>
      <c r="G67" s="24" t="s">
        <v>774</v>
      </c>
      <c r="H67" s="24" t="s">
        <v>870</v>
      </c>
      <c r="I67" s="24" t="s">
        <v>890</v>
      </c>
      <c r="J67" s="24" t="s">
        <v>891</v>
      </c>
      <c r="K67" s="24" t="s">
        <v>19</v>
      </c>
      <c r="L67" s="24" t="s">
        <v>20</v>
      </c>
      <c r="M67" s="24" t="s">
        <v>892</v>
      </c>
      <c r="N67" s="24">
        <v>427456</v>
      </c>
      <c r="O67" s="24">
        <v>495130</v>
      </c>
      <c r="P67" s="7">
        <v>1</v>
      </c>
      <c r="Q67" s="26"/>
      <c r="R67" s="2"/>
      <c r="S67" s="3"/>
      <c r="T67" s="7">
        <f t="shared" si="2"/>
        <v>0</v>
      </c>
      <c r="U67" s="25">
        <f t="shared" si="3"/>
        <v>0</v>
      </c>
    </row>
    <row r="68" spans="1:21" x14ac:dyDescent="0.25">
      <c r="A68" s="22" t="s">
        <v>922</v>
      </c>
      <c r="B68" s="22" t="s">
        <v>16</v>
      </c>
      <c r="C68" s="22">
        <v>7196522</v>
      </c>
      <c r="D68" s="22" t="s">
        <v>923</v>
      </c>
      <c r="E68" s="23" t="s">
        <v>924</v>
      </c>
      <c r="F68" s="24" t="s">
        <v>17</v>
      </c>
      <c r="G68" s="24" t="s">
        <v>774</v>
      </c>
      <c r="H68" s="24" t="s">
        <v>921</v>
      </c>
      <c r="I68" s="24" t="s">
        <v>925</v>
      </c>
      <c r="J68" s="24" t="s">
        <v>926</v>
      </c>
      <c r="K68" s="24" t="s">
        <v>19</v>
      </c>
      <c r="L68" s="24" t="s">
        <v>20</v>
      </c>
      <c r="M68" s="24" t="s">
        <v>21</v>
      </c>
      <c r="N68" s="24">
        <v>416541</v>
      </c>
      <c r="O68" s="24">
        <v>495752</v>
      </c>
      <c r="P68" s="7">
        <v>1</v>
      </c>
      <c r="Q68" s="26"/>
      <c r="R68" s="2"/>
      <c r="S68" s="3"/>
      <c r="T68" s="7">
        <f t="shared" si="2"/>
        <v>0</v>
      </c>
      <c r="U68" s="25">
        <f t="shared" si="3"/>
        <v>0</v>
      </c>
    </row>
    <row r="69" spans="1:21" x14ac:dyDescent="0.25">
      <c r="A69" s="22" t="s">
        <v>968</v>
      </c>
      <c r="B69" s="22" t="s">
        <v>16</v>
      </c>
      <c r="C69" s="22">
        <v>9633341</v>
      </c>
      <c r="D69" s="22" t="s">
        <v>969</v>
      </c>
      <c r="E69" s="23" t="s">
        <v>970</v>
      </c>
      <c r="F69" s="24" t="s">
        <v>17</v>
      </c>
      <c r="G69" s="24" t="s">
        <v>774</v>
      </c>
      <c r="H69" s="24" t="s">
        <v>971</v>
      </c>
      <c r="I69" s="24" t="s">
        <v>972</v>
      </c>
      <c r="J69" s="24" t="s">
        <v>973</v>
      </c>
      <c r="K69" s="24" t="s">
        <v>19</v>
      </c>
      <c r="L69" s="24" t="s">
        <v>20</v>
      </c>
      <c r="M69" s="24" t="s">
        <v>34</v>
      </c>
      <c r="N69" s="24">
        <v>420812</v>
      </c>
      <c r="O69" s="24">
        <v>474295</v>
      </c>
      <c r="P69" s="7">
        <v>1</v>
      </c>
      <c r="Q69" s="26"/>
      <c r="R69" s="2"/>
      <c r="S69" s="3"/>
      <c r="T69" s="7">
        <f t="shared" si="2"/>
        <v>0</v>
      </c>
      <c r="U69" s="25">
        <f t="shared" si="3"/>
        <v>0</v>
      </c>
    </row>
    <row r="70" spans="1:21" x14ac:dyDescent="0.25">
      <c r="A70" s="22" t="s">
        <v>974</v>
      </c>
      <c r="B70" s="22" t="s">
        <v>16</v>
      </c>
      <c r="C70" s="22">
        <v>7198813</v>
      </c>
      <c r="D70" s="22" t="s">
        <v>975</v>
      </c>
      <c r="E70" s="23" t="s">
        <v>976</v>
      </c>
      <c r="F70" s="24" t="s">
        <v>17</v>
      </c>
      <c r="G70" s="24" t="s">
        <v>774</v>
      </c>
      <c r="H70" s="24" t="s">
        <v>971</v>
      </c>
      <c r="I70" s="24" t="s">
        <v>977</v>
      </c>
      <c r="J70" s="24" t="s">
        <v>978</v>
      </c>
      <c r="K70" s="24" t="s">
        <v>19</v>
      </c>
      <c r="L70" s="24" t="s">
        <v>20</v>
      </c>
      <c r="M70" s="24" t="s">
        <v>132</v>
      </c>
      <c r="N70" s="24">
        <v>428689</v>
      </c>
      <c r="O70" s="24">
        <v>475499</v>
      </c>
      <c r="P70" s="7">
        <v>1</v>
      </c>
      <c r="Q70" s="26"/>
      <c r="R70" s="2"/>
      <c r="S70" s="3"/>
      <c r="T70" s="7">
        <f t="shared" si="2"/>
        <v>0</v>
      </c>
      <c r="U70" s="25">
        <f t="shared" si="3"/>
        <v>0</v>
      </c>
    </row>
    <row r="71" spans="1:21" x14ac:dyDescent="0.25">
      <c r="A71" s="22" t="s">
        <v>1774</v>
      </c>
      <c r="B71" s="22" t="s">
        <v>16</v>
      </c>
      <c r="C71" s="22">
        <v>7185970</v>
      </c>
      <c r="D71" s="22" t="s">
        <v>1775</v>
      </c>
      <c r="E71" s="23" t="s">
        <v>1776</v>
      </c>
      <c r="F71" s="24" t="s">
        <v>17</v>
      </c>
      <c r="G71" s="24" t="s">
        <v>774</v>
      </c>
      <c r="H71" s="24" t="s">
        <v>870</v>
      </c>
      <c r="I71" s="24" t="s">
        <v>1773</v>
      </c>
      <c r="J71" s="24" t="s">
        <v>870</v>
      </c>
      <c r="K71" s="24" t="s">
        <v>1045</v>
      </c>
      <c r="L71" s="24" t="s">
        <v>1391</v>
      </c>
      <c r="M71" s="24" t="s">
        <v>482</v>
      </c>
      <c r="N71" s="24">
        <v>423725</v>
      </c>
      <c r="O71" s="24">
        <v>492327</v>
      </c>
      <c r="P71" s="7">
        <v>1</v>
      </c>
      <c r="Q71" s="26"/>
      <c r="R71" s="2"/>
      <c r="S71" s="3"/>
      <c r="T71" s="7">
        <f t="shared" si="2"/>
        <v>0</v>
      </c>
      <c r="U71" s="25">
        <f t="shared" si="3"/>
        <v>0</v>
      </c>
    </row>
    <row r="72" spans="1:21" x14ac:dyDescent="0.25">
      <c r="A72" s="22" t="s">
        <v>1785</v>
      </c>
      <c r="B72" s="22" t="s">
        <v>16</v>
      </c>
      <c r="C72" s="22">
        <v>7197413</v>
      </c>
      <c r="D72" s="22" t="s">
        <v>1786</v>
      </c>
      <c r="E72" s="23" t="s">
        <v>1787</v>
      </c>
      <c r="F72" s="24" t="s">
        <v>17</v>
      </c>
      <c r="G72" s="24" t="s">
        <v>774</v>
      </c>
      <c r="H72" s="24" t="s">
        <v>971</v>
      </c>
      <c r="I72" s="24" t="s">
        <v>1788</v>
      </c>
      <c r="J72" s="24" t="s">
        <v>971</v>
      </c>
      <c r="K72" s="24" t="s">
        <v>776</v>
      </c>
      <c r="L72" s="24" t="s">
        <v>777</v>
      </c>
      <c r="M72" s="24" t="s">
        <v>281</v>
      </c>
      <c r="N72" s="24">
        <v>423533</v>
      </c>
      <c r="O72" s="24">
        <v>478419</v>
      </c>
      <c r="P72" s="7">
        <v>1</v>
      </c>
      <c r="Q72" s="26"/>
      <c r="R72" s="2"/>
      <c r="S72" s="3"/>
      <c r="T72" s="7">
        <f t="shared" si="2"/>
        <v>0</v>
      </c>
      <c r="U72" s="25">
        <f t="shared" si="3"/>
        <v>0</v>
      </c>
    </row>
    <row r="73" spans="1:21" x14ac:dyDescent="0.25">
      <c r="A73" s="22" t="s">
        <v>615</v>
      </c>
      <c r="B73" s="22" t="s">
        <v>16</v>
      </c>
      <c r="C73" s="22">
        <v>7246925</v>
      </c>
      <c r="D73" s="22" t="s">
        <v>616</v>
      </c>
      <c r="E73" s="23" t="s">
        <v>617</v>
      </c>
      <c r="F73" s="24" t="s">
        <v>17</v>
      </c>
      <c r="G73" s="24" t="s">
        <v>614</v>
      </c>
      <c r="H73" s="24" t="s">
        <v>66</v>
      </c>
      <c r="I73" s="24" t="s">
        <v>618</v>
      </c>
      <c r="J73" s="24" t="s">
        <v>619</v>
      </c>
      <c r="K73" s="24" t="s">
        <v>19</v>
      </c>
      <c r="L73" s="24" t="s">
        <v>20</v>
      </c>
      <c r="M73" s="24" t="s">
        <v>82</v>
      </c>
      <c r="N73" s="24">
        <v>474611</v>
      </c>
      <c r="O73" s="24">
        <v>466794</v>
      </c>
      <c r="P73" s="7">
        <v>1</v>
      </c>
      <c r="Q73" s="26"/>
      <c r="R73" s="2"/>
      <c r="S73" s="3"/>
      <c r="T73" s="7">
        <f t="shared" si="2"/>
        <v>0</v>
      </c>
      <c r="U73" s="25">
        <f t="shared" si="3"/>
        <v>0</v>
      </c>
    </row>
    <row r="74" spans="1:21" x14ac:dyDescent="0.25">
      <c r="A74" s="22" t="s">
        <v>634</v>
      </c>
      <c r="B74" s="22" t="s">
        <v>16</v>
      </c>
      <c r="C74" s="22">
        <v>7248549</v>
      </c>
      <c r="D74" s="22" t="s">
        <v>635</v>
      </c>
      <c r="E74" s="23" t="s">
        <v>636</v>
      </c>
      <c r="F74" s="24" t="s">
        <v>17</v>
      </c>
      <c r="G74" s="24" t="s">
        <v>614</v>
      </c>
      <c r="H74" s="24" t="s">
        <v>633</v>
      </c>
      <c r="I74" s="24" t="s">
        <v>637</v>
      </c>
      <c r="J74" s="24" t="s">
        <v>638</v>
      </c>
      <c r="K74" s="24" t="s">
        <v>19</v>
      </c>
      <c r="L74" s="24" t="s">
        <v>20</v>
      </c>
      <c r="M74" s="24" t="s">
        <v>639</v>
      </c>
      <c r="N74" s="24">
        <v>479082</v>
      </c>
      <c r="O74" s="24">
        <v>447417</v>
      </c>
      <c r="P74" s="7">
        <v>1</v>
      </c>
      <c r="Q74" s="26"/>
      <c r="R74" s="2"/>
      <c r="S74" s="3"/>
      <c r="T74" s="7">
        <f t="shared" si="2"/>
        <v>0</v>
      </c>
      <c r="U74" s="25">
        <f t="shared" si="3"/>
        <v>0</v>
      </c>
    </row>
    <row r="75" spans="1:21" x14ac:dyDescent="0.25">
      <c r="A75" s="22" t="s">
        <v>785</v>
      </c>
      <c r="B75" s="22" t="s">
        <v>16</v>
      </c>
      <c r="C75" s="22">
        <v>7252323</v>
      </c>
      <c r="D75" s="22" t="s">
        <v>786</v>
      </c>
      <c r="E75" s="23" t="s">
        <v>787</v>
      </c>
      <c r="F75" s="24" t="s">
        <v>17</v>
      </c>
      <c r="G75" s="24" t="s">
        <v>614</v>
      </c>
      <c r="H75" s="24" t="s">
        <v>784</v>
      </c>
      <c r="I75" s="24" t="s">
        <v>788</v>
      </c>
      <c r="J75" s="24" t="s">
        <v>789</v>
      </c>
      <c r="K75" s="24" t="s">
        <v>19</v>
      </c>
      <c r="L75" s="24" t="s">
        <v>20</v>
      </c>
      <c r="M75" s="24" t="s">
        <v>140</v>
      </c>
      <c r="N75" s="24">
        <v>459806</v>
      </c>
      <c r="O75" s="24">
        <v>452339</v>
      </c>
      <c r="P75" s="7">
        <v>1</v>
      </c>
      <c r="Q75" s="26"/>
      <c r="R75" s="2"/>
      <c r="S75" s="3"/>
      <c r="T75" s="7">
        <f t="shared" si="2"/>
        <v>0</v>
      </c>
      <c r="U75" s="25">
        <f t="shared" si="3"/>
        <v>0</v>
      </c>
    </row>
    <row r="76" spans="1:21" x14ac:dyDescent="0.25">
      <c r="A76" s="22" t="s">
        <v>939</v>
      </c>
      <c r="B76" s="22" t="s">
        <v>16</v>
      </c>
      <c r="C76" s="22">
        <v>7257628</v>
      </c>
      <c r="D76" s="22" t="s">
        <v>940</v>
      </c>
      <c r="E76" s="23" t="s">
        <v>941</v>
      </c>
      <c r="F76" s="24" t="s">
        <v>17</v>
      </c>
      <c r="G76" s="24" t="s">
        <v>614</v>
      </c>
      <c r="H76" s="24" t="s">
        <v>938</v>
      </c>
      <c r="I76" s="24" t="s">
        <v>942</v>
      </c>
      <c r="J76" s="24" t="s">
        <v>943</v>
      </c>
      <c r="K76" s="24" t="s">
        <v>19</v>
      </c>
      <c r="L76" s="24" t="s">
        <v>20</v>
      </c>
      <c r="M76" s="24" t="s">
        <v>116</v>
      </c>
      <c r="N76" s="24">
        <v>462261</v>
      </c>
      <c r="O76" s="24">
        <v>458614</v>
      </c>
      <c r="P76" s="7">
        <v>1</v>
      </c>
      <c r="Q76" s="26"/>
      <c r="R76" s="2"/>
      <c r="S76" s="3"/>
      <c r="T76" s="7">
        <f t="shared" si="2"/>
        <v>0</v>
      </c>
      <c r="U76" s="25">
        <f t="shared" si="3"/>
        <v>0</v>
      </c>
    </row>
    <row r="77" spans="1:21" x14ac:dyDescent="0.25">
      <c r="A77" s="22" t="s">
        <v>841</v>
      </c>
      <c r="B77" s="22" t="s">
        <v>16</v>
      </c>
      <c r="C77" s="22">
        <v>7901928</v>
      </c>
      <c r="D77" s="22" t="s">
        <v>842</v>
      </c>
      <c r="E77" s="23" t="s">
        <v>843</v>
      </c>
      <c r="F77" s="24" t="s">
        <v>17</v>
      </c>
      <c r="G77" s="24" t="s">
        <v>839</v>
      </c>
      <c r="H77" s="24" t="s">
        <v>840</v>
      </c>
      <c r="I77" s="24" t="s">
        <v>844</v>
      </c>
      <c r="J77" s="24" t="s">
        <v>845</v>
      </c>
      <c r="K77" s="24" t="s">
        <v>19</v>
      </c>
      <c r="L77" s="24" t="s">
        <v>20</v>
      </c>
      <c r="M77" s="24" t="s">
        <v>251</v>
      </c>
      <c r="N77" s="24">
        <v>410252</v>
      </c>
      <c r="O77" s="24">
        <v>469675</v>
      </c>
      <c r="P77" s="7">
        <v>1</v>
      </c>
      <c r="Q77" s="26"/>
      <c r="R77" s="2"/>
      <c r="S77" s="3"/>
      <c r="T77" s="7">
        <f t="shared" si="2"/>
        <v>0</v>
      </c>
      <c r="U77" s="25">
        <f t="shared" si="3"/>
        <v>0</v>
      </c>
    </row>
    <row r="78" spans="1:21" x14ac:dyDescent="0.25">
      <c r="A78" s="22" t="s">
        <v>846</v>
      </c>
      <c r="B78" s="22" t="s">
        <v>16</v>
      </c>
      <c r="C78" s="22">
        <v>7297896</v>
      </c>
      <c r="D78" s="22" t="s">
        <v>847</v>
      </c>
      <c r="E78" s="23" t="s">
        <v>848</v>
      </c>
      <c r="F78" s="24" t="s">
        <v>17</v>
      </c>
      <c r="G78" s="24" t="s">
        <v>839</v>
      </c>
      <c r="H78" s="24" t="s">
        <v>840</v>
      </c>
      <c r="I78" s="24" t="s">
        <v>849</v>
      </c>
      <c r="J78" s="24" t="s">
        <v>850</v>
      </c>
      <c r="K78" s="24" t="s">
        <v>19</v>
      </c>
      <c r="L78" s="24" t="s">
        <v>20</v>
      </c>
      <c r="M78" s="24" t="s">
        <v>639</v>
      </c>
      <c r="N78" s="24">
        <v>413949</v>
      </c>
      <c r="O78" s="24">
        <v>482151</v>
      </c>
      <c r="P78" s="7">
        <v>1</v>
      </c>
      <c r="Q78" s="26"/>
      <c r="R78" s="2"/>
      <c r="S78" s="3"/>
      <c r="T78" s="7">
        <f t="shared" si="2"/>
        <v>0</v>
      </c>
      <c r="U78" s="25">
        <f t="shared" si="3"/>
        <v>0</v>
      </c>
    </row>
    <row r="79" spans="1:21" x14ac:dyDescent="0.25">
      <c r="A79" s="22" t="s">
        <v>1439</v>
      </c>
      <c r="B79" s="22" t="s">
        <v>16</v>
      </c>
      <c r="C79" s="22">
        <v>7292032</v>
      </c>
      <c r="D79" s="22" t="s">
        <v>1440</v>
      </c>
      <c r="E79" s="23" t="s">
        <v>1441</v>
      </c>
      <c r="F79" s="24" t="s">
        <v>17</v>
      </c>
      <c r="G79" s="24" t="s">
        <v>839</v>
      </c>
      <c r="H79" s="24" t="s">
        <v>1438</v>
      </c>
      <c r="I79" s="24" t="s">
        <v>1442</v>
      </c>
      <c r="J79" s="24" t="s">
        <v>1443</v>
      </c>
      <c r="K79" s="24" t="s">
        <v>19</v>
      </c>
      <c r="L79" s="24" t="s">
        <v>20</v>
      </c>
      <c r="M79" s="24" t="s">
        <v>281</v>
      </c>
      <c r="N79" s="24">
        <v>406181</v>
      </c>
      <c r="O79" s="24">
        <v>480970</v>
      </c>
      <c r="P79" s="7">
        <v>1</v>
      </c>
      <c r="Q79" s="26"/>
      <c r="R79" s="2"/>
      <c r="S79" s="3"/>
      <c r="T79" s="7">
        <f t="shared" ref="T79" si="4">S79*0.23</f>
        <v>0</v>
      </c>
      <c r="U79" s="25">
        <f t="shared" ref="U79" si="5">SUM(S79:T79)</f>
        <v>0</v>
      </c>
    </row>
  </sheetData>
  <sheetProtection algorithmName="SHA-512" hashValue="ZMTXWrgV7I9rn9t421ZO/ZDPnPP1b8OwOncuasq/AFtXu03Y6GiwNOUksNie+748js0hAhtIclXj78ySNRdZgQ==" saltValue="4LLCHe6RaYMiKw7FxHSoTA==" spinCount="100000" sheet="1" objects="1" scenarios="1" formatCells="0" formatColumns="0" formatRows="0" sort="0" autoFilter="0"/>
  <autoFilter ref="A13:P79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O4:P4"/>
    <mergeCell ref="J10:R10"/>
  </mergeCells>
  <pageMargins left="0.7" right="0.7" top="0.75" bottom="0.75" header="0.3" footer="0.3"/>
  <pageSetup paperSize="9" scale="39" orientation="portrait" r:id="rId1"/>
  <rowBreaks count="1" manualBreakCount="1">
    <brk id="3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7"/>
  <sheetViews>
    <sheetView topLeftCell="A10" zoomScaleNormal="100" workbookViewId="0">
      <selection activeCell="R13" sqref="R13"/>
    </sheetView>
  </sheetViews>
  <sheetFormatPr defaultColWidth="9.140625" defaultRowHeight="15" x14ac:dyDescent="0.25"/>
  <cols>
    <col min="1" max="5" width="9.140625" style="7"/>
    <col min="6" max="6" width="13.140625" style="7" bestFit="1" customWidth="1"/>
    <col min="7" max="7" width="11.7109375" style="7" bestFit="1" customWidth="1"/>
    <col min="8" max="11" width="9.140625" style="7"/>
    <col min="12" max="12" width="13.5703125" style="7" customWidth="1"/>
    <col min="13" max="16" width="9.140625" style="7"/>
    <col min="17" max="17" width="10" style="7" customWidth="1"/>
    <col min="18" max="18" width="16.42578125" style="7" customWidth="1"/>
    <col min="19" max="19" width="19.85546875" style="7" customWidth="1"/>
    <col min="20" max="20" width="10.140625" style="7" customWidth="1"/>
    <col min="21" max="21" width="15.28515625" style="7" customWidth="1"/>
    <col min="22" max="16384" width="9.140625" style="7"/>
  </cols>
  <sheetData>
    <row r="1" spans="1:21" ht="15.75" thickBot="1" x14ac:dyDescent="0.3">
      <c r="A1" s="4" t="s">
        <v>2068</v>
      </c>
      <c r="B1" s="4" t="s">
        <v>2069</v>
      </c>
      <c r="C1" s="4" t="s">
        <v>2070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2091</v>
      </c>
      <c r="B2" s="4">
        <f>P12</f>
        <v>74</v>
      </c>
      <c r="C2" s="4" t="s">
        <v>2083</v>
      </c>
      <c r="D2" s="4"/>
      <c r="E2" s="4"/>
      <c r="F2" s="4"/>
      <c r="G2" s="45" t="s">
        <v>2093</v>
      </c>
      <c r="H2" s="46"/>
      <c r="I2" s="47"/>
      <c r="J2" s="54" t="s">
        <v>2094</v>
      </c>
      <c r="K2" s="55"/>
      <c r="L2" s="56"/>
    </row>
    <row r="3" spans="1:21" x14ac:dyDescent="0.25">
      <c r="A3" s="4"/>
      <c r="B3" s="4"/>
      <c r="C3" s="4"/>
      <c r="D3" s="4"/>
      <c r="E3" s="4"/>
      <c r="F3" s="8" t="s">
        <v>2072</v>
      </c>
      <c r="G3" s="28" t="s">
        <v>2073</v>
      </c>
      <c r="H3" s="4" t="s">
        <v>2074</v>
      </c>
      <c r="I3" s="29" t="s">
        <v>2075</v>
      </c>
      <c r="J3" s="35" t="str">
        <f>G3</f>
        <v>Netto</v>
      </c>
      <c r="K3" s="36" t="str">
        <f>H3</f>
        <v>VAT</v>
      </c>
      <c r="L3" s="37" t="str">
        <f>I3</f>
        <v>Brutto</v>
      </c>
      <c r="O3" s="6" t="s">
        <v>2071</v>
      </c>
      <c r="P3" s="4"/>
      <c r="Q3" s="4"/>
      <c r="R3" s="4"/>
      <c r="S3" s="4"/>
      <c r="T3" s="4"/>
      <c r="U3" s="4"/>
    </row>
    <row r="4" spans="1:21" ht="42" customHeight="1" x14ac:dyDescent="0.25">
      <c r="A4" s="71" t="s">
        <v>2098</v>
      </c>
      <c r="B4" s="71"/>
      <c r="C4" s="71"/>
      <c r="D4" s="71"/>
      <c r="E4" s="71"/>
      <c r="F4" s="9" t="s">
        <v>2078</v>
      </c>
      <c r="G4" s="30">
        <f>SUM(S14:S87)/$P$12</f>
        <v>0</v>
      </c>
      <c r="H4" s="1">
        <f>G4*0.23</f>
        <v>0</v>
      </c>
      <c r="I4" s="31">
        <f>G4+H4</f>
        <v>0</v>
      </c>
      <c r="J4" s="35">
        <f>G4*P12*60</f>
        <v>0</v>
      </c>
      <c r="K4" s="38">
        <f>J4*0.23</f>
        <v>0</v>
      </c>
      <c r="L4" s="39">
        <f>J4+K4</f>
        <v>0</v>
      </c>
      <c r="O4" s="70" t="s">
        <v>2076</v>
      </c>
      <c r="P4" s="70"/>
      <c r="Q4" s="4" t="s">
        <v>2077</v>
      </c>
      <c r="R4" s="4"/>
      <c r="S4" s="4"/>
      <c r="T4" s="4"/>
      <c r="U4" s="4"/>
    </row>
    <row r="5" spans="1:21" ht="32.450000000000003" customHeight="1" x14ac:dyDescent="0.25">
      <c r="A5" s="72" t="s">
        <v>2099</v>
      </c>
      <c r="B5" s="72"/>
      <c r="C5" s="72"/>
      <c r="D5" s="72"/>
      <c r="E5" s="72"/>
      <c r="F5" s="44" t="s">
        <v>2097</v>
      </c>
      <c r="G5" s="32"/>
      <c r="H5" s="1">
        <f t="shared" ref="H5:H8" si="0">G5*0.23</f>
        <v>0</v>
      </c>
      <c r="I5" s="43">
        <f t="shared" ref="I5:I8" si="1">G5+H5</f>
        <v>0</v>
      </c>
      <c r="J5" s="57" t="s">
        <v>2095</v>
      </c>
      <c r="K5" s="58"/>
      <c r="L5" s="59"/>
      <c r="O5" s="68"/>
      <c r="P5" s="68"/>
      <c r="Q5" s="68"/>
      <c r="R5" s="68"/>
      <c r="S5" s="68"/>
      <c r="T5" s="68"/>
      <c r="U5" s="68"/>
    </row>
    <row r="6" spans="1:21" ht="42.95" customHeight="1" x14ac:dyDescent="0.25">
      <c r="A6" s="66" t="s">
        <v>2100</v>
      </c>
      <c r="B6" s="66"/>
      <c r="C6" s="66"/>
      <c r="D6" s="66"/>
      <c r="E6" s="66"/>
      <c r="F6" s="6" t="s">
        <v>2079</v>
      </c>
      <c r="G6" s="32"/>
      <c r="H6" s="1">
        <f t="shared" si="0"/>
        <v>0</v>
      </c>
      <c r="I6" s="43">
        <f t="shared" si="1"/>
        <v>0</v>
      </c>
      <c r="J6" s="35">
        <f>G6*P12</f>
        <v>0</v>
      </c>
      <c r="K6" s="38">
        <f>J6*0.23</f>
        <v>0</v>
      </c>
      <c r="L6" s="40">
        <f>J6+K6</f>
        <v>0</v>
      </c>
      <c r="O6" s="67"/>
      <c r="P6" s="67"/>
      <c r="Q6" s="68"/>
      <c r="R6" s="68"/>
      <c r="S6" s="68"/>
      <c r="T6" s="68"/>
      <c r="U6" s="68"/>
    </row>
    <row r="7" spans="1:21" ht="42.95" customHeight="1" x14ac:dyDescent="0.25">
      <c r="A7" s="69" t="s">
        <v>2101</v>
      </c>
      <c r="B7" s="69"/>
      <c r="C7" s="69"/>
      <c r="D7" s="69"/>
      <c r="E7" s="69"/>
      <c r="F7" s="6" t="s">
        <v>2080</v>
      </c>
      <c r="G7" s="32"/>
      <c r="H7" s="1">
        <f t="shared" si="0"/>
        <v>0</v>
      </c>
      <c r="I7" s="43">
        <f t="shared" si="1"/>
        <v>0</v>
      </c>
      <c r="J7" s="60" t="s">
        <v>2095</v>
      </c>
      <c r="K7" s="61"/>
      <c r="L7" s="62"/>
      <c r="M7" s="4"/>
      <c r="N7" s="4"/>
      <c r="O7" s="67"/>
      <c r="P7" s="67"/>
      <c r="Q7" s="68"/>
      <c r="R7" s="68"/>
      <c r="S7" s="68"/>
      <c r="T7" s="68"/>
      <c r="U7" s="68"/>
    </row>
    <row r="8" spans="1:21" ht="54" customHeight="1" thickBot="1" x14ac:dyDescent="0.3">
      <c r="A8" s="69" t="s">
        <v>2102</v>
      </c>
      <c r="B8" s="69"/>
      <c r="C8" s="69"/>
      <c r="D8" s="69"/>
      <c r="E8" s="69"/>
      <c r="F8" s="6" t="s">
        <v>2081</v>
      </c>
      <c r="G8" s="33"/>
      <c r="H8" s="34">
        <f t="shared" si="0"/>
        <v>0</v>
      </c>
      <c r="I8" s="43">
        <f t="shared" si="1"/>
        <v>0</v>
      </c>
      <c r="J8" s="63" t="s">
        <v>2095</v>
      </c>
      <c r="K8" s="64"/>
      <c r="L8" s="65"/>
      <c r="M8" s="4"/>
      <c r="N8" s="4"/>
      <c r="O8" s="4"/>
      <c r="P8" s="4"/>
      <c r="Q8" s="4"/>
    </row>
    <row r="9" spans="1:21" ht="21.95" customHeight="1" thickTop="1" x14ac:dyDescent="0.25">
      <c r="A9" s="10"/>
      <c r="B9" s="10"/>
      <c r="C9" s="10"/>
      <c r="D9" s="10"/>
      <c r="E9" s="10"/>
      <c r="F9" s="48"/>
      <c r="G9" s="49"/>
      <c r="H9" s="49"/>
      <c r="I9" s="50"/>
      <c r="J9" s="41" t="s">
        <v>2096</v>
      </c>
      <c r="K9" s="42"/>
      <c r="L9" s="36"/>
      <c r="M9" s="4"/>
      <c r="N9" s="4"/>
      <c r="O9" s="4"/>
      <c r="P9" s="4"/>
      <c r="Q9" s="4"/>
    </row>
    <row r="10" spans="1:21" ht="25.5" customHeight="1" thickBot="1" x14ac:dyDescent="0.3">
      <c r="A10" s="10"/>
      <c r="B10" s="10"/>
      <c r="C10" s="10"/>
      <c r="D10" s="10"/>
      <c r="E10" s="11" t="s">
        <v>2082</v>
      </c>
      <c r="F10" s="51"/>
      <c r="G10" s="52"/>
      <c r="H10" s="52"/>
      <c r="I10" s="53"/>
      <c r="J10" s="73" t="s">
        <v>2104</v>
      </c>
      <c r="K10" s="74"/>
      <c r="L10" s="74"/>
      <c r="M10" s="74"/>
      <c r="N10" s="74"/>
      <c r="O10" s="74"/>
      <c r="P10" s="74"/>
      <c r="Q10" s="74"/>
      <c r="R10" s="74"/>
    </row>
    <row r="11" spans="1:21" ht="15.75" thickTop="1" x14ac:dyDescent="0.25"/>
    <row r="12" spans="1:21" x14ac:dyDescent="0.2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2"/>
      <c r="P12" s="15">
        <f>SUM(P14:P87)</f>
        <v>74</v>
      </c>
    </row>
    <row r="13" spans="1:21" ht="62.25" customHeight="1" x14ac:dyDescent="0.25">
      <c r="A13" s="16" t="s">
        <v>1</v>
      </c>
      <c r="B13" s="16" t="s">
        <v>2</v>
      </c>
      <c r="C13" s="16" t="s">
        <v>3</v>
      </c>
      <c r="D13" s="16" t="s">
        <v>4</v>
      </c>
      <c r="E13" s="17" t="s">
        <v>5</v>
      </c>
      <c r="F13" s="18" t="s">
        <v>6</v>
      </c>
      <c r="G13" s="18" t="s">
        <v>7</v>
      </c>
      <c r="H13" s="18" t="s">
        <v>8</v>
      </c>
      <c r="I13" s="18" t="s">
        <v>9</v>
      </c>
      <c r="J13" s="18" t="s">
        <v>10</v>
      </c>
      <c r="K13" s="18" t="s">
        <v>11</v>
      </c>
      <c r="L13" s="18" t="s">
        <v>12</v>
      </c>
      <c r="M13" s="18" t="s">
        <v>13</v>
      </c>
      <c r="N13" s="18" t="s">
        <v>14</v>
      </c>
      <c r="O13" s="18" t="s">
        <v>15</v>
      </c>
      <c r="P13" s="16" t="s">
        <v>2067</v>
      </c>
      <c r="Q13" s="21" t="s">
        <v>2084</v>
      </c>
      <c r="R13" s="21" t="s">
        <v>2103</v>
      </c>
      <c r="S13" s="21" t="s">
        <v>2085</v>
      </c>
      <c r="T13" s="21" t="s">
        <v>2086</v>
      </c>
      <c r="U13" s="21" t="s">
        <v>2087</v>
      </c>
    </row>
    <row r="14" spans="1:21" x14ac:dyDescent="0.25">
      <c r="A14" s="22" t="s">
        <v>62</v>
      </c>
      <c r="B14" s="22" t="s">
        <v>16</v>
      </c>
      <c r="C14" s="22">
        <v>6801783</v>
      </c>
      <c r="D14" s="22" t="s">
        <v>63</v>
      </c>
      <c r="E14" s="23" t="s">
        <v>64</v>
      </c>
      <c r="F14" s="24" t="s">
        <v>17</v>
      </c>
      <c r="G14" s="24" t="s">
        <v>38</v>
      </c>
      <c r="H14" s="24" t="s">
        <v>61</v>
      </c>
      <c r="I14" s="24" t="s">
        <v>65</v>
      </c>
      <c r="J14" s="24" t="s">
        <v>66</v>
      </c>
      <c r="K14" s="24" t="s">
        <v>19</v>
      </c>
      <c r="L14" s="24" t="s">
        <v>20</v>
      </c>
      <c r="M14" s="24" t="s">
        <v>67</v>
      </c>
      <c r="N14" s="24">
        <v>430357</v>
      </c>
      <c r="O14" s="24">
        <v>451979</v>
      </c>
      <c r="P14" s="7">
        <v>1</v>
      </c>
      <c r="Q14" s="26"/>
      <c r="R14" s="2"/>
      <c r="S14" s="3"/>
      <c r="T14" s="7">
        <f>S14*0.23</f>
        <v>0</v>
      </c>
      <c r="U14" s="25">
        <f>SUM(S14:T14)</f>
        <v>0</v>
      </c>
    </row>
    <row r="15" spans="1:21" x14ac:dyDescent="0.25">
      <c r="A15" s="22" t="s">
        <v>70</v>
      </c>
      <c r="B15" s="22" t="s">
        <v>16</v>
      </c>
      <c r="C15" s="22">
        <v>6802802</v>
      </c>
      <c r="D15" s="22" t="s">
        <v>71</v>
      </c>
      <c r="E15" s="23" t="s">
        <v>72</v>
      </c>
      <c r="F15" s="24" t="s">
        <v>17</v>
      </c>
      <c r="G15" s="24" t="s">
        <v>38</v>
      </c>
      <c r="H15" s="24" t="s">
        <v>61</v>
      </c>
      <c r="I15" s="24" t="s">
        <v>73</v>
      </c>
      <c r="J15" s="24" t="s">
        <v>74</v>
      </c>
      <c r="K15" s="24" t="s">
        <v>19</v>
      </c>
      <c r="L15" s="24" t="s">
        <v>20</v>
      </c>
      <c r="M15" s="24" t="s">
        <v>37</v>
      </c>
      <c r="N15" s="24">
        <v>432941</v>
      </c>
      <c r="O15" s="24">
        <v>452475</v>
      </c>
      <c r="P15" s="7">
        <v>1</v>
      </c>
      <c r="Q15" s="26"/>
      <c r="R15" s="2"/>
      <c r="S15" s="3"/>
      <c r="T15" s="7">
        <f t="shared" ref="T15:T78" si="2">S15*0.23</f>
        <v>0</v>
      </c>
      <c r="U15" s="25">
        <f t="shared" ref="U15:U78" si="3">SUM(S15:T15)</f>
        <v>0</v>
      </c>
    </row>
    <row r="16" spans="1:21" x14ac:dyDescent="0.25">
      <c r="A16" s="22" t="s">
        <v>76</v>
      </c>
      <c r="B16" s="22" t="s">
        <v>16</v>
      </c>
      <c r="C16" s="22">
        <v>6803751</v>
      </c>
      <c r="D16" s="22" t="s">
        <v>77</v>
      </c>
      <c r="E16" s="23" t="s">
        <v>78</v>
      </c>
      <c r="F16" s="24" t="s">
        <v>17</v>
      </c>
      <c r="G16" s="24" t="s">
        <v>38</v>
      </c>
      <c r="H16" s="24" t="s">
        <v>61</v>
      </c>
      <c r="I16" s="24" t="s">
        <v>79</v>
      </c>
      <c r="J16" s="24" t="s">
        <v>80</v>
      </c>
      <c r="K16" s="24" t="s">
        <v>19</v>
      </c>
      <c r="L16" s="24" t="s">
        <v>20</v>
      </c>
      <c r="M16" s="24" t="s">
        <v>81</v>
      </c>
      <c r="N16" s="24">
        <v>433906</v>
      </c>
      <c r="O16" s="24">
        <v>445384</v>
      </c>
      <c r="P16" s="7">
        <v>1</v>
      </c>
      <c r="Q16" s="26"/>
      <c r="R16" s="2"/>
      <c r="S16" s="3"/>
      <c r="T16" s="7">
        <f t="shared" si="2"/>
        <v>0</v>
      </c>
      <c r="U16" s="25">
        <f t="shared" si="3"/>
        <v>0</v>
      </c>
    </row>
    <row r="17" spans="1:21" x14ac:dyDescent="0.25">
      <c r="A17" s="22" t="s">
        <v>85</v>
      </c>
      <c r="B17" s="22" t="s">
        <v>16</v>
      </c>
      <c r="C17" s="22">
        <v>6805050</v>
      </c>
      <c r="D17" s="22" t="s">
        <v>86</v>
      </c>
      <c r="E17" s="23" t="s">
        <v>87</v>
      </c>
      <c r="F17" s="24" t="s">
        <v>17</v>
      </c>
      <c r="G17" s="24" t="s">
        <v>38</v>
      </c>
      <c r="H17" s="24" t="s">
        <v>83</v>
      </c>
      <c r="I17" s="24" t="s">
        <v>88</v>
      </c>
      <c r="J17" s="24" t="s">
        <v>89</v>
      </c>
      <c r="K17" s="24" t="s">
        <v>19</v>
      </c>
      <c r="L17" s="24" t="s">
        <v>20</v>
      </c>
      <c r="M17" s="24" t="s">
        <v>90</v>
      </c>
      <c r="N17" s="24">
        <v>450535</v>
      </c>
      <c r="O17" s="24">
        <v>412278</v>
      </c>
      <c r="P17" s="7">
        <v>1</v>
      </c>
      <c r="Q17" s="26"/>
      <c r="R17" s="2"/>
      <c r="S17" s="3"/>
      <c r="T17" s="7">
        <f t="shared" si="2"/>
        <v>0</v>
      </c>
      <c r="U17" s="25">
        <f t="shared" si="3"/>
        <v>0</v>
      </c>
    </row>
    <row r="18" spans="1:21" x14ac:dyDescent="0.25">
      <c r="A18" s="22" t="s">
        <v>91</v>
      </c>
      <c r="B18" s="22" t="s">
        <v>16</v>
      </c>
      <c r="C18" s="22">
        <v>6805086</v>
      </c>
      <c r="D18" s="22" t="s">
        <v>92</v>
      </c>
      <c r="E18" s="23" t="s">
        <v>93</v>
      </c>
      <c r="F18" s="24" t="s">
        <v>17</v>
      </c>
      <c r="G18" s="24" t="s">
        <v>38</v>
      </c>
      <c r="H18" s="24" t="s">
        <v>83</v>
      </c>
      <c r="I18" s="24" t="s">
        <v>94</v>
      </c>
      <c r="J18" s="24" t="s">
        <v>95</v>
      </c>
      <c r="K18" s="24" t="s">
        <v>19</v>
      </c>
      <c r="L18" s="24" t="s">
        <v>20</v>
      </c>
      <c r="M18" s="24" t="s">
        <v>96</v>
      </c>
      <c r="N18" s="24">
        <v>452916</v>
      </c>
      <c r="O18" s="24">
        <v>410561</v>
      </c>
      <c r="P18" s="7">
        <v>1</v>
      </c>
      <c r="Q18" s="26"/>
      <c r="R18" s="2"/>
      <c r="S18" s="3"/>
      <c r="T18" s="7">
        <f t="shared" si="2"/>
        <v>0</v>
      </c>
      <c r="U18" s="25">
        <f t="shared" si="3"/>
        <v>0</v>
      </c>
    </row>
    <row r="19" spans="1:21" x14ac:dyDescent="0.25">
      <c r="A19" s="22" t="s">
        <v>170</v>
      </c>
      <c r="B19" s="22" t="s">
        <v>16</v>
      </c>
      <c r="C19" s="22">
        <v>6808934</v>
      </c>
      <c r="D19" s="22" t="s">
        <v>171</v>
      </c>
      <c r="E19" s="23" t="s">
        <v>172</v>
      </c>
      <c r="F19" s="24" t="s">
        <v>17</v>
      </c>
      <c r="G19" s="24" t="s">
        <v>38</v>
      </c>
      <c r="H19" s="24" t="s">
        <v>166</v>
      </c>
      <c r="I19" s="24" t="s">
        <v>173</v>
      </c>
      <c r="J19" s="24" t="s">
        <v>174</v>
      </c>
      <c r="K19" s="24" t="s">
        <v>19</v>
      </c>
      <c r="L19" s="24" t="s">
        <v>20</v>
      </c>
      <c r="M19" s="24" t="s">
        <v>175</v>
      </c>
      <c r="N19" s="24">
        <v>439667</v>
      </c>
      <c r="O19" s="24">
        <v>415476</v>
      </c>
      <c r="P19" s="7">
        <v>1</v>
      </c>
      <c r="Q19" s="26"/>
      <c r="R19" s="2"/>
      <c r="S19" s="3"/>
      <c r="T19" s="7">
        <f t="shared" si="2"/>
        <v>0</v>
      </c>
      <c r="U19" s="25">
        <f t="shared" si="3"/>
        <v>0</v>
      </c>
    </row>
    <row r="20" spans="1:21" x14ac:dyDescent="0.25">
      <c r="A20" s="22" t="s">
        <v>177</v>
      </c>
      <c r="B20" s="22" t="s">
        <v>16</v>
      </c>
      <c r="C20" s="22">
        <v>9633366</v>
      </c>
      <c r="D20" s="22" t="s">
        <v>178</v>
      </c>
      <c r="E20" s="23" t="s">
        <v>179</v>
      </c>
      <c r="F20" s="24" t="s">
        <v>17</v>
      </c>
      <c r="G20" s="24" t="s">
        <v>38</v>
      </c>
      <c r="H20" s="24" t="s">
        <v>166</v>
      </c>
      <c r="I20" s="24" t="s">
        <v>180</v>
      </c>
      <c r="J20" s="24" t="s">
        <v>181</v>
      </c>
      <c r="K20" s="24" t="s">
        <v>19</v>
      </c>
      <c r="L20" s="24" t="s">
        <v>20</v>
      </c>
      <c r="M20" s="24" t="s">
        <v>182</v>
      </c>
      <c r="N20" s="24">
        <v>438042</v>
      </c>
      <c r="O20" s="24">
        <v>418573</v>
      </c>
      <c r="P20" s="7">
        <v>1</v>
      </c>
      <c r="Q20" s="26"/>
      <c r="R20" s="2"/>
      <c r="S20" s="3"/>
      <c r="T20" s="7">
        <f t="shared" si="2"/>
        <v>0</v>
      </c>
      <c r="U20" s="25">
        <f t="shared" si="3"/>
        <v>0</v>
      </c>
    </row>
    <row r="21" spans="1:21" x14ac:dyDescent="0.25">
      <c r="A21" s="22" t="s">
        <v>183</v>
      </c>
      <c r="B21" s="22" t="s">
        <v>16</v>
      </c>
      <c r="C21" s="22">
        <v>9633050</v>
      </c>
      <c r="D21" s="22" t="s">
        <v>184</v>
      </c>
      <c r="E21" s="23" t="s">
        <v>185</v>
      </c>
      <c r="F21" s="24" t="s">
        <v>17</v>
      </c>
      <c r="G21" s="24" t="s">
        <v>38</v>
      </c>
      <c r="H21" s="24" t="s">
        <v>166</v>
      </c>
      <c r="I21" s="24" t="s">
        <v>186</v>
      </c>
      <c r="J21" s="24" t="s">
        <v>187</v>
      </c>
      <c r="K21" s="24" t="s">
        <v>188</v>
      </c>
      <c r="L21" s="24" t="s">
        <v>189</v>
      </c>
      <c r="M21" s="24" t="s">
        <v>21</v>
      </c>
      <c r="N21" s="24">
        <v>440731</v>
      </c>
      <c r="O21" s="24">
        <v>425988</v>
      </c>
      <c r="P21" s="7">
        <v>1</v>
      </c>
      <c r="Q21" s="26"/>
      <c r="R21" s="2"/>
      <c r="S21" s="3"/>
      <c r="T21" s="7">
        <f t="shared" si="2"/>
        <v>0</v>
      </c>
      <c r="U21" s="25">
        <f t="shared" si="3"/>
        <v>0</v>
      </c>
    </row>
    <row r="22" spans="1:21" x14ac:dyDescent="0.25">
      <c r="A22" s="22" t="s">
        <v>190</v>
      </c>
      <c r="B22" s="22" t="s">
        <v>16</v>
      </c>
      <c r="C22" s="22">
        <v>6810075</v>
      </c>
      <c r="D22" s="22" t="s">
        <v>191</v>
      </c>
      <c r="E22" s="23" t="s">
        <v>192</v>
      </c>
      <c r="F22" s="24" t="s">
        <v>17</v>
      </c>
      <c r="G22" s="24" t="s">
        <v>38</v>
      </c>
      <c r="H22" s="24" t="s">
        <v>166</v>
      </c>
      <c r="I22" s="24" t="s">
        <v>193</v>
      </c>
      <c r="J22" s="24" t="s">
        <v>194</v>
      </c>
      <c r="K22" s="24" t="s">
        <v>27</v>
      </c>
      <c r="L22" s="24" t="s">
        <v>28</v>
      </c>
      <c r="M22" s="24" t="s">
        <v>195</v>
      </c>
      <c r="N22" s="24">
        <v>438313</v>
      </c>
      <c r="O22" s="24">
        <v>425346</v>
      </c>
      <c r="P22" s="7">
        <v>1</v>
      </c>
      <c r="Q22" s="26"/>
      <c r="R22" s="2"/>
      <c r="S22" s="3"/>
      <c r="T22" s="7">
        <f t="shared" si="2"/>
        <v>0</v>
      </c>
      <c r="U22" s="25">
        <f t="shared" si="3"/>
        <v>0</v>
      </c>
    </row>
    <row r="23" spans="1:21" x14ac:dyDescent="0.25">
      <c r="A23" s="22" t="s">
        <v>312</v>
      </c>
      <c r="B23" s="22" t="s">
        <v>16</v>
      </c>
      <c r="C23" s="22">
        <v>6811469</v>
      </c>
      <c r="D23" s="22" t="s">
        <v>313</v>
      </c>
      <c r="E23" s="23" t="s">
        <v>314</v>
      </c>
      <c r="F23" s="24" t="s">
        <v>17</v>
      </c>
      <c r="G23" s="24" t="s">
        <v>38</v>
      </c>
      <c r="H23" s="24" t="s">
        <v>311</v>
      </c>
      <c r="I23" s="24" t="s">
        <v>315</v>
      </c>
      <c r="J23" s="24" t="s">
        <v>316</v>
      </c>
      <c r="K23" s="24" t="s">
        <v>19</v>
      </c>
      <c r="L23" s="24" t="s">
        <v>20</v>
      </c>
      <c r="M23" s="24" t="s">
        <v>317</v>
      </c>
      <c r="N23" s="24">
        <v>459531</v>
      </c>
      <c r="O23" s="24">
        <v>433671</v>
      </c>
      <c r="P23" s="7">
        <v>1</v>
      </c>
      <c r="Q23" s="26"/>
      <c r="R23" s="2"/>
      <c r="S23" s="3"/>
      <c r="T23" s="7">
        <f t="shared" si="2"/>
        <v>0</v>
      </c>
      <c r="U23" s="25">
        <f t="shared" si="3"/>
        <v>0</v>
      </c>
    </row>
    <row r="24" spans="1:21" x14ac:dyDescent="0.25">
      <c r="A24" s="22" t="s">
        <v>318</v>
      </c>
      <c r="B24" s="22" t="s">
        <v>16</v>
      </c>
      <c r="C24" s="22">
        <v>6811636</v>
      </c>
      <c r="D24" s="22" t="s">
        <v>319</v>
      </c>
      <c r="E24" s="23" t="s">
        <v>320</v>
      </c>
      <c r="F24" s="24" t="s">
        <v>17</v>
      </c>
      <c r="G24" s="24" t="s">
        <v>38</v>
      </c>
      <c r="H24" s="24" t="s">
        <v>311</v>
      </c>
      <c r="I24" s="24" t="s">
        <v>321</v>
      </c>
      <c r="J24" s="24" t="s">
        <v>322</v>
      </c>
      <c r="K24" s="24" t="s">
        <v>19</v>
      </c>
      <c r="L24" s="24" t="s">
        <v>20</v>
      </c>
      <c r="M24" s="24" t="s">
        <v>323</v>
      </c>
      <c r="N24" s="24">
        <v>451173</v>
      </c>
      <c r="O24" s="24">
        <v>436099</v>
      </c>
      <c r="P24" s="7">
        <v>1</v>
      </c>
      <c r="Q24" s="26"/>
      <c r="R24" s="2"/>
      <c r="S24" s="3"/>
      <c r="T24" s="7">
        <f t="shared" si="2"/>
        <v>0</v>
      </c>
      <c r="U24" s="25">
        <f t="shared" si="3"/>
        <v>0</v>
      </c>
    </row>
    <row r="25" spans="1:21" x14ac:dyDescent="0.25">
      <c r="A25" s="22" t="s">
        <v>354</v>
      </c>
      <c r="B25" s="22" t="s">
        <v>16</v>
      </c>
      <c r="C25" s="22">
        <v>6813851</v>
      </c>
      <c r="D25" s="22" t="s">
        <v>355</v>
      </c>
      <c r="E25" s="23" t="s">
        <v>356</v>
      </c>
      <c r="F25" s="24" t="s">
        <v>17</v>
      </c>
      <c r="G25" s="24" t="s">
        <v>38</v>
      </c>
      <c r="H25" s="24" t="s">
        <v>357</v>
      </c>
      <c r="I25" s="24" t="s">
        <v>358</v>
      </c>
      <c r="J25" s="24" t="s">
        <v>359</v>
      </c>
      <c r="K25" s="24" t="s">
        <v>19</v>
      </c>
      <c r="L25" s="24" t="s">
        <v>20</v>
      </c>
      <c r="M25" s="24" t="s">
        <v>82</v>
      </c>
      <c r="N25" s="24">
        <v>448057</v>
      </c>
      <c r="O25" s="24">
        <v>459414</v>
      </c>
      <c r="P25" s="7">
        <v>1</v>
      </c>
      <c r="Q25" s="26"/>
      <c r="R25" s="2"/>
      <c r="S25" s="3"/>
      <c r="T25" s="7">
        <f t="shared" si="2"/>
        <v>0</v>
      </c>
      <c r="U25" s="25">
        <f t="shared" si="3"/>
        <v>0</v>
      </c>
    </row>
    <row r="26" spans="1:21" x14ac:dyDescent="0.25">
      <c r="A26" s="22" t="s">
        <v>360</v>
      </c>
      <c r="B26" s="22" t="s">
        <v>16</v>
      </c>
      <c r="C26" s="22">
        <v>6814107</v>
      </c>
      <c r="D26" s="22" t="s">
        <v>361</v>
      </c>
      <c r="E26" s="23" t="s">
        <v>362</v>
      </c>
      <c r="F26" s="24" t="s">
        <v>17</v>
      </c>
      <c r="G26" s="24" t="s">
        <v>38</v>
      </c>
      <c r="H26" s="24" t="s">
        <v>357</v>
      </c>
      <c r="I26" s="24" t="s">
        <v>363</v>
      </c>
      <c r="J26" s="24" t="s">
        <v>364</v>
      </c>
      <c r="K26" s="24" t="s">
        <v>19</v>
      </c>
      <c r="L26" s="24" t="s">
        <v>20</v>
      </c>
      <c r="M26" s="24" t="s">
        <v>69</v>
      </c>
      <c r="N26" s="24">
        <v>445693</v>
      </c>
      <c r="O26" s="24">
        <v>453187</v>
      </c>
      <c r="P26" s="7">
        <v>1</v>
      </c>
      <c r="Q26" s="26"/>
      <c r="R26" s="2"/>
      <c r="S26" s="3"/>
      <c r="T26" s="7">
        <f t="shared" si="2"/>
        <v>0</v>
      </c>
      <c r="U26" s="25">
        <f t="shared" si="3"/>
        <v>0</v>
      </c>
    </row>
    <row r="27" spans="1:21" x14ac:dyDescent="0.25">
      <c r="A27" s="22" t="s">
        <v>403</v>
      </c>
      <c r="B27" s="22" t="s">
        <v>16</v>
      </c>
      <c r="C27" s="22">
        <v>6816544</v>
      </c>
      <c r="D27" s="22" t="s">
        <v>404</v>
      </c>
      <c r="E27" s="23" t="s">
        <v>405</v>
      </c>
      <c r="F27" s="24" t="s">
        <v>17</v>
      </c>
      <c r="G27" s="24" t="s">
        <v>38</v>
      </c>
      <c r="H27" s="24" t="s">
        <v>399</v>
      </c>
      <c r="I27" s="24" t="s">
        <v>400</v>
      </c>
      <c r="J27" s="24" t="s">
        <v>399</v>
      </c>
      <c r="K27" s="24" t="s">
        <v>27</v>
      </c>
      <c r="L27" s="24" t="s">
        <v>28</v>
      </c>
      <c r="M27" s="24" t="s">
        <v>332</v>
      </c>
      <c r="N27" s="24">
        <v>445123</v>
      </c>
      <c r="O27" s="24">
        <v>430544</v>
      </c>
      <c r="P27" s="7">
        <v>1</v>
      </c>
      <c r="Q27" s="26"/>
      <c r="R27" s="2"/>
      <c r="S27" s="3"/>
      <c r="T27" s="7">
        <f t="shared" si="2"/>
        <v>0</v>
      </c>
      <c r="U27" s="25">
        <f t="shared" si="3"/>
        <v>0</v>
      </c>
    </row>
    <row r="28" spans="1:21" x14ac:dyDescent="0.25">
      <c r="A28" s="22" t="s">
        <v>406</v>
      </c>
      <c r="B28" s="22" t="s">
        <v>16</v>
      </c>
      <c r="C28" s="22">
        <v>6816546</v>
      </c>
      <c r="D28" s="22" t="s">
        <v>407</v>
      </c>
      <c r="E28" s="23" t="s">
        <v>408</v>
      </c>
      <c r="F28" s="24" t="s">
        <v>17</v>
      </c>
      <c r="G28" s="24" t="s">
        <v>38</v>
      </c>
      <c r="H28" s="24" t="s">
        <v>399</v>
      </c>
      <c r="I28" s="24" t="s">
        <v>400</v>
      </c>
      <c r="J28" s="24" t="s">
        <v>399</v>
      </c>
      <c r="K28" s="24" t="s">
        <v>27</v>
      </c>
      <c r="L28" s="24" t="s">
        <v>28</v>
      </c>
      <c r="M28" s="24" t="s">
        <v>295</v>
      </c>
      <c r="N28" s="24">
        <v>445144</v>
      </c>
      <c r="O28" s="24">
        <v>430609</v>
      </c>
      <c r="P28" s="7">
        <v>1</v>
      </c>
      <c r="Q28" s="26"/>
      <c r="R28" s="2"/>
      <c r="S28" s="3"/>
      <c r="T28" s="7">
        <f t="shared" si="2"/>
        <v>0</v>
      </c>
      <c r="U28" s="25">
        <f t="shared" si="3"/>
        <v>0</v>
      </c>
    </row>
    <row r="29" spans="1:21" x14ac:dyDescent="0.25">
      <c r="A29" s="22" t="s">
        <v>409</v>
      </c>
      <c r="B29" s="22" t="s">
        <v>16</v>
      </c>
      <c r="C29" s="22">
        <v>6817027</v>
      </c>
      <c r="D29" s="22" t="s">
        <v>410</v>
      </c>
      <c r="E29" s="23" t="s">
        <v>411</v>
      </c>
      <c r="F29" s="24" t="s">
        <v>17</v>
      </c>
      <c r="G29" s="24" t="s">
        <v>38</v>
      </c>
      <c r="H29" s="24" t="s">
        <v>399</v>
      </c>
      <c r="I29" s="24" t="s">
        <v>412</v>
      </c>
      <c r="J29" s="24" t="s">
        <v>413</v>
      </c>
      <c r="K29" s="24" t="s">
        <v>19</v>
      </c>
      <c r="L29" s="24" t="s">
        <v>20</v>
      </c>
      <c r="M29" s="24" t="s">
        <v>414</v>
      </c>
      <c r="N29" s="24">
        <v>450162</v>
      </c>
      <c r="O29" s="24">
        <v>432794</v>
      </c>
      <c r="P29" s="7">
        <v>1</v>
      </c>
      <c r="Q29" s="26"/>
      <c r="R29" s="2"/>
      <c r="S29" s="3"/>
      <c r="T29" s="7">
        <f t="shared" si="2"/>
        <v>0</v>
      </c>
      <c r="U29" s="25">
        <f t="shared" si="3"/>
        <v>0</v>
      </c>
    </row>
    <row r="30" spans="1:21" x14ac:dyDescent="0.25">
      <c r="A30" s="22" t="s">
        <v>516</v>
      </c>
      <c r="B30" s="22" t="s">
        <v>16</v>
      </c>
      <c r="C30" s="22">
        <v>6820303</v>
      </c>
      <c r="D30" s="22" t="s">
        <v>517</v>
      </c>
      <c r="E30" s="23" t="s">
        <v>518</v>
      </c>
      <c r="F30" s="24" t="s">
        <v>17</v>
      </c>
      <c r="G30" s="24" t="s">
        <v>38</v>
      </c>
      <c r="H30" s="24" t="s">
        <v>519</v>
      </c>
      <c r="I30" s="24" t="s">
        <v>520</v>
      </c>
      <c r="J30" s="24" t="s">
        <v>521</v>
      </c>
      <c r="K30" s="24" t="s">
        <v>167</v>
      </c>
      <c r="L30" s="24" t="s">
        <v>168</v>
      </c>
      <c r="M30" s="24" t="s">
        <v>67</v>
      </c>
      <c r="N30" s="24">
        <v>453609</v>
      </c>
      <c r="O30" s="24">
        <v>421267</v>
      </c>
      <c r="P30" s="7">
        <v>1</v>
      </c>
      <c r="Q30" s="26"/>
      <c r="R30" s="2"/>
      <c r="S30" s="3"/>
      <c r="T30" s="7">
        <f t="shared" si="2"/>
        <v>0</v>
      </c>
      <c r="U30" s="25">
        <f t="shared" si="3"/>
        <v>0</v>
      </c>
    </row>
    <row r="31" spans="1:21" x14ac:dyDescent="0.25">
      <c r="A31" s="22" t="s">
        <v>522</v>
      </c>
      <c r="B31" s="22" t="s">
        <v>16</v>
      </c>
      <c r="C31" s="22">
        <v>6820752</v>
      </c>
      <c r="D31" s="22" t="s">
        <v>523</v>
      </c>
      <c r="E31" s="23" t="s">
        <v>524</v>
      </c>
      <c r="F31" s="24" t="s">
        <v>17</v>
      </c>
      <c r="G31" s="24" t="s">
        <v>38</v>
      </c>
      <c r="H31" s="24" t="s">
        <v>519</v>
      </c>
      <c r="I31" s="24" t="s">
        <v>525</v>
      </c>
      <c r="J31" s="24" t="s">
        <v>526</v>
      </c>
      <c r="K31" s="24" t="s">
        <v>19</v>
      </c>
      <c r="L31" s="24" t="s">
        <v>20</v>
      </c>
      <c r="M31" s="24" t="s">
        <v>99</v>
      </c>
      <c r="N31" s="24">
        <v>450647</v>
      </c>
      <c r="O31" s="24">
        <v>429790</v>
      </c>
      <c r="P31" s="7">
        <v>1</v>
      </c>
      <c r="Q31" s="26"/>
      <c r="R31" s="2"/>
      <c r="S31" s="3"/>
      <c r="T31" s="7">
        <f t="shared" si="2"/>
        <v>0</v>
      </c>
      <c r="U31" s="25">
        <f t="shared" si="3"/>
        <v>0</v>
      </c>
    </row>
    <row r="32" spans="1:21" x14ac:dyDescent="0.25">
      <c r="A32" s="22" t="s">
        <v>527</v>
      </c>
      <c r="B32" s="22" t="s">
        <v>16</v>
      </c>
      <c r="C32" s="22">
        <v>6821021</v>
      </c>
      <c r="D32" s="22" t="s">
        <v>528</v>
      </c>
      <c r="E32" s="23" t="s">
        <v>529</v>
      </c>
      <c r="F32" s="24" t="s">
        <v>17</v>
      </c>
      <c r="G32" s="24" t="s">
        <v>38</v>
      </c>
      <c r="H32" s="24" t="s">
        <v>519</v>
      </c>
      <c r="I32" s="24" t="s">
        <v>530</v>
      </c>
      <c r="J32" s="24" t="s">
        <v>531</v>
      </c>
      <c r="K32" s="24" t="s">
        <v>19</v>
      </c>
      <c r="L32" s="24" t="s">
        <v>20</v>
      </c>
      <c r="M32" s="24" t="s">
        <v>332</v>
      </c>
      <c r="N32" s="24">
        <v>459242</v>
      </c>
      <c r="O32" s="24">
        <v>429525</v>
      </c>
      <c r="P32" s="7">
        <v>1</v>
      </c>
      <c r="Q32" s="26"/>
      <c r="R32" s="2"/>
      <c r="S32" s="3"/>
      <c r="T32" s="7">
        <f t="shared" si="2"/>
        <v>0</v>
      </c>
      <c r="U32" s="25">
        <f t="shared" si="3"/>
        <v>0</v>
      </c>
    </row>
    <row r="33" spans="1:21" x14ac:dyDescent="0.25">
      <c r="A33" s="22" t="s">
        <v>532</v>
      </c>
      <c r="B33" s="22" t="s">
        <v>16</v>
      </c>
      <c r="C33" s="22">
        <v>6821179</v>
      </c>
      <c r="D33" s="22" t="s">
        <v>533</v>
      </c>
      <c r="E33" s="23" t="s">
        <v>534</v>
      </c>
      <c r="F33" s="24" t="s">
        <v>17</v>
      </c>
      <c r="G33" s="24" t="s">
        <v>38</v>
      </c>
      <c r="H33" s="24" t="s">
        <v>519</v>
      </c>
      <c r="I33" s="24" t="s">
        <v>535</v>
      </c>
      <c r="J33" s="24" t="s">
        <v>536</v>
      </c>
      <c r="K33" s="24" t="s">
        <v>19</v>
      </c>
      <c r="L33" s="24" t="s">
        <v>20</v>
      </c>
      <c r="M33" s="24" t="s">
        <v>147</v>
      </c>
      <c r="N33" s="24">
        <v>453475</v>
      </c>
      <c r="O33" s="24">
        <v>424540</v>
      </c>
      <c r="P33" s="7">
        <v>1</v>
      </c>
      <c r="Q33" s="26"/>
      <c r="R33" s="2"/>
      <c r="S33" s="3"/>
      <c r="T33" s="7">
        <f t="shared" si="2"/>
        <v>0</v>
      </c>
      <c r="U33" s="25">
        <f t="shared" si="3"/>
        <v>0</v>
      </c>
    </row>
    <row r="34" spans="1:21" x14ac:dyDescent="0.25">
      <c r="A34" s="22" t="s">
        <v>537</v>
      </c>
      <c r="B34" s="22" t="s">
        <v>16</v>
      </c>
      <c r="C34" s="22">
        <v>6821279</v>
      </c>
      <c r="D34" s="22" t="s">
        <v>538</v>
      </c>
      <c r="E34" s="23" t="s">
        <v>539</v>
      </c>
      <c r="F34" s="24" t="s">
        <v>17</v>
      </c>
      <c r="G34" s="24" t="s">
        <v>38</v>
      </c>
      <c r="H34" s="24" t="s">
        <v>519</v>
      </c>
      <c r="I34" s="24" t="s">
        <v>540</v>
      </c>
      <c r="J34" s="24" t="s">
        <v>541</v>
      </c>
      <c r="K34" s="24" t="s">
        <v>19</v>
      </c>
      <c r="L34" s="24" t="s">
        <v>20</v>
      </c>
      <c r="M34" s="24" t="s">
        <v>59</v>
      </c>
      <c r="N34" s="24">
        <v>448678</v>
      </c>
      <c r="O34" s="24">
        <v>422758</v>
      </c>
      <c r="P34" s="7">
        <v>1</v>
      </c>
      <c r="Q34" s="26"/>
      <c r="R34" s="2"/>
      <c r="S34" s="3"/>
      <c r="T34" s="7">
        <f t="shared" si="2"/>
        <v>0</v>
      </c>
      <c r="U34" s="25">
        <f t="shared" si="3"/>
        <v>0</v>
      </c>
    </row>
    <row r="35" spans="1:21" x14ac:dyDescent="0.25">
      <c r="A35" s="22" t="s">
        <v>542</v>
      </c>
      <c r="B35" s="22" t="s">
        <v>16</v>
      </c>
      <c r="C35" s="22">
        <v>6821412</v>
      </c>
      <c r="D35" s="22" t="s">
        <v>543</v>
      </c>
      <c r="E35" s="23" t="s">
        <v>544</v>
      </c>
      <c r="F35" s="24" t="s">
        <v>17</v>
      </c>
      <c r="G35" s="24" t="s">
        <v>38</v>
      </c>
      <c r="H35" s="24" t="s">
        <v>519</v>
      </c>
      <c r="I35" s="24" t="s">
        <v>545</v>
      </c>
      <c r="J35" s="24" t="s">
        <v>546</v>
      </c>
      <c r="K35" s="24" t="s">
        <v>19</v>
      </c>
      <c r="L35" s="24" t="s">
        <v>20</v>
      </c>
      <c r="M35" s="24" t="s">
        <v>195</v>
      </c>
      <c r="N35" s="24">
        <v>454868</v>
      </c>
      <c r="O35" s="24">
        <v>429181</v>
      </c>
      <c r="P35" s="7">
        <v>1</v>
      </c>
      <c r="Q35" s="26"/>
      <c r="R35" s="2"/>
      <c r="S35" s="3"/>
      <c r="T35" s="7">
        <f t="shared" si="2"/>
        <v>0</v>
      </c>
      <c r="U35" s="25">
        <f t="shared" si="3"/>
        <v>0</v>
      </c>
    </row>
    <row r="36" spans="1:21" x14ac:dyDescent="0.25">
      <c r="A36" s="22" t="s">
        <v>547</v>
      </c>
      <c r="B36" s="22" t="s">
        <v>16</v>
      </c>
      <c r="C36" s="22">
        <v>6821517</v>
      </c>
      <c r="D36" s="22" t="s">
        <v>548</v>
      </c>
      <c r="E36" s="23" t="s">
        <v>549</v>
      </c>
      <c r="F36" s="24" t="s">
        <v>17</v>
      </c>
      <c r="G36" s="24" t="s">
        <v>38</v>
      </c>
      <c r="H36" s="24" t="s">
        <v>519</v>
      </c>
      <c r="I36" s="24" t="s">
        <v>550</v>
      </c>
      <c r="J36" s="24" t="s">
        <v>551</v>
      </c>
      <c r="K36" s="24" t="s">
        <v>19</v>
      </c>
      <c r="L36" s="24" t="s">
        <v>20</v>
      </c>
      <c r="M36" s="24" t="s">
        <v>482</v>
      </c>
      <c r="N36" s="24">
        <v>451251</v>
      </c>
      <c r="O36" s="24">
        <v>418657</v>
      </c>
      <c r="P36" s="7">
        <v>1</v>
      </c>
      <c r="Q36" s="26"/>
      <c r="R36" s="2"/>
      <c r="S36" s="3"/>
      <c r="T36" s="7">
        <f t="shared" si="2"/>
        <v>0</v>
      </c>
      <c r="U36" s="25">
        <f t="shared" si="3"/>
        <v>0</v>
      </c>
    </row>
    <row r="37" spans="1:21" x14ac:dyDescent="0.25">
      <c r="A37" s="22" t="s">
        <v>552</v>
      </c>
      <c r="B37" s="22" t="s">
        <v>16</v>
      </c>
      <c r="C37" s="22">
        <v>6821821</v>
      </c>
      <c r="D37" s="22" t="s">
        <v>553</v>
      </c>
      <c r="E37" s="23" t="s">
        <v>554</v>
      </c>
      <c r="F37" s="24" t="s">
        <v>17</v>
      </c>
      <c r="G37" s="24" t="s">
        <v>38</v>
      </c>
      <c r="H37" s="24" t="s">
        <v>519</v>
      </c>
      <c r="I37" s="24" t="s">
        <v>555</v>
      </c>
      <c r="J37" s="24" t="s">
        <v>556</v>
      </c>
      <c r="K37" s="24" t="s">
        <v>557</v>
      </c>
      <c r="L37" s="24" t="s">
        <v>558</v>
      </c>
      <c r="M37" s="24" t="s">
        <v>332</v>
      </c>
      <c r="N37" s="24">
        <v>457243</v>
      </c>
      <c r="O37" s="24">
        <v>426724</v>
      </c>
      <c r="P37" s="7">
        <v>1</v>
      </c>
      <c r="Q37" s="26"/>
      <c r="R37" s="2"/>
      <c r="S37" s="3"/>
      <c r="T37" s="7">
        <f t="shared" si="2"/>
        <v>0</v>
      </c>
      <c r="U37" s="25">
        <f t="shared" si="3"/>
        <v>0</v>
      </c>
    </row>
    <row r="38" spans="1:21" x14ac:dyDescent="0.25">
      <c r="A38" s="22" t="s">
        <v>565</v>
      </c>
      <c r="B38" s="22" t="s">
        <v>16</v>
      </c>
      <c r="C38" s="22">
        <v>6822391</v>
      </c>
      <c r="D38" s="22" t="s">
        <v>566</v>
      </c>
      <c r="E38" s="23" t="s">
        <v>567</v>
      </c>
      <c r="F38" s="24" t="s">
        <v>17</v>
      </c>
      <c r="G38" s="24" t="s">
        <v>38</v>
      </c>
      <c r="H38" s="24" t="s">
        <v>568</v>
      </c>
      <c r="I38" s="24" t="s">
        <v>569</v>
      </c>
      <c r="J38" s="24" t="s">
        <v>570</v>
      </c>
      <c r="K38" s="24" t="s">
        <v>19</v>
      </c>
      <c r="L38" s="24" t="s">
        <v>20</v>
      </c>
      <c r="M38" s="24" t="s">
        <v>571</v>
      </c>
      <c r="N38" s="24">
        <v>444777</v>
      </c>
      <c r="O38" s="24">
        <v>436993</v>
      </c>
      <c r="P38" s="7">
        <v>1</v>
      </c>
      <c r="Q38" s="26"/>
      <c r="R38" s="2"/>
      <c r="S38" s="3"/>
      <c r="T38" s="7">
        <f t="shared" si="2"/>
        <v>0</v>
      </c>
      <c r="U38" s="25">
        <f t="shared" si="3"/>
        <v>0</v>
      </c>
    </row>
    <row r="39" spans="1:21" x14ac:dyDescent="0.25">
      <c r="A39" s="22" t="s">
        <v>572</v>
      </c>
      <c r="B39" s="22" t="s">
        <v>16</v>
      </c>
      <c r="C39" s="22">
        <v>6822691</v>
      </c>
      <c r="D39" s="22" t="s">
        <v>573</v>
      </c>
      <c r="E39" s="23" t="s">
        <v>574</v>
      </c>
      <c r="F39" s="24" t="s">
        <v>17</v>
      </c>
      <c r="G39" s="24" t="s">
        <v>38</v>
      </c>
      <c r="H39" s="24" t="s">
        <v>568</v>
      </c>
      <c r="I39" s="24" t="s">
        <v>575</v>
      </c>
      <c r="J39" s="24" t="s">
        <v>576</v>
      </c>
      <c r="K39" s="24" t="s">
        <v>19</v>
      </c>
      <c r="L39" s="24" t="s">
        <v>20</v>
      </c>
      <c r="M39" s="24" t="s">
        <v>84</v>
      </c>
      <c r="N39" s="24">
        <v>443666</v>
      </c>
      <c r="O39" s="24">
        <v>445430</v>
      </c>
      <c r="P39" s="7">
        <v>1</v>
      </c>
      <c r="Q39" s="26"/>
      <c r="R39" s="2"/>
      <c r="S39" s="3"/>
      <c r="T39" s="7">
        <f t="shared" si="2"/>
        <v>0</v>
      </c>
      <c r="U39" s="25">
        <f t="shared" si="3"/>
        <v>0</v>
      </c>
    </row>
    <row r="40" spans="1:21" x14ac:dyDescent="0.25">
      <c r="A40" s="22" t="s">
        <v>577</v>
      </c>
      <c r="B40" s="22" t="s">
        <v>16</v>
      </c>
      <c r="C40" s="22">
        <v>6822966</v>
      </c>
      <c r="D40" s="22" t="s">
        <v>578</v>
      </c>
      <c r="E40" s="23" t="s">
        <v>579</v>
      </c>
      <c r="F40" s="24" t="s">
        <v>17</v>
      </c>
      <c r="G40" s="24" t="s">
        <v>38</v>
      </c>
      <c r="H40" s="24" t="s">
        <v>568</v>
      </c>
      <c r="I40" s="24" t="s">
        <v>580</v>
      </c>
      <c r="J40" s="24" t="s">
        <v>581</v>
      </c>
      <c r="K40" s="24" t="s">
        <v>19</v>
      </c>
      <c r="L40" s="24" t="s">
        <v>20</v>
      </c>
      <c r="M40" s="24" t="s">
        <v>582</v>
      </c>
      <c r="N40" s="24">
        <v>437542</v>
      </c>
      <c r="O40" s="24">
        <v>438565</v>
      </c>
      <c r="P40" s="7">
        <v>1</v>
      </c>
      <c r="Q40" s="26"/>
      <c r="R40" s="2"/>
      <c r="S40" s="3"/>
      <c r="T40" s="7">
        <f t="shared" si="2"/>
        <v>0</v>
      </c>
      <c r="U40" s="25">
        <f t="shared" si="3"/>
        <v>0</v>
      </c>
    </row>
    <row r="41" spans="1:21" x14ac:dyDescent="0.25">
      <c r="A41" s="22" t="s">
        <v>583</v>
      </c>
      <c r="B41" s="22" t="s">
        <v>16</v>
      </c>
      <c r="C41" s="22">
        <v>6823609</v>
      </c>
      <c r="D41" s="22" t="s">
        <v>584</v>
      </c>
      <c r="E41" s="23" t="s">
        <v>585</v>
      </c>
      <c r="F41" s="24" t="s">
        <v>17</v>
      </c>
      <c r="G41" s="24" t="s">
        <v>38</v>
      </c>
      <c r="H41" s="24" t="s">
        <v>568</v>
      </c>
      <c r="I41" s="24" t="s">
        <v>586</v>
      </c>
      <c r="J41" s="24" t="s">
        <v>587</v>
      </c>
      <c r="K41" s="24" t="s">
        <v>19</v>
      </c>
      <c r="L41" s="24" t="s">
        <v>20</v>
      </c>
      <c r="M41" s="24" t="s">
        <v>132</v>
      </c>
      <c r="N41" s="24">
        <v>441658</v>
      </c>
      <c r="O41" s="24">
        <v>437472</v>
      </c>
      <c r="P41" s="7">
        <v>1</v>
      </c>
      <c r="Q41" s="26"/>
      <c r="R41" s="2"/>
      <c r="S41" s="3"/>
      <c r="T41" s="7">
        <f t="shared" si="2"/>
        <v>0</v>
      </c>
      <c r="U41" s="25">
        <f t="shared" si="3"/>
        <v>0</v>
      </c>
    </row>
    <row r="42" spans="1:21" x14ac:dyDescent="0.25">
      <c r="A42" s="22" t="s">
        <v>588</v>
      </c>
      <c r="B42" s="22" t="s">
        <v>16</v>
      </c>
      <c r="C42" s="22">
        <v>6824767</v>
      </c>
      <c r="D42" s="22" t="s">
        <v>589</v>
      </c>
      <c r="E42" s="23" t="s">
        <v>590</v>
      </c>
      <c r="F42" s="24" t="s">
        <v>17</v>
      </c>
      <c r="G42" s="24" t="s">
        <v>38</v>
      </c>
      <c r="H42" s="24" t="s">
        <v>568</v>
      </c>
      <c r="I42" s="24" t="s">
        <v>591</v>
      </c>
      <c r="J42" s="24" t="s">
        <v>568</v>
      </c>
      <c r="K42" s="24" t="s">
        <v>19</v>
      </c>
      <c r="L42" s="24" t="s">
        <v>20</v>
      </c>
      <c r="M42" s="24" t="s">
        <v>251</v>
      </c>
      <c r="N42" s="24">
        <v>443162</v>
      </c>
      <c r="O42" s="24">
        <v>442961</v>
      </c>
      <c r="P42" s="7">
        <v>1</v>
      </c>
      <c r="Q42" s="26"/>
      <c r="R42" s="2"/>
      <c r="S42" s="3"/>
      <c r="T42" s="7">
        <f t="shared" si="2"/>
        <v>0</v>
      </c>
      <c r="U42" s="25">
        <f t="shared" si="3"/>
        <v>0</v>
      </c>
    </row>
    <row r="43" spans="1:21" x14ac:dyDescent="0.25">
      <c r="A43" s="22" t="s">
        <v>1724</v>
      </c>
      <c r="B43" s="22" t="s">
        <v>16</v>
      </c>
      <c r="C43" s="22">
        <v>7323307</v>
      </c>
      <c r="D43" s="22" t="s">
        <v>1725</v>
      </c>
      <c r="E43" s="23" t="s">
        <v>1726</v>
      </c>
      <c r="F43" s="24" t="s">
        <v>17</v>
      </c>
      <c r="G43" s="24" t="s">
        <v>1720</v>
      </c>
      <c r="H43" s="24" t="s">
        <v>1720</v>
      </c>
      <c r="I43" s="24" t="s">
        <v>1721</v>
      </c>
      <c r="J43" s="24" t="s">
        <v>1720</v>
      </c>
      <c r="K43" s="24" t="s">
        <v>1727</v>
      </c>
      <c r="L43" s="24" t="s">
        <v>1728</v>
      </c>
      <c r="M43" s="24" t="s">
        <v>21</v>
      </c>
      <c r="N43" s="24">
        <v>433896</v>
      </c>
      <c r="O43" s="24">
        <v>432467</v>
      </c>
      <c r="P43" s="7">
        <v>1</v>
      </c>
      <c r="Q43" s="26"/>
      <c r="R43" s="2"/>
      <c r="S43" s="3"/>
      <c r="T43" s="7">
        <f t="shared" si="2"/>
        <v>0</v>
      </c>
      <c r="U43" s="25">
        <f t="shared" si="3"/>
        <v>0</v>
      </c>
    </row>
    <row r="44" spans="1:21" x14ac:dyDescent="0.25">
      <c r="A44" s="22" t="s">
        <v>39</v>
      </c>
      <c r="B44" s="22" t="s">
        <v>16</v>
      </c>
      <c r="C44" s="22">
        <v>6825440</v>
      </c>
      <c r="D44" s="22" t="s">
        <v>40</v>
      </c>
      <c r="E44" s="23" t="s">
        <v>41</v>
      </c>
      <c r="F44" s="24" t="s">
        <v>17</v>
      </c>
      <c r="G44" s="24" t="s">
        <v>35</v>
      </c>
      <c r="H44" s="24" t="s">
        <v>36</v>
      </c>
      <c r="I44" s="24" t="s">
        <v>42</v>
      </c>
      <c r="J44" s="24" t="s">
        <v>43</v>
      </c>
      <c r="K44" s="24" t="s">
        <v>19</v>
      </c>
      <c r="L44" s="24" t="s">
        <v>20</v>
      </c>
      <c r="M44" s="24" t="s">
        <v>44</v>
      </c>
      <c r="N44" s="24">
        <v>434540</v>
      </c>
      <c r="O44" s="24">
        <v>378635</v>
      </c>
      <c r="P44" s="7">
        <v>1</v>
      </c>
      <c r="Q44" s="26"/>
      <c r="R44" s="2"/>
      <c r="S44" s="3"/>
      <c r="T44" s="7">
        <f t="shared" si="2"/>
        <v>0</v>
      </c>
      <c r="U44" s="25">
        <f t="shared" si="3"/>
        <v>0</v>
      </c>
    </row>
    <row r="45" spans="1:21" x14ac:dyDescent="0.25">
      <c r="A45" s="22" t="s">
        <v>45</v>
      </c>
      <c r="B45" s="22" t="s">
        <v>16</v>
      </c>
      <c r="C45" s="22">
        <v>9633098</v>
      </c>
      <c r="D45" s="22" t="s">
        <v>46</v>
      </c>
      <c r="E45" s="23" t="s">
        <v>47</v>
      </c>
      <c r="F45" s="24" t="s">
        <v>17</v>
      </c>
      <c r="G45" s="24" t="s">
        <v>35</v>
      </c>
      <c r="H45" s="24" t="s">
        <v>36</v>
      </c>
      <c r="I45" s="24" t="s">
        <v>48</v>
      </c>
      <c r="J45" s="24" t="s">
        <v>49</v>
      </c>
      <c r="K45" s="24" t="s">
        <v>50</v>
      </c>
      <c r="L45" s="24" t="s">
        <v>51</v>
      </c>
      <c r="M45" s="24" t="s">
        <v>52</v>
      </c>
      <c r="N45" s="24">
        <v>427843</v>
      </c>
      <c r="O45" s="24">
        <v>375991</v>
      </c>
      <c r="P45" s="7">
        <v>1</v>
      </c>
      <c r="Q45" s="26"/>
      <c r="R45" s="2"/>
      <c r="S45" s="3"/>
      <c r="T45" s="7">
        <f t="shared" si="2"/>
        <v>0</v>
      </c>
      <c r="U45" s="25">
        <f t="shared" si="3"/>
        <v>0</v>
      </c>
    </row>
    <row r="46" spans="1:21" x14ac:dyDescent="0.25">
      <c r="A46" s="22" t="s">
        <v>53</v>
      </c>
      <c r="B46" s="22" t="s">
        <v>16</v>
      </c>
      <c r="C46" s="22">
        <v>6826010</v>
      </c>
      <c r="D46" s="22" t="s">
        <v>54</v>
      </c>
      <c r="E46" s="23" t="s">
        <v>55</v>
      </c>
      <c r="F46" s="24" t="s">
        <v>17</v>
      </c>
      <c r="G46" s="24" t="s">
        <v>35</v>
      </c>
      <c r="H46" s="24" t="s">
        <v>36</v>
      </c>
      <c r="I46" s="24" t="s">
        <v>56</v>
      </c>
      <c r="J46" s="24" t="s">
        <v>57</v>
      </c>
      <c r="K46" s="24" t="s">
        <v>19</v>
      </c>
      <c r="L46" s="24" t="s">
        <v>20</v>
      </c>
      <c r="M46" s="24" t="s">
        <v>58</v>
      </c>
      <c r="N46" s="24">
        <v>426659</v>
      </c>
      <c r="O46" s="24">
        <v>373958</v>
      </c>
      <c r="P46" s="7">
        <v>1</v>
      </c>
      <c r="Q46" s="26"/>
      <c r="R46" s="2"/>
      <c r="S46" s="3"/>
      <c r="T46" s="7">
        <f t="shared" si="2"/>
        <v>0</v>
      </c>
      <c r="U46" s="25">
        <f t="shared" si="3"/>
        <v>0</v>
      </c>
    </row>
    <row r="47" spans="1:21" x14ac:dyDescent="0.25">
      <c r="A47" s="22" t="s">
        <v>276</v>
      </c>
      <c r="B47" s="22" t="s">
        <v>16</v>
      </c>
      <c r="C47" s="22">
        <v>6831497</v>
      </c>
      <c r="D47" s="22" t="s">
        <v>277</v>
      </c>
      <c r="E47" s="23" t="s">
        <v>278</v>
      </c>
      <c r="F47" s="24" t="s">
        <v>17</v>
      </c>
      <c r="G47" s="24" t="s">
        <v>35</v>
      </c>
      <c r="H47" s="24" t="s">
        <v>274</v>
      </c>
      <c r="I47" s="24" t="s">
        <v>279</v>
      </c>
      <c r="J47" s="24" t="s">
        <v>280</v>
      </c>
      <c r="K47" s="24" t="s">
        <v>19</v>
      </c>
      <c r="L47" s="24" t="s">
        <v>20</v>
      </c>
      <c r="M47" s="24" t="s">
        <v>236</v>
      </c>
      <c r="N47" s="24">
        <v>430709</v>
      </c>
      <c r="O47" s="24">
        <v>382072</v>
      </c>
      <c r="P47" s="7">
        <v>1</v>
      </c>
      <c r="Q47" s="26"/>
      <c r="R47" s="2"/>
      <c r="S47" s="3"/>
      <c r="T47" s="7">
        <f t="shared" si="2"/>
        <v>0</v>
      </c>
      <c r="U47" s="25">
        <f t="shared" si="3"/>
        <v>0</v>
      </c>
    </row>
    <row r="48" spans="1:21" x14ac:dyDescent="0.25">
      <c r="A48" s="22" t="s">
        <v>283</v>
      </c>
      <c r="B48" s="22" t="s">
        <v>16</v>
      </c>
      <c r="C48" s="22">
        <v>6833503</v>
      </c>
      <c r="D48" s="22" t="s">
        <v>284</v>
      </c>
      <c r="E48" s="23" t="s">
        <v>285</v>
      </c>
      <c r="F48" s="24" t="s">
        <v>17</v>
      </c>
      <c r="G48" s="24" t="s">
        <v>35</v>
      </c>
      <c r="H48" s="24" t="s">
        <v>274</v>
      </c>
      <c r="I48" s="24" t="s">
        <v>286</v>
      </c>
      <c r="J48" s="24" t="s">
        <v>287</v>
      </c>
      <c r="K48" s="24" t="s">
        <v>19</v>
      </c>
      <c r="L48" s="24" t="s">
        <v>20</v>
      </c>
      <c r="M48" s="24" t="s">
        <v>288</v>
      </c>
      <c r="N48" s="24">
        <v>436138</v>
      </c>
      <c r="O48" s="24">
        <v>382007</v>
      </c>
      <c r="P48" s="7">
        <v>1</v>
      </c>
      <c r="Q48" s="26"/>
      <c r="R48" s="2"/>
      <c r="S48" s="3"/>
      <c r="T48" s="7">
        <f t="shared" si="2"/>
        <v>0</v>
      </c>
      <c r="U48" s="25">
        <f t="shared" si="3"/>
        <v>0</v>
      </c>
    </row>
    <row r="49" spans="1:21" x14ac:dyDescent="0.25">
      <c r="A49" s="22" t="s">
        <v>348</v>
      </c>
      <c r="B49" s="22" t="s">
        <v>16</v>
      </c>
      <c r="C49" s="22">
        <v>6834828</v>
      </c>
      <c r="D49" s="22" t="s">
        <v>349</v>
      </c>
      <c r="E49" s="23" t="s">
        <v>350</v>
      </c>
      <c r="F49" s="24" t="s">
        <v>17</v>
      </c>
      <c r="G49" s="24" t="s">
        <v>35</v>
      </c>
      <c r="H49" s="24" t="s">
        <v>344</v>
      </c>
      <c r="I49" s="24" t="s">
        <v>351</v>
      </c>
      <c r="J49" s="24" t="s">
        <v>352</v>
      </c>
      <c r="K49" s="24" t="s">
        <v>19</v>
      </c>
      <c r="L49" s="24" t="s">
        <v>20</v>
      </c>
      <c r="M49" s="24" t="s">
        <v>353</v>
      </c>
      <c r="N49" s="24">
        <v>438614</v>
      </c>
      <c r="O49" s="24">
        <v>374275</v>
      </c>
      <c r="P49" s="7">
        <v>1</v>
      </c>
      <c r="Q49" s="26"/>
      <c r="R49" s="2"/>
      <c r="S49" s="3"/>
      <c r="T49" s="7">
        <f t="shared" si="2"/>
        <v>0</v>
      </c>
      <c r="U49" s="25">
        <f t="shared" si="3"/>
        <v>0</v>
      </c>
    </row>
    <row r="50" spans="1:21" x14ac:dyDescent="0.25">
      <c r="A50" s="22" t="s">
        <v>368</v>
      </c>
      <c r="B50" s="22" t="s">
        <v>16</v>
      </c>
      <c r="C50" s="22">
        <v>6991654</v>
      </c>
      <c r="D50" s="22" t="s">
        <v>369</v>
      </c>
      <c r="E50" s="23" t="s">
        <v>370</v>
      </c>
      <c r="F50" s="24" t="s">
        <v>17</v>
      </c>
      <c r="G50" s="24" t="s">
        <v>366</v>
      </c>
      <c r="H50" s="24" t="s">
        <v>367</v>
      </c>
      <c r="I50" s="24" t="s">
        <v>371</v>
      </c>
      <c r="J50" s="24" t="s">
        <v>372</v>
      </c>
      <c r="K50" s="24" t="s">
        <v>19</v>
      </c>
      <c r="L50" s="24" t="s">
        <v>20</v>
      </c>
      <c r="M50" s="24" t="s">
        <v>275</v>
      </c>
      <c r="N50" s="24">
        <v>426352</v>
      </c>
      <c r="O50" s="24">
        <v>432535</v>
      </c>
      <c r="P50" s="7">
        <v>1</v>
      </c>
      <c r="Q50" s="26"/>
      <c r="R50" s="2"/>
      <c r="S50" s="3"/>
      <c r="T50" s="7">
        <f t="shared" si="2"/>
        <v>0</v>
      </c>
      <c r="U50" s="25">
        <f t="shared" si="3"/>
        <v>0</v>
      </c>
    </row>
    <row r="51" spans="1:21" x14ac:dyDescent="0.25">
      <c r="A51" s="22" t="s">
        <v>373</v>
      </c>
      <c r="B51" s="22" t="s">
        <v>16</v>
      </c>
      <c r="C51" s="22">
        <v>6992066</v>
      </c>
      <c r="D51" s="22" t="s">
        <v>374</v>
      </c>
      <c r="E51" s="23" t="s">
        <v>375</v>
      </c>
      <c r="F51" s="24" t="s">
        <v>17</v>
      </c>
      <c r="G51" s="24" t="s">
        <v>366</v>
      </c>
      <c r="H51" s="24" t="s">
        <v>367</v>
      </c>
      <c r="I51" s="24" t="s">
        <v>376</v>
      </c>
      <c r="J51" s="24" t="s">
        <v>377</v>
      </c>
      <c r="K51" s="24" t="s">
        <v>19</v>
      </c>
      <c r="L51" s="24" t="s">
        <v>20</v>
      </c>
      <c r="M51" s="24" t="s">
        <v>323</v>
      </c>
      <c r="N51" s="24">
        <v>436039</v>
      </c>
      <c r="O51" s="24">
        <v>423870</v>
      </c>
      <c r="P51" s="7">
        <v>1</v>
      </c>
      <c r="Q51" s="26"/>
      <c r="R51" s="2"/>
      <c r="S51" s="3"/>
      <c r="T51" s="7">
        <f t="shared" si="2"/>
        <v>0</v>
      </c>
      <c r="U51" s="25">
        <f t="shared" si="3"/>
        <v>0</v>
      </c>
    </row>
    <row r="52" spans="1:21" x14ac:dyDescent="0.25">
      <c r="A52" s="22" t="s">
        <v>378</v>
      </c>
      <c r="B52" s="22" t="s">
        <v>16</v>
      </c>
      <c r="C52" s="22">
        <v>6992131</v>
      </c>
      <c r="D52" s="22" t="s">
        <v>379</v>
      </c>
      <c r="E52" s="23" t="s">
        <v>380</v>
      </c>
      <c r="F52" s="24" t="s">
        <v>17</v>
      </c>
      <c r="G52" s="24" t="s">
        <v>366</v>
      </c>
      <c r="H52" s="24" t="s">
        <v>367</v>
      </c>
      <c r="I52" s="24" t="s">
        <v>381</v>
      </c>
      <c r="J52" s="24" t="s">
        <v>382</v>
      </c>
      <c r="K52" s="24" t="s">
        <v>135</v>
      </c>
      <c r="L52" s="24" t="s">
        <v>136</v>
      </c>
      <c r="M52" s="24" t="s">
        <v>125</v>
      </c>
      <c r="N52" s="24">
        <v>427616</v>
      </c>
      <c r="O52" s="24">
        <v>434250</v>
      </c>
      <c r="P52" s="7">
        <v>1</v>
      </c>
      <c r="Q52" s="26"/>
      <c r="R52" s="2"/>
      <c r="S52" s="3"/>
      <c r="T52" s="7">
        <f t="shared" si="2"/>
        <v>0</v>
      </c>
      <c r="U52" s="25">
        <f t="shared" si="3"/>
        <v>0</v>
      </c>
    </row>
    <row r="53" spans="1:21" x14ac:dyDescent="0.25">
      <c r="A53" s="22" t="s">
        <v>384</v>
      </c>
      <c r="B53" s="22" t="s">
        <v>16</v>
      </c>
      <c r="C53" s="22">
        <v>6995677</v>
      </c>
      <c r="D53" s="22" t="s">
        <v>385</v>
      </c>
      <c r="E53" s="23" t="s">
        <v>386</v>
      </c>
      <c r="F53" s="24" t="s">
        <v>17</v>
      </c>
      <c r="G53" s="24" t="s">
        <v>366</v>
      </c>
      <c r="H53" s="24" t="s">
        <v>383</v>
      </c>
      <c r="I53" s="24" t="s">
        <v>387</v>
      </c>
      <c r="J53" s="24" t="s">
        <v>388</v>
      </c>
      <c r="K53" s="24" t="s">
        <v>389</v>
      </c>
      <c r="L53" s="24" t="s">
        <v>390</v>
      </c>
      <c r="M53" s="24" t="s">
        <v>97</v>
      </c>
      <c r="N53" s="24">
        <v>406602</v>
      </c>
      <c r="O53" s="24">
        <v>416384</v>
      </c>
      <c r="P53" s="7">
        <v>1</v>
      </c>
      <c r="Q53" s="26"/>
      <c r="R53" s="2"/>
      <c r="S53" s="3"/>
      <c r="T53" s="7">
        <f t="shared" si="2"/>
        <v>0</v>
      </c>
      <c r="U53" s="25">
        <f t="shared" si="3"/>
        <v>0</v>
      </c>
    </row>
    <row r="54" spans="1:21" x14ac:dyDescent="0.25">
      <c r="A54" s="22" t="s">
        <v>394</v>
      </c>
      <c r="B54" s="22" t="s">
        <v>16</v>
      </c>
      <c r="C54" s="22">
        <v>6997685</v>
      </c>
      <c r="D54" s="22" t="s">
        <v>395</v>
      </c>
      <c r="E54" s="23" t="s">
        <v>396</v>
      </c>
      <c r="F54" s="24" t="s">
        <v>17</v>
      </c>
      <c r="G54" s="24" t="s">
        <v>366</v>
      </c>
      <c r="H54" s="24" t="s">
        <v>383</v>
      </c>
      <c r="I54" s="24" t="s">
        <v>397</v>
      </c>
      <c r="J54" s="24" t="s">
        <v>398</v>
      </c>
      <c r="K54" s="24" t="s">
        <v>27</v>
      </c>
      <c r="L54" s="24" t="s">
        <v>28</v>
      </c>
      <c r="M54" s="24" t="s">
        <v>125</v>
      </c>
      <c r="N54" s="24">
        <v>407976</v>
      </c>
      <c r="O54" s="24">
        <v>420007</v>
      </c>
      <c r="P54" s="7">
        <v>1</v>
      </c>
      <c r="Q54" s="26"/>
      <c r="R54" s="2"/>
      <c r="S54" s="3"/>
      <c r="T54" s="7">
        <f t="shared" si="2"/>
        <v>0</v>
      </c>
      <c r="U54" s="25">
        <f t="shared" si="3"/>
        <v>0</v>
      </c>
    </row>
    <row r="55" spans="1:21" x14ac:dyDescent="0.25">
      <c r="A55" s="22" t="s">
        <v>415</v>
      </c>
      <c r="B55" s="22" t="s">
        <v>16</v>
      </c>
      <c r="C55" s="22">
        <v>9633364</v>
      </c>
      <c r="D55" s="22" t="s">
        <v>416</v>
      </c>
      <c r="E55" s="23" t="s">
        <v>417</v>
      </c>
      <c r="F55" s="24" t="s">
        <v>17</v>
      </c>
      <c r="G55" s="24" t="s">
        <v>366</v>
      </c>
      <c r="H55" s="24" t="s">
        <v>418</v>
      </c>
      <c r="I55" s="24" t="s">
        <v>419</v>
      </c>
      <c r="J55" s="24" t="s">
        <v>420</v>
      </c>
      <c r="K55" s="24" t="s">
        <v>19</v>
      </c>
      <c r="L55" s="24" t="s">
        <v>20</v>
      </c>
      <c r="M55" s="24" t="s">
        <v>421</v>
      </c>
      <c r="N55" s="24">
        <v>405973</v>
      </c>
      <c r="O55" s="24">
        <v>421857</v>
      </c>
      <c r="P55" s="7">
        <v>1</v>
      </c>
      <c r="Q55" s="26"/>
      <c r="R55" s="2"/>
      <c r="S55" s="3"/>
      <c r="T55" s="7">
        <f t="shared" si="2"/>
        <v>0</v>
      </c>
      <c r="U55" s="25">
        <f t="shared" si="3"/>
        <v>0</v>
      </c>
    </row>
    <row r="56" spans="1:21" x14ac:dyDescent="0.25">
      <c r="A56" s="22" t="s">
        <v>422</v>
      </c>
      <c r="B56" s="22" t="s">
        <v>16</v>
      </c>
      <c r="C56" s="22">
        <v>6998410</v>
      </c>
      <c r="D56" s="22" t="s">
        <v>423</v>
      </c>
      <c r="E56" s="23" t="s">
        <v>424</v>
      </c>
      <c r="F56" s="24" t="s">
        <v>17</v>
      </c>
      <c r="G56" s="24" t="s">
        <v>366</v>
      </c>
      <c r="H56" s="24" t="s">
        <v>418</v>
      </c>
      <c r="I56" s="24" t="s">
        <v>425</v>
      </c>
      <c r="J56" s="24" t="s">
        <v>426</v>
      </c>
      <c r="K56" s="24" t="s">
        <v>19</v>
      </c>
      <c r="L56" s="24" t="s">
        <v>20</v>
      </c>
      <c r="M56" s="24" t="s">
        <v>391</v>
      </c>
      <c r="N56" s="24">
        <v>418085</v>
      </c>
      <c r="O56" s="24">
        <v>425979</v>
      </c>
      <c r="P56" s="7">
        <v>1</v>
      </c>
      <c r="Q56" s="26"/>
      <c r="R56" s="2"/>
      <c r="S56" s="3"/>
      <c r="T56" s="7">
        <f t="shared" si="2"/>
        <v>0</v>
      </c>
      <c r="U56" s="25">
        <f t="shared" si="3"/>
        <v>0</v>
      </c>
    </row>
    <row r="57" spans="1:21" x14ac:dyDescent="0.25">
      <c r="A57" s="22" t="s">
        <v>428</v>
      </c>
      <c r="B57" s="22" t="s">
        <v>16</v>
      </c>
      <c r="C57" s="22">
        <v>7001252</v>
      </c>
      <c r="D57" s="22" t="s">
        <v>429</v>
      </c>
      <c r="E57" s="23" t="s">
        <v>430</v>
      </c>
      <c r="F57" s="24" t="s">
        <v>17</v>
      </c>
      <c r="G57" s="24" t="s">
        <v>366</v>
      </c>
      <c r="H57" s="24" t="s">
        <v>418</v>
      </c>
      <c r="I57" s="24" t="s">
        <v>431</v>
      </c>
      <c r="J57" s="24" t="s">
        <v>432</v>
      </c>
      <c r="K57" s="24" t="s">
        <v>19</v>
      </c>
      <c r="L57" s="24" t="s">
        <v>20</v>
      </c>
      <c r="M57" s="24" t="s">
        <v>90</v>
      </c>
      <c r="N57" s="24">
        <v>418153</v>
      </c>
      <c r="O57" s="24">
        <v>429604</v>
      </c>
      <c r="P57" s="7">
        <v>1</v>
      </c>
      <c r="Q57" s="26"/>
      <c r="R57" s="2"/>
      <c r="S57" s="3"/>
      <c r="T57" s="7">
        <f t="shared" si="2"/>
        <v>0</v>
      </c>
      <c r="U57" s="25">
        <f t="shared" si="3"/>
        <v>0</v>
      </c>
    </row>
    <row r="58" spans="1:21" x14ac:dyDescent="0.25">
      <c r="A58" s="22" t="s">
        <v>459</v>
      </c>
      <c r="B58" s="22" t="s">
        <v>16</v>
      </c>
      <c r="C58" s="22">
        <v>7006817</v>
      </c>
      <c r="D58" s="22" t="s">
        <v>460</v>
      </c>
      <c r="E58" s="23" t="s">
        <v>461</v>
      </c>
      <c r="F58" s="24" t="s">
        <v>17</v>
      </c>
      <c r="G58" s="24" t="s">
        <v>366</v>
      </c>
      <c r="H58" s="24" t="s">
        <v>458</v>
      </c>
      <c r="I58" s="24" t="s">
        <v>462</v>
      </c>
      <c r="J58" s="24" t="s">
        <v>463</v>
      </c>
      <c r="K58" s="24" t="s">
        <v>19</v>
      </c>
      <c r="L58" s="24" t="s">
        <v>20</v>
      </c>
      <c r="M58" s="24" t="s">
        <v>464</v>
      </c>
      <c r="N58" s="24">
        <v>416597</v>
      </c>
      <c r="O58" s="24">
        <v>436350</v>
      </c>
      <c r="P58" s="7">
        <v>1</v>
      </c>
      <c r="Q58" s="26"/>
      <c r="R58" s="2"/>
      <c r="S58" s="3"/>
      <c r="T58" s="7">
        <f t="shared" si="2"/>
        <v>0</v>
      </c>
      <c r="U58" s="25">
        <f t="shared" si="3"/>
        <v>0</v>
      </c>
    </row>
    <row r="59" spans="1:21" x14ac:dyDescent="0.25">
      <c r="A59" s="22" t="s">
        <v>484</v>
      </c>
      <c r="B59" s="22" t="s">
        <v>16</v>
      </c>
      <c r="C59" s="22">
        <v>7009405</v>
      </c>
      <c r="D59" s="22" t="s">
        <v>485</v>
      </c>
      <c r="E59" s="23" t="s">
        <v>486</v>
      </c>
      <c r="F59" s="24" t="s">
        <v>17</v>
      </c>
      <c r="G59" s="24" t="s">
        <v>366</v>
      </c>
      <c r="H59" s="24" t="s">
        <v>487</v>
      </c>
      <c r="I59" s="24" t="s">
        <v>488</v>
      </c>
      <c r="J59" s="24" t="s">
        <v>489</v>
      </c>
      <c r="K59" s="24" t="s">
        <v>338</v>
      </c>
      <c r="L59" s="24" t="s">
        <v>339</v>
      </c>
      <c r="M59" s="24" t="s">
        <v>490</v>
      </c>
      <c r="N59" s="24">
        <v>435144</v>
      </c>
      <c r="O59" s="24">
        <v>415341</v>
      </c>
      <c r="P59" s="7">
        <v>1</v>
      </c>
      <c r="Q59" s="26"/>
      <c r="R59" s="2"/>
      <c r="S59" s="3"/>
      <c r="T59" s="7">
        <f t="shared" si="2"/>
        <v>0</v>
      </c>
      <c r="U59" s="25">
        <f t="shared" si="3"/>
        <v>0</v>
      </c>
    </row>
    <row r="60" spans="1:21" x14ac:dyDescent="0.25">
      <c r="A60" s="22" t="s">
        <v>491</v>
      </c>
      <c r="B60" s="22" t="s">
        <v>16</v>
      </c>
      <c r="C60" s="22">
        <v>7009619</v>
      </c>
      <c r="D60" s="22" t="s">
        <v>492</v>
      </c>
      <c r="E60" s="23" t="s">
        <v>493</v>
      </c>
      <c r="F60" s="24" t="s">
        <v>17</v>
      </c>
      <c r="G60" s="24" t="s">
        <v>366</v>
      </c>
      <c r="H60" s="24" t="s">
        <v>487</v>
      </c>
      <c r="I60" s="24" t="s">
        <v>494</v>
      </c>
      <c r="J60" s="24" t="s">
        <v>495</v>
      </c>
      <c r="K60" s="24" t="s">
        <v>456</v>
      </c>
      <c r="L60" s="24" t="s">
        <v>457</v>
      </c>
      <c r="M60" s="24" t="s">
        <v>81</v>
      </c>
      <c r="N60" s="24">
        <v>435520</v>
      </c>
      <c r="O60" s="24">
        <v>418960</v>
      </c>
      <c r="P60" s="7">
        <v>1</v>
      </c>
      <c r="Q60" s="26"/>
      <c r="R60" s="2"/>
      <c r="S60" s="3"/>
      <c r="T60" s="7">
        <f t="shared" si="2"/>
        <v>0</v>
      </c>
      <c r="U60" s="25">
        <f t="shared" si="3"/>
        <v>0</v>
      </c>
    </row>
    <row r="61" spans="1:21" x14ac:dyDescent="0.25">
      <c r="A61" s="22" t="s">
        <v>496</v>
      </c>
      <c r="B61" s="22" t="s">
        <v>16</v>
      </c>
      <c r="C61" s="22">
        <v>9633111</v>
      </c>
      <c r="D61" s="22" t="s">
        <v>497</v>
      </c>
      <c r="E61" s="23" t="s">
        <v>498</v>
      </c>
      <c r="F61" s="24" t="s">
        <v>17</v>
      </c>
      <c r="G61" s="24" t="s">
        <v>366</v>
      </c>
      <c r="H61" s="24" t="s">
        <v>487</v>
      </c>
      <c r="I61" s="24" t="s">
        <v>499</v>
      </c>
      <c r="J61" s="24" t="s">
        <v>500</v>
      </c>
      <c r="K61" s="24" t="s">
        <v>501</v>
      </c>
      <c r="L61" s="24" t="s">
        <v>502</v>
      </c>
      <c r="M61" s="24" t="s">
        <v>21</v>
      </c>
      <c r="N61" s="24">
        <v>429078</v>
      </c>
      <c r="O61" s="24">
        <v>414887</v>
      </c>
      <c r="P61" s="7">
        <v>1</v>
      </c>
      <c r="Q61" s="26"/>
      <c r="R61" s="2"/>
      <c r="S61" s="3"/>
      <c r="T61" s="7">
        <f t="shared" si="2"/>
        <v>0</v>
      </c>
      <c r="U61" s="25">
        <f t="shared" si="3"/>
        <v>0</v>
      </c>
    </row>
    <row r="62" spans="1:21" x14ac:dyDescent="0.25">
      <c r="A62" s="22" t="s">
        <v>503</v>
      </c>
      <c r="B62" s="22" t="s">
        <v>16</v>
      </c>
      <c r="C62" s="22">
        <v>7688330</v>
      </c>
      <c r="D62" s="22" t="s">
        <v>504</v>
      </c>
      <c r="E62" s="23" t="s">
        <v>505</v>
      </c>
      <c r="F62" s="24" t="s">
        <v>17</v>
      </c>
      <c r="G62" s="24" t="s">
        <v>366</v>
      </c>
      <c r="H62" s="24" t="s">
        <v>487</v>
      </c>
      <c r="I62" s="24" t="s">
        <v>506</v>
      </c>
      <c r="J62" s="24" t="s">
        <v>507</v>
      </c>
      <c r="K62" s="24" t="s">
        <v>508</v>
      </c>
      <c r="L62" s="24" t="s">
        <v>509</v>
      </c>
      <c r="M62" s="24" t="s">
        <v>34</v>
      </c>
      <c r="N62" s="24">
        <v>436526</v>
      </c>
      <c r="O62" s="24">
        <v>415465</v>
      </c>
      <c r="P62" s="7">
        <v>1</v>
      </c>
      <c r="Q62" s="26"/>
      <c r="R62" s="2"/>
      <c r="S62" s="3"/>
      <c r="T62" s="7">
        <f t="shared" si="2"/>
        <v>0</v>
      </c>
      <c r="U62" s="25">
        <f t="shared" si="3"/>
        <v>0</v>
      </c>
    </row>
    <row r="63" spans="1:21" x14ac:dyDescent="0.25">
      <c r="A63" s="22" t="s">
        <v>510</v>
      </c>
      <c r="B63" s="22" t="s">
        <v>16</v>
      </c>
      <c r="C63" s="22">
        <v>7011317</v>
      </c>
      <c r="D63" s="22" t="s">
        <v>511</v>
      </c>
      <c r="E63" s="23" t="s">
        <v>512</v>
      </c>
      <c r="F63" s="24" t="s">
        <v>17</v>
      </c>
      <c r="G63" s="24" t="s">
        <v>366</v>
      </c>
      <c r="H63" s="24" t="s">
        <v>487</v>
      </c>
      <c r="I63" s="24" t="s">
        <v>513</v>
      </c>
      <c r="J63" s="24" t="s">
        <v>514</v>
      </c>
      <c r="K63" s="24" t="s">
        <v>19</v>
      </c>
      <c r="L63" s="24" t="s">
        <v>20</v>
      </c>
      <c r="M63" s="24" t="s">
        <v>96</v>
      </c>
      <c r="N63" s="24">
        <v>440855</v>
      </c>
      <c r="O63" s="24">
        <v>408570</v>
      </c>
      <c r="P63" s="7">
        <v>1</v>
      </c>
      <c r="Q63" s="26"/>
      <c r="R63" s="2"/>
      <c r="S63" s="3"/>
      <c r="T63" s="7">
        <f t="shared" si="2"/>
        <v>0</v>
      </c>
      <c r="U63" s="25">
        <f t="shared" si="3"/>
        <v>0</v>
      </c>
    </row>
    <row r="64" spans="1:21" x14ac:dyDescent="0.25">
      <c r="A64" s="22" t="s">
        <v>1745</v>
      </c>
      <c r="B64" s="22" t="s">
        <v>16</v>
      </c>
      <c r="C64" s="22">
        <v>8985669</v>
      </c>
      <c r="D64" s="22" t="s">
        <v>1746</v>
      </c>
      <c r="E64" s="23" t="s">
        <v>1747</v>
      </c>
      <c r="F64" s="24" t="s">
        <v>17</v>
      </c>
      <c r="G64" s="24" t="s">
        <v>366</v>
      </c>
      <c r="H64" s="24" t="s">
        <v>383</v>
      </c>
      <c r="I64" s="24" t="s">
        <v>1744</v>
      </c>
      <c r="J64" s="24" t="s">
        <v>383</v>
      </c>
      <c r="K64" s="24" t="s">
        <v>340</v>
      </c>
      <c r="L64" s="24" t="s">
        <v>341</v>
      </c>
      <c r="M64" s="24" t="s">
        <v>1748</v>
      </c>
      <c r="N64" s="24">
        <v>407222</v>
      </c>
      <c r="O64" s="24">
        <v>413530</v>
      </c>
      <c r="P64" s="7">
        <v>1</v>
      </c>
      <c r="Q64" s="26"/>
      <c r="R64" s="2"/>
      <c r="S64" s="3"/>
      <c r="T64" s="7">
        <f t="shared" si="2"/>
        <v>0</v>
      </c>
      <c r="U64" s="25">
        <f t="shared" si="3"/>
        <v>0</v>
      </c>
    </row>
    <row r="65" spans="1:21" x14ac:dyDescent="0.25">
      <c r="A65" s="22" t="s">
        <v>1750</v>
      </c>
      <c r="B65" s="22" t="s">
        <v>16</v>
      </c>
      <c r="C65" s="22">
        <v>6990055</v>
      </c>
      <c r="D65" s="22" t="s">
        <v>1751</v>
      </c>
      <c r="E65" s="23" t="s">
        <v>1752</v>
      </c>
      <c r="F65" s="24" t="s">
        <v>17</v>
      </c>
      <c r="G65" s="24" t="s">
        <v>366</v>
      </c>
      <c r="H65" s="24" t="s">
        <v>418</v>
      </c>
      <c r="I65" s="24" t="s">
        <v>1749</v>
      </c>
      <c r="J65" s="24" t="s">
        <v>418</v>
      </c>
      <c r="K65" s="24" t="s">
        <v>1753</v>
      </c>
      <c r="L65" s="24" t="s">
        <v>1754</v>
      </c>
      <c r="M65" s="24" t="s">
        <v>310</v>
      </c>
      <c r="N65" s="24">
        <v>421387</v>
      </c>
      <c r="O65" s="24">
        <v>420450</v>
      </c>
      <c r="P65" s="7">
        <v>1</v>
      </c>
      <c r="Q65" s="26"/>
      <c r="R65" s="2"/>
      <c r="S65" s="3"/>
      <c r="T65" s="7">
        <f t="shared" si="2"/>
        <v>0</v>
      </c>
      <c r="U65" s="25">
        <f t="shared" si="3"/>
        <v>0</v>
      </c>
    </row>
    <row r="66" spans="1:21" x14ac:dyDescent="0.25">
      <c r="A66" s="22" t="s">
        <v>137</v>
      </c>
      <c r="B66" s="22" t="s">
        <v>16</v>
      </c>
      <c r="C66" s="22">
        <v>7014465</v>
      </c>
      <c r="D66" s="22" t="s">
        <v>138</v>
      </c>
      <c r="E66" s="23" t="s">
        <v>139</v>
      </c>
      <c r="F66" s="24" t="s">
        <v>17</v>
      </c>
      <c r="G66" s="24" t="s">
        <v>115</v>
      </c>
      <c r="H66" s="24" t="s">
        <v>133</v>
      </c>
      <c r="I66" s="24" t="s">
        <v>134</v>
      </c>
      <c r="J66" s="24" t="s">
        <v>133</v>
      </c>
      <c r="K66" s="24" t="s">
        <v>24</v>
      </c>
      <c r="L66" s="24" t="s">
        <v>25</v>
      </c>
      <c r="M66" s="24" t="s">
        <v>125</v>
      </c>
      <c r="N66" s="24">
        <v>435845</v>
      </c>
      <c r="O66" s="24">
        <v>395101</v>
      </c>
      <c r="P66" s="7">
        <v>1</v>
      </c>
      <c r="Q66" s="26"/>
      <c r="R66" s="2"/>
      <c r="S66" s="3"/>
      <c r="T66" s="7">
        <f t="shared" si="2"/>
        <v>0</v>
      </c>
      <c r="U66" s="25">
        <f t="shared" si="3"/>
        <v>0</v>
      </c>
    </row>
    <row r="67" spans="1:21" x14ac:dyDescent="0.25">
      <c r="A67" s="22" t="s">
        <v>142</v>
      </c>
      <c r="B67" s="22" t="s">
        <v>16</v>
      </c>
      <c r="C67" s="22">
        <v>7014913</v>
      </c>
      <c r="D67" s="22" t="s">
        <v>143</v>
      </c>
      <c r="E67" s="23" t="s">
        <v>144</v>
      </c>
      <c r="F67" s="24" t="s">
        <v>17</v>
      </c>
      <c r="G67" s="24" t="s">
        <v>115</v>
      </c>
      <c r="H67" s="24" t="s">
        <v>133</v>
      </c>
      <c r="I67" s="24" t="s">
        <v>145</v>
      </c>
      <c r="J67" s="24" t="s">
        <v>146</v>
      </c>
      <c r="K67" s="24" t="s">
        <v>19</v>
      </c>
      <c r="L67" s="24" t="s">
        <v>20</v>
      </c>
      <c r="M67" s="24" t="s">
        <v>147</v>
      </c>
      <c r="N67" s="24">
        <v>438698</v>
      </c>
      <c r="O67" s="24">
        <v>391550</v>
      </c>
      <c r="P67" s="7">
        <v>1</v>
      </c>
      <c r="Q67" s="26"/>
      <c r="R67" s="2"/>
      <c r="S67" s="3"/>
      <c r="T67" s="7">
        <f t="shared" si="2"/>
        <v>0</v>
      </c>
      <c r="U67" s="25">
        <f t="shared" si="3"/>
        <v>0</v>
      </c>
    </row>
    <row r="68" spans="1:21" x14ac:dyDescent="0.25">
      <c r="A68" s="22" t="s">
        <v>227</v>
      </c>
      <c r="B68" s="22" t="s">
        <v>16</v>
      </c>
      <c r="C68" s="22">
        <v>7015912</v>
      </c>
      <c r="D68" s="22" t="s">
        <v>228</v>
      </c>
      <c r="E68" s="23" t="s">
        <v>229</v>
      </c>
      <c r="F68" s="24" t="s">
        <v>17</v>
      </c>
      <c r="G68" s="24" t="s">
        <v>115</v>
      </c>
      <c r="H68" s="24" t="s">
        <v>230</v>
      </c>
      <c r="I68" s="24" t="s">
        <v>231</v>
      </c>
      <c r="J68" s="24" t="s">
        <v>232</v>
      </c>
      <c r="K68" s="24" t="s">
        <v>19</v>
      </c>
      <c r="L68" s="24" t="s">
        <v>20</v>
      </c>
      <c r="M68" s="24" t="s">
        <v>97</v>
      </c>
      <c r="N68" s="24">
        <v>441755</v>
      </c>
      <c r="O68" s="24">
        <v>398469</v>
      </c>
      <c r="P68" s="7">
        <v>1</v>
      </c>
      <c r="Q68" s="26"/>
      <c r="R68" s="2"/>
      <c r="S68" s="3"/>
      <c r="T68" s="7">
        <f t="shared" si="2"/>
        <v>0</v>
      </c>
      <c r="U68" s="25">
        <f t="shared" si="3"/>
        <v>0</v>
      </c>
    </row>
    <row r="69" spans="1:21" x14ac:dyDescent="0.25">
      <c r="A69" s="22" t="s">
        <v>290</v>
      </c>
      <c r="B69" s="22" t="s">
        <v>16</v>
      </c>
      <c r="C69" s="22">
        <v>8087412</v>
      </c>
      <c r="D69" s="22" t="s">
        <v>291</v>
      </c>
      <c r="E69" s="23" t="s">
        <v>292</v>
      </c>
      <c r="F69" s="24" t="s">
        <v>17</v>
      </c>
      <c r="G69" s="24" t="s">
        <v>115</v>
      </c>
      <c r="H69" s="24" t="s">
        <v>289</v>
      </c>
      <c r="I69" s="24" t="s">
        <v>293</v>
      </c>
      <c r="J69" s="24" t="s">
        <v>294</v>
      </c>
      <c r="K69" s="24" t="s">
        <v>19</v>
      </c>
      <c r="L69" s="24" t="s">
        <v>20</v>
      </c>
      <c r="M69" s="24" t="s">
        <v>295</v>
      </c>
      <c r="N69" s="24">
        <v>423694</v>
      </c>
      <c r="O69" s="24">
        <v>389793</v>
      </c>
      <c r="P69" s="7">
        <v>1</v>
      </c>
      <c r="Q69" s="26"/>
      <c r="R69" s="2"/>
      <c r="S69" s="3"/>
      <c r="T69" s="7">
        <f t="shared" si="2"/>
        <v>0</v>
      </c>
      <c r="U69" s="25">
        <f t="shared" si="3"/>
        <v>0</v>
      </c>
    </row>
    <row r="70" spans="1:21" x14ac:dyDescent="0.25">
      <c r="A70" s="22" t="s">
        <v>324</v>
      </c>
      <c r="B70" s="22" t="s">
        <v>16</v>
      </c>
      <c r="C70" s="22">
        <v>7019854</v>
      </c>
      <c r="D70" s="22" t="s">
        <v>325</v>
      </c>
      <c r="E70" s="23" t="s">
        <v>326</v>
      </c>
      <c r="F70" s="24" t="s">
        <v>17</v>
      </c>
      <c r="G70" s="24" t="s">
        <v>115</v>
      </c>
      <c r="H70" s="24" t="s">
        <v>327</v>
      </c>
      <c r="I70" s="24" t="s">
        <v>328</v>
      </c>
      <c r="J70" s="24" t="s">
        <v>329</v>
      </c>
      <c r="K70" s="24" t="s">
        <v>19</v>
      </c>
      <c r="L70" s="24" t="s">
        <v>20</v>
      </c>
      <c r="M70" s="24" t="s">
        <v>140</v>
      </c>
      <c r="N70" s="24">
        <v>451620</v>
      </c>
      <c r="O70" s="24">
        <v>407661</v>
      </c>
      <c r="P70" s="7">
        <v>1</v>
      </c>
      <c r="Q70" s="26"/>
      <c r="R70" s="2"/>
      <c r="S70" s="3"/>
      <c r="T70" s="7">
        <f t="shared" si="2"/>
        <v>0</v>
      </c>
      <c r="U70" s="25">
        <f t="shared" si="3"/>
        <v>0</v>
      </c>
    </row>
    <row r="71" spans="1:21" x14ac:dyDescent="0.25">
      <c r="A71" s="22" t="s">
        <v>434</v>
      </c>
      <c r="B71" s="22" t="s">
        <v>16</v>
      </c>
      <c r="C71" s="22">
        <v>8303879</v>
      </c>
      <c r="D71" s="22" t="s">
        <v>435</v>
      </c>
      <c r="E71" s="23" t="s">
        <v>436</v>
      </c>
      <c r="F71" s="24" t="s">
        <v>17</v>
      </c>
      <c r="G71" s="24" t="s">
        <v>115</v>
      </c>
      <c r="H71" s="24" t="s">
        <v>433</v>
      </c>
      <c r="I71" s="24" t="s">
        <v>437</v>
      </c>
      <c r="J71" s="24" t="s">
        <v>438</v>
      </c>
      <c r="K71" s="24" t="s">
        <v>19</v>
      </c>
      <c r="L71" s="24" t="s">
        <v>20</v>
      </c>
      <c r="M71" s="24" t="s">
        <v>235</v>
      </c>
      <c r="N71" s="24">
        <v>424472</v>
      </c>
      <c r="O71" s="24">
        <v>394234</v>
      </c>
      <c r="P71" s="7">
        <v>1</v>
      </c>
      <c r="Q71" s="26"/>
      <c r="R71" s="2"/>
      <c r="S71" s="3"/>
      <c r="T71" s="7">
        <f t="shared" si="2"/>
        <v>0</v>
      </c>
      <c r="U71" s="25">
        <f t="shared" si="3"/>
        <v>0</v>
      </c>
    </row>
    <row r="72" spans="1:21" x14ac:dyDescent="0.25">
      <c r="A72" s="22" t="s">
        <v>439</v>
      </c>
      <c r="B72" s="22" t="s">
        <v>16</v>
      </c>
      <c r="C72" s="22">
        <v>7027677</v>
      </c>
      <c r="D72" s="22" t="s">
        <v>440</v>
      </c>
      <c r="E72" s="23" t="s">
        <v>441</v>
      </c>
      <c r="F72" s="24" t="s">
        <v>17</v>
      </c>
      <c r="G72" s="24" t="s">
        <v>115</v>
      </c>
      <c r="H72" s="24" t="s">
        <v>433</v>
      </c>
      <c r="I72" s="24" t="s">
        <v>442</v>
      </c>
      <c r="J72" s="24" t="s">
        <v>443</v>
      </c>
      <c r="K72" s="24" t="s">
        <v>19</v>
      </c>
      <c r="L72" s="24" t="s">
        <v>20</v>
      </c>
      <c r="M72" s="24" t="s">
        <v>330</v>
      </c>
      <c r="N72" s="24">
        <v>427585</v>
      </c>
      <c r="O72" s="24">
        <v>392549</v>
      </c>
      <c r="P72" s="7">
        <v>1</v>
      </c>
      <c r="Q72" s="26"/>
      <c r="R72" s="2"/>
      <c r="S72" s="3"/>
      <c r="T72" s="7">
        <f t="shared" si="2"/>
        <v>0</v>
      </c>
      <c r="U72" s="25">
        <f t="shared" si="3"/>
        <v>0</v>
      </c>
    </row>
    <row r="73" spans="1:21" x14ac:dyDescent="0.25">
      <c r="A73" s="22" t="s">
        <v>446</v>
      </c>
      <c r="B73" s="22" t="s">
        <v>16</v>
      </c>
      <c r="C73" s="22">
        <v>7028302</v>
      </c>
      <c r="D73" s="22" t="s">
        <v>447</v>
      </c>
      <c r="E73" s="23" t="s">
        <v>448</v>
      </c>
      <c r="F73" s="24" t="s">
        <v>17</v>
      </c>
      <c r="G73" s="24" t="s">
        <v>115</v>
      </c>
      <c r="H73" s="24" t="s">
        <v>433</v>
      </c>
      <c r="I73" s="24" t="s">
        <v>444</v>
      </c>
      <c r="J73" s="24" t="s">
        <v>445</v>
      </c>
      <c r="K73" s="24" t="s">
        <v>19</v>
      </c>
      <c r="L73" s="24" t="s">
        <v>20</v>
      </c>
      <c r="M73" s="24" t="s">
        <v>449</v>
      </c>
      <c r="N73" s="24">
        <v>428244</v>
      </c>
      <c r="O73" s="24">
        <v>401786</v>
      </c>
      <c r="P73" s="7">
        <v>1</v>
      </c>
      <c r="Q73" s="26"/>
      <c r="R73" s="2"/>
      <c r="S73" s="3"/>
      <c r="T73" s="7">
        <f t="shared" si="2"/>
        <v>0</v>
      </c>
      <c r="U73" s="25">
        <f t="shared" si="3"/>
        <v>0</v>
      </c>
    </row>
    <row r="74" spans="1:21" x14ac:dyDescent="0.25">
      <c r="A74" s="22" t="s">
        <v>1756</v>
      </c>
      <c r="B74" s="22" t="s">
        <v>16</v>
      </c>
      <c r="C74" s="22">
        <v>7025455</v>
      </c>
      <c r="D74" s="22" t="s">
        <v>1757</v>
      </c>
      <c r="E74" s="23" t="s">
        <v>1758</v>
      </c>
      <c r="F74" s="24" t="s">
        <v>17</v>
      </c>
      <c r="G74" s="24" t="s">
        <v>115</v>
      </c>
      <c r="H74" s="24" t="s">
        <v>433</v>
      </c>
      <c r="I74" s="24" t="s">
        <v>1755</v>
      </c>
      <c r="J74" s="24" t="s">
        <v>433</v>
      </c>
      <c r="K74" s="24" t="s">
        <v>853</v>
      </c>
      <c r="L74" s="24" t="s">
        <v>1630</v>
      </c>
      <c r="M74" s="24" t="s">
        <v>21</v>
      </c>
      <c r="N74" s="24">
        <v>426171</v>
      </c>
      <c r="O74" s="24">
        <v>395756</v>
      </c>
      <c r="P74" s="7">
        <v>1</v>
      </c>
      <c r="Q74" s="26"/>
      <c r="R74" s="2"/>
      <c r="S74" s="3"/>
      <c r="T74" s="7">
        <f t="shared" si="2"/>
        <v>0</v>
      </c>
      <c r="U74" s="25">
        <f t="shared" si="3"/>
        <v>0</v>
      </c>
    </row>
    <row r="75" spans="1:21" x14ac:dyDescent="0.25">
      <c r="A75" s="22" t="s">
        <v>104</v>
      </c>
      <c r="B75" s="22" t="s">
        <v>16</v>
      </c>
      <c r="C75" s="22">
        <v>7050772</v>
      </c>
      <c r="D75" s="22" t="s">
        <v>105</v>
      </c>
      <c r="E75" s="23" t="s">
        <v>106</v>
      </c>
      <c r="F75" s="24" t="s">
        <v>17</v>
      </c>
      <c r="G75" s="24" t="s">
        <v>100</v>
      </c>
      <c r="H75" s="24" t="s">
        <v>101</v>
      </c>
      <c r="I75" s="24" t="s">
        <v>107</v>
      </c>
      <c r="J75" s="24" t="s">
        <v>108</v>
      </c>
      <c r="K75" s="24" t="s">
        <v>19</v>
      </c>
      <c r="L75" s="24" t="s">
        <v>20</v>
      </c>
      <c r="M75" s="24" t="s">
        <v>109</v>
      </c>
      <c r="N75" s="24">
        <v>425443</v>
      </c>
      <c r="O75" s="24">
        <v>453786</v>
      </c>
      <c r="P75" s="7">
        <v>1</v>
      </c>
      <c r="Q75" s="26"/>
      <c r="R75" s="2"/>
      <c r="S75" s="3"/>
      <c r="T75" s="7">
        <f t="shared" si="2"/>
        <v>0</v>
      </c>
      <c r="U75" s="25">
        <f t="shared" si="3"/>
        <v>0</v>
      </c>
    </row>
    <row r="76" spans="1:21" x14ac:dyDescent="0.25">
      <c r="A76" s="22" t="s">
        <v>110</v>
      </c>
      <c r="B76" s="22" t="s">
        <v>16</v>
      </c>
      <c r="C76" s="22">
        <v>7051298</v>
      </c>
      <c r="D76" s="22" t="s">
        <v>111</v>
      </c>
      <c r="E76" s="23" t="s">
        <v>112</v>
      </c>
      <c r="F76" s="24" t="s">
        <v>17</v>
      </c>
      <c r="G76" s="24" t="s">
        <v>100</v>
      </c>
      <c r="H76" s="24" t="s">
        <v>101</v>
      </c>
      <c r="I76" s="24" t="s">
        <v>113</v>
      </c>
      <c r="J76" s="24" t="s">
        <v>114</v>
      </c>
      <c r="K76" s="24" t="s">
        <v>19</v>
      </c>
      <c r="L76" s="24" t="s">
        <v>20</v>
      </c>
      <c r="M76" s="24" t="s">
        <v>21</v>
      </c>
      <c r="N76" s="24">
        <v>419937</v>
      </c>
      <c r="O76" s="24">
        <v>460379</v>
      </c>
      <c r="P76" s="7">
        <v>1</v>
      </c>
      <c r="Q76" s="26"/>
      <c r="R76" s="2"/>
      <c r="S76" s="3"/>
      <c r="T76" s="7">
        <f t="shared" si="2"/>
        <v>0</v>
      </c>
      <c r="U76" s="25">
        <f t="shared" si="3"/>
        <v>0</v>
      </c>
    </row>
    <row r="77" spans="1:21" x14ac:dyDescent="0.25">
      <c r="A77" s="22" t="s">
        <v>119</v>
      </c>
      <c r="B77" s="22" t="s">
        <v>16</v>
      </c>
      <c r="C77" s="22">
        <v>7052650</v>
      </c>
      <c r="D77" s="22" t="s">
        <v>120</v>
      </c>
      <c r="E77" s="23" t="s">
        <v>121</v>
      </c>
      <c r="F77" s="24" t="s">
        <v>17</v>
      </c>
      <c r="G77" s="24" t="s">
        <v>100</v>
      </c>
      <c r="H77" s="24" t="s">
        <v>117</v>
      </c>
      <c r="I77" s="24" t="s">
        <v>122</v>
      </c>
      <c r="J77" s="24" t="s">
        <v>123</v>
      </c>
      <c r="K77" s="24" t="s">
        <v>19</v>
      </c>
      <c r="L77" s="24" t="s">
        <v>20</v>
      </c>
      <c r="M77" s="24" t="s">
        <v>59</v>
      </c>
      <c r="N77" s="24">
        <v>416180</v>
      </c>
      <c r="O77" s="24">
        <v>460298</v>
      </c>
      <c r="P77" s="7">
        <v>1</v>
      </c>
      <c r="Q77" s="26"/>
      <c r="R77" s="2"/>
      <c r="S77" s="3"/>
      <c r="T77" s="7">
        <f t="shared" si="2"/>
        <v>0</v>
      </c>
      <c r="U77" s="25">
        <f t="shared" si="3"/>
        <v>0</v>
      </c>
    </row>
    <row r="78" spans="1:21" x14ac:dyDescent="0.25">
      <c r="A78" s="22" t="s">
        <v>127</v>
      </c>
      <c r="B78" s="22" t="s">
        <v>16</v>
      </c>
      <c r="C78" s="22">
        <v>7053853</v>
      </c>
      <c r="D78" s="22" t="s">
        <v>128</v>
      </c>
      <c r="E78" s="23" t="s">
        <v>129</v>
      </c>
      <c r="F78" s="24" t="s">
        <v>17</v>
      </c>
      <c r="G78" s="24" t="s">
        <v>100</v>
      </c>
      <c r="H78" s="24" t="s">
        <v>124</v>
      </c>
      <c r="I78" s="24" t="s">
        <v>130</v>
      </c>
      <c r="J78" s="24" t="s">
        <v>131</v>
      </c>
      <c r="K78" s="24" t="s">
        <v>19</v>
      </c>
      <c r="L78" s="24" t="s">
        <v>20</v>
      </c>
      <c r="M78" s="24" t="s">
        <v>132</v>
      </c>
      <c r="N78" s="24">
        <v>405109</v>
      </c>
      <c r="O78" s="24">
        <v>438933</v>
      </c>
      <c r="P78" s="7">
        <v>1</v>
      </c>
      <c r="Q78" s="26"/>
      <c r="R78" s="2"/>
      <c r="S78" s="3"/>
      <c r="T78" s="7">
        <f t="shared" si="2"/>
        <v>0</v>
      </c>
      <c r="U78" s="25">
        <f t="shared" si="3"/>
        <v>0</v>
      </c>
    </row>
    <row r="79" spans="1:21" x14ac:dyDescent="0.25">
      <c r="A79" s="22" t="s">
        <v>148</v>
      </c>
      <c r="B79" s="22" t="s">
        <v>16</v>
      </c>
      <c r="C79" s="22">
        <v>7054317</v>
      </c>
      <c r="D79" s="22" t="s">
        <v>149</v>
      </c>
      <c r="E79" s="23" t="s">
        <v>150</v>
      </c>
      <c r="F79" s="24" t="s">
        <v>17</v>
      </c>
      <c r="G79" s="24" t="s">
        <v>100</v>
      </c>
      <c r="H79" s="24" t="s">
        <v>151</v>
      </c>
      <c r="I79" s="24" t="s">
        <v>152</v>
      </c>
      <c r="J79" s="24" t="s">
        <v>153</v>
      </c>
      <c r="K79" s="24" t="s">
        <v>19</v>
      </c>
      <c r="L79" s="24" t="s">
        <v>20</v>
      </c>
      <c r="M79" s="24" t="s">
        <v>37</v>
      </c>
      <c r="N79" s="24">
        <v>427451</v>
      </c>
      <c r="O79" s="24">
        <v>465235</v>
      </c>
      <c r="P79" s="7">
        <v>1</v>
      </c>
      <c r="Q79" s="26"/>
      <c r="R79" s="2"/>
      <c r="S79" s="3"/>
      <c r="T79" s="7">
        <f t="shared" ref="T79:T87" si="4">S79*0.23</f>
        <v>0</v>
      </c>
      <c r="U79" s="25">
        <f t="shared" ref="U79:U87" si="5">SUM(S79:T79)</f>
        <v>0</v>
      </c>
    </row>
    <row r="80" spans="1:21" x14ac:dyDescent="0.25">
      <c r="A80" s="22" t="s">
        <v>154</v>
      </c>
      <c r="B80" s="22" t="s">
        <v>16</v>
      </c>
      <c r="C80" s="22">
        <v>7055306</v>
      </c>
      <c r="D80" s="22" t="s">
        <v>155</v>
      </c>
      <c r="E80" s="23" t="s">
        <v>156</v>
      </c>
      <c r="F80" s="24" t="s">
        <v>17</v>
      </c>
      <c r="G80" s="24" t="s">
        <v>100</v>
      </c>
      <c r="H80" s="24" t="s">
        <v>151</v>
      </c>
      <c r="I80" s="24" t="s">
        <v>157</v>
      </c>
      <c r="J80" s="24" t="s">
        <v>158</v>
      </c>
      <c r="K80" s="24" t="s">
        <v>159</v>
      </c>
      <c r="L80" s="24" t="s">
        <v>160</v>
      </c>
      <c r="M80" s="24" t="s">
        <v>34</v>
      </c>
      <c r="N80" s="24">
        <v>413899</v>
      </c>
      <c r="O80" s="24">
        <v>466873</v>
      </c>
      <c r="P80" s="7">
        <v>1</v>
      </c>
      <c r="Q80" s="26"/>
      <c r="R80" s="2"/>
      <c r="S80" s="3"/>
      <c r="T80" s="7">
        <f t="shared" si="4"/>
        <v>0</v>
      </c>
      <c r="U80" s="25">
        <f t="shared" si="5"/>
        <v>0</v>
      </c>
    </row>
    <row r="81" spans="1:21" x14ac:dyDescent="0.25">
      <c r="A81" s="22" t="s">
        <v>161</v>
      </c>
      <c r="B81" s="22" t="s">
        <v>16</v>
      </c>
      <c r="C81" s="22">
        <v>7055373</v>
      </c>
      <c r="D81" s="22" t="s">
        <v>162</v>
      </c>
      <c r="E81" s="23" t="s">
        <v>163</v>
      </c>
      <c r="F81" s="24" t="s">
        <v>17</v>
      </c>
      <c r="G81" s="24" t="s">
        <v>100</v>
      </c>
      <c r="H81" s="24" t="s">
        <v>151</v>
      </c>
      <c r="I81" s="24" t="s">
        <v>164</v>
      </c>
      <c r="J81" s="24" t="s">
        <v>165</v>
      </c>
      <c r="K81" s="24" t="s">
        <v>19</v>
      </c>
      <c r="L81" s="24" t="s">
        <v>20</v>
      </c>
      <c r="M81" s="24" t="s">
        <v>126</v>
      </c>
      <c r="N81" s="24">
        <v>418088</v>
      </c>
      <c r="O81" s="24">
        <v>467955</v>
      </c>
      <c r="P81" s="7">
        <v>1</v>
      </c>
      <c r="Q81" s="26"/>
      <c r="R81" s="2"/>
      <c r="S81" s="3"/>
      <c r="T81" s="7">
        <f t="shared" si="4"/>
        <v>0</v>
      </c>
      <c r="U81" s="25">
        <f t="shared" si="5"/>
        <v>0</v>
      </c>
    </row>
    <row r="82" spans="1:21" x14ac:dyDescent="0.25">
      <c r="A82" s="22" t="s">
        <v>196</v>
      </c>
      <c r="B82" s="22" t="s">
        <v>16</v>
      </c>
      <c r="C82" s="22">
        <v>7055975</v>
      </c>
      <c r="D82" s="22" t="s">
        <v>197</v>
      </c>
      <c r="E82" s="23" t="s">
        <v>198</v>
      </c>
      <c r="F82" s="24" t="s">
        <v>17</v>
      </c>
      <c r="G82" s="24" t="s">
        <v>100</v>
      </c>
      <c r="H82" s="24" t="s">
        <v>199</v>
      </c>
      <c r="I82" s="24" t="s">
        <v>200</v>
      </c>
      <c r="J82" s="24" t="s">
        <v>199</v>
      </c>
      <c r="K82" s="24" t="s">
        <v>201</v>
      </c>
      <c r="L82" s="24" t="s">
        <v>202</v>
      </c>
      <c r="M82" s="24" t="s">
        <v>203</v>
      </c>
      <c r="N82" s="24">
        <v>426224</v>
      </c>
      <c r="O82" s="24">
        <v>442359</v>
      </c>
      <c r="P82" s="7">
        <v>1</v>
      </c>
      <c r="Q82" s="26"/>
      <c r="R82" s="2"/>
      <c r="S82" s="3"/>
      <c r="T82" s="7">
        <f t="shared" si="4"/>
        <v>0</v>
      </c>
      <c r="U82" s="25">
        <f t="shared" si="5"/>
        <v>0</v>
      </c>
    </row>
    <row r="83" spans="1:21" x14ac:dyDescent="0.25">
      <c r="A83" s="22" t="s">
        <v>204</v>
      </c>
      <c r="B83" s="22" t="s">
        <v>16</v>
      </c>
      <c r="C83" s="22">
        <v>7056284</v>
      </c>
      <c r="D83" s="22" t="s">
        <v>205</v>
      </c>
      <c r="E83" s="23" t="s">
        <v>206</v>
      </c>
      <c r="F83" s="24" t="s">
        <v>17</v>
      </c>
      <c r="G83" s="24" t="s">
        <v>100</v>
      </c>
      <c r="H83" s="24" t="s">
        <v>199</v>
      </c>
      <c r="I83" s="24" t="s">
        <v>207</v>
      </c>
      <c r="J83" s="24" t="s">
        <v>208</v>
      </c>
      <c r="K83" s="24" t="s">
        <v>19</v>
      </c>
      <c r="L83" s="24" t="s">
        <v>20</v>
      </c>
      <c r="M83" s="24" t="s">
        <v>209</v>
      </c>
      <c r="N83" s="24">
        <v>428499</v>
      </c>
      <c r="O83" s="24">
        <v>443171</v>
      </c>
      <c r="P83" s="7">
        <v>1</v>
      </c>
      <c r="Q83" s="26"/>
      <c r="R83" s="2"/>
      <c r="S83" s="3"/>
      <c r="T83" s="7">
        <f t="shared" si="4"/>
        <v>0</v>
      </c>
      <c r="U83" s="25">
        <f t="shared" si="5"/>
        <v>0</v>
      </c>
    </row>
    <row r="84" spans="1:21" x14ac:dyDescent="0.25">
      <c r="A84" s="22" t="s">
        <v>210</v>
      </c>
      <c r="B84" s="22" t="s">
        <v>16</v>
      </c>
      <c r="C84" s="22">
        <v>7057342</v>
      </c>
      <c r="D84" s="22" t="s">
        <v>211</v>
      </c>
      <c r="E84" s="23" t="s">
        <v>212</v>
      </c>
      <c r="F84" s="24" t="s">
        <v>17</v>
      </c>
      <c r="G84" s="24" t="s">
        <v>100</v>
      </c>
      <c r="H84" s="24" t="s">
        <v>199</v>
      </c>
      <c r="I84" s="24" t="s">
        <v>213</v>
      </c>
      <c r="J84" s="24" t="s">
        <v>214</v>
      </c>
      <c r="K84" s="24" t="s">
        <v>19</v>
      </c>
      <c r="L84" s="24" t="s">
        <v>20</v>
      </c>
      <c r="M84" s="24" t="s">
        <v>215</v>
      </c>
      <c r="N84" s="24">
        <v>425712</v>
      </c>
      <c r="O84" s="24">
        <v>437509</v>
      </c>
      <c r="P84" s="7">
        <v>1</v>
      </c>
      <c r="Q84" s="26"/>
      <c r="R84" s="2"/>
      <c r="S84" s="3"/>
      <c r="T84" s="7">
        <f t="shared" si="4"/>
        <v>0</v>
      </c>
      <c r="U84" s="25">
        <f t="shared" si="5"/>
        <v>0</v>
      </c>
    </row>
    <row r="85" spans="1:21" x14ac:dyDescent="0.25">
      <c r="A85" s="22" t="s">
        <v>216</v>
      </c>
      <c r="B85" s="22" t="s">
        <v>16</v>
      </c>
      <c r="C85" s="22">
        <v>7057510</v>
      </c>
      <c r="D85" s="22" t="s">
        <v>217</v>
      </c>
      <c r="E85" s="23" t="s">
        <v>218</v>
      </c>
      <c r="F85" s="24" t="s">
        <v>17</v>
      </c>
      <c r="G85" s="24" t="s">
        <v>100</v>
      </c>
      <c r="H85" s="24" t="s">
        <v>199</v>
      </c>
      <c r="I85" s="24" t="s">
        <v>219</v>
      </c>
      <c r="J85" s="24" t="s">
        <v>220</v>
      </c>
      <c r="K85" s="24" t="s">
        <v>19</v>
      </c>
      <c r="L85" s="24" t="s">
        <v>20</v>
      </c>
      <c r="M85" s="24" t="s">
        <v>221</v>
      </c>
      <c r="N85" s="24">
        <v>430869</v>
      </c>
      <c r="O85" s="24">
        <v>438950</v>
      </c>
      <c r="P85" s="7">
        <v>1</v>
      </c>
      <c r="Q85" s="26"/>
      <c r="R85" s="2"/>
      <c r="S85" s="3"/>
      <c r="T85" s="7">
        <f t="shared" si="4"/>
        <v>0</v>
      </c>
      <c r="U85" s="25">
        <f t="shared" si="5"/>
        <v>0</v>
      </c>
    </row>
    <row r="86" spans="1:21" x14ac:dyDescent="0.25">
      <c r="A86" s="22" t="s">
        <v>222</v>
      </c>
      <c r="B86" s="22" t="s">
        <v>16</v>
      </c>
      <c r="C86" s="22">
        <v>7057648</v>
      </c>
      <c r="D86" s="22" t="s">
        <v>223</v>
      </c>
      <c r="E86" s="23" t="s">
        <v>224</v>
      </c>
      <c r="F86" s="24" t="s">
        <v>17</v>
      </c>
      <c r="G86" s="24" t="s">
        <v>100</v>
      </c>
      <c r="H86" s="24" t="s">
        <v>199</v>
      </c>
      <c r="I86" s="24" t="s">
        <v>225</v>
      </c>
      <c r="J86" s="24" t="s">
        <v>226</v>
      </c>
      <c r="K86" s="24" t="s">
        <v>19</v>
      </c>
      <c r="L86" s="24" t="s">
        <v>20</v>
      </c>
      <c r="M86" s="24" t="s">
        <v>169</v>
      </c>
      <c r="N86" s="24">
        <v>426522</v>
      </c>
      <c r="O86" s="24">
        <v>446350</v>
      </c>
      <c r="P86" s="7">
        <v>1</v>
      </c>
      <c r="Q86" s="26"/>
      <c r="R86" s="2"/>
      <c r="S86" s="3"/>
      <c r="T86" s="7">
        <f t="shared" si="4"/>
        <v>0</v>
      </c>
      <c r="U86" s="25">
        <f t="shared" si="5"/>
        <v>0</v>
      </c>
    </row>
    <row r="87" spans="1:21" x14ac:dyDescent="0.25">
      <c r="A87" s="22" t="s">
        <v>1764</v>
      </c>
      <c r="B87" s="22" t="s">
        <v>16</v>
      </c>
      <c r="C87" s="22">
        <v>7060592</v>
      </c>
      <c r="D87" s="22" t="s">
        <v>1765</v>
      </c>
      <c r="E87" s="23" t="s">
        <v>1766</v>
      </c>
      <c r="F87" s="24" t="s">
        <v>17</v>
      </c>
      <c r="G87" s="24" t="s">
        <v>100</v>
      </c>
      <c r="H87" s="24" t="s">
        <v>451</v>
      </c>
      <c r="I87" s="24" t="s">
        <v>1761</v>
      </c>
      <c r="J87" s="24" t="s">
        <v>451</v>
      </c>
      <c r="K87" s="24" t="s">
        <v>1762</v>
      </c>
      <c r="L87" s="24" t="s">
        <v>1763</v>
      </c>
      <c r="M87" s="24" t="s">
        <v>295</v>
      </c>
      <c r="N87" s="24">
        <v>416467</v>
      </c>
      <c r="O87" s="24">
        <v>447473</v>
      </c>
      <c r="P87" s="7">
        <v>1</v>
      </c>
      <c r="Q87" s="26"/>
      <c r="R87" s="2"/>
      <c r="S87" s="3"/>
      <c r="T87" s="7">
        <f t="shared" si="4"/>
        <v>0</v>
      </c>
      <c r="U87" s="25">
        <f t="shared" si="5"/>
        <v>0</v>
      </c>
    </row>
  </sheetData>
  <sheetProtection algorithmName="SHA-512" hashValue="KUbUqV1LKVuhmArEONUDeXPmSjxevVyKdSB2JKRFN5vVIBBr8VmfTEtyPLGCZgTRr+gmrNvpxATs/SRfLxT3DA==" saltValue="wOUFDrrm3U9yed68mZLYqQ==" spinCount="100000" sheet="1" objects="1" scenarios="1" formatCells="0" formatColumns="0" formatRows="0" sort="0" autoFilter="0"/>
  <autoFilter ref="A13:P87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O4:P4"/>
    <mergeCell ref="J10:R10"/>
  </mergeCells>
  <pageMargins left="0.7" right="0.7" top="0.75" bottom="0.75" header="0.3" footer="0.3"/>
  <pageSetup paperSize="9" scale="39" orientation="portrait" r:id="rId1"/>
  <rowBreaks count="1" manualBreakCount="1">
    <brk id="34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8"/>
  <sheetViews>
    <sheetView zoomScaleNormal="100" workbookViewId="0">
      <selection activeCell="L11" sqref="L11"/>
    </sheetView>
  </sheetViews>
  <sheetFormatPr defaultColWidth="9.140625" defaultRowHeight="15" x14ac:dyDescent="0.25"/>
  <cols>
    <col min="1" max="5" width="9.140625" style="7"/>
    <col min="6" max="6" width="13.140625" style="7" bestFit="1" customWidth="1"/>
    <col min="7" max="7" width="11.7109375" style="7" bestFit="1" customWidth="1"/>
    <col min="8" max="11" width="9.140625" style="7"/>
    <col min="12" max="12" width="13.5703125" style="7" customWidth="1"/>
    <col min="13" max="16" width="9.140625" style="7"/>
    <col min="17" max="17" width="10" style="7" customWidth="1"/>
    <col min="18" max="18" width="16.42578125" style="7" customWidth="1"/>
    <col min="19" max="19" width="19.85546875" style="7" customWidth="1"/>
    <col min="20" max="20" width="10.140625" style="7" customWidth="1"/>
    <col min="21" max="21" width="15.28515625" style="7" customWidth="1"/>
    <col min="22" max="16384" width="9.140625" style="7"/>
  </cols>
  <sheetData>
    <row r="1" spans="1:21" ht="15.75" thickBot="1" x14ac:dyDescent="0.3">
      <c r="A1" s="4" t="s">
        <v>2068</v>
      </c>
      <c r="B1" s="4" t="s">
        <v>2069</v>
      </c>
      <c r="C1" s="4" t="s">
        <v>2070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2090</v>
      </c>
      <c r="B2" s="4">
        <f>P12</f>
        <v>65</v>
      </c>
      <c r="C2" s="4" t="s">
        <v>2083</v>
      </c>
      <c r="D2" s="4"/>
      <c r="E2" s="4"/>
      <c r="F2" s="4"/>
      <c r="G2" s="45" t="s">
        <v>2093</v>
      </c>
      <c r="H2" s="46"/>
      <c r="I2" s="47"/>
      <c r="J2" s="54" t="s">
        <v>2094</v>
      </c>
      <c r="K2" s="55"/>
      <c r="L2" s="56"/>
    </row>
    <row r="3" spans="1:21" x14ac:dyDescent="0.25">
      <c r="A3" s="4"/>
      <c r="B3" s="4"/>
      <c r="C3" s="4"/>
      <c r="D3" s="4"/>
      <c r="E3" s="4"/>
      <c r="F3" s="8" t="s">
        <v>2072</v>
      </c>
      <c r="G3" s="28" t="s">
        <v>2073</v>
      </c>
      <c r="H3" s="4" t="s">
        <v>2074</v>
      </c>
      <c r="I3" s="29" t="s">
        <v>2075</v>
      </c>
      <c r="J3" s="35" t="str">
        <f>G3</f>
        <v>Netto</v>
      </c>
      <c r="K3" s="36" t="str">
        <f>H3</f>
        <v>VAT</v>
      </c>
      <c r="L3" s="37" t="str">
        <f>I3</f>
        <v>Brutto</v>
      </c>
      <c r="O3" s="6" t="s">
        <v>2071</v>
      </c>
      <c r="P3" s="4"/>
      <c r="Q3" s="4"/>
      <c r="R3" s="4"/>
      <c r="S3" s="4"/>
      <c r="T3" s="4"/>
      <c r="U3" s="4"/>
    </row>
    <row r="4" spans="1:21" ht="42" customHeight="1" x14ac:dyDescent="0.25">
      <c r="A4" s="71" t="s">
        <v>2098</v>
      </c>
      <c r="B4" s="71"/>
      <c r="C4" s="71"/>
      <c r="D4" s="71"/>
      <c r="E4" s="71"/>
      <c r="F4" s="9" t="s">
        <v>2078</v>
      </c>
      <c r="G4" s="30">
        <f>SUM(S14:S78)/$P$12</f>
        <v>0</v>
      </c>
      <c r="H4" s="1">
        <f>G4*0.23</f>
        <v>0</v>
      </c>
      <c r="I4" s="31">
        <f>G4+H4</f>
        <v>0</v>
      </c>
      <c r="J4" s="35">
        <f>G4*P12*60</f>
        <v>0</v>
      </c>
      <c r="K4" s="38">
        <f>J4*0.23</f>
        <v>0</v>
      </c>
      <c r="L4" s="39">
        <f>J4+K4</f>
        <v>0</v>
      </c>
      <c r="O4" s="70" t="s">
        <v>2076</v>
      </c>
      <c r="P4" s="70"/>
      <c r="Q4" s="4" t="s">
        <v>2077</v>
      </c>
      <c r="R4" s="4"/>
      <c r="S4" s="4"/>
      <c r="T4" s="4"/>
      <c r="U4" s="4"/>
    </row>
    <row r="5" spans="1:21" ht="32.450000000000003" customHeight="1" x14ac:dyDescent="0.25">
      <c r="A5" s="72" t="s">
        <v>2099</v>
      </c>
      <c r="B5" s="72"/>
      <c r="C5" s="72"/>
      <c r="D5" s="72"/>
      <c r="E5" s="72"/>
      <c r="F5" s="44" t="s">
        <v>2097</v>
      </c>
      <c r="G5" s="32"/>
      <c r="H5" s="1">
        <f t="shared" ref="H5:H8" si="0">G5*0.23</f>
        <v>0</v>
      </c>
      <c r="I5" s="43">
        <f t="shared" ref="I5:I8" si="1">G5+H5</f>
        <v>0</v>
      </c>
      <c r="J5" s="57" t="s">
        <v>2095</v>
      </c>
      <c r="K5" s="58"/>
      <c r="L5" s="59"/>
      <c r="O5" s="68"/>
      <c r="P5" s="68"/>
      <c r="Q5" s="68"/>
      <c r="R5" s="68"/>
      <c r="S5" s="68"/>
      <c r="T5" s="68"/>
      <c r="U5" s="68"/>
    </row>
    <row r="6" spans="1:21" ht="42.95" customHeight="1" x14ac:dyDescent="0.25">
      <c r="A6" s="66" t="s">
        <v>2100</v>
      </c>
      <c r="B6" s="66"/>
      <c r="C6" s="66"/>
      <c r="D6" s="66"/>
      <c r="E6" s="66"/>
      <c r="F6" s="6" t="s">
        <v>2079</v>
      </c>
      <c r="G6" s="32"/>
      <c r="H6" s="1">
        <f t="shared" si="0"/>
        <v>0</v>
      </c>
      <c r="I6" s="43">
        <f t="shared" si="1"/>
        <v>0</v>
      </c>
      <c r="J6" s="35">
        <f>G6*P12</f>
        <v>0</v>
      </c>
      <c r="K6" s="38">
        <f>J6*0.23</f>
        <v>0</v>
      </c>
      <c r="L6" s="40">
        <f>J6+K6</f>
        <v>0</v>
      </c>
      <c r="O6" s="67"/>
      <c r="P6" s="67"/>
      <c r="Q6" s="68"/>
      <c r="R6" s="68"/>
      <c r="S6" s="68"/>
      <c r="T6" s="68"/>
      <c r="U6" s="68"/>
    </row>
    <row r="7" spans="1:21" ht="42.95" customHeight="1" x14ac:dyDescent="0.25">
      <c r="A7" s="69" t="s">
        <v>2101</v>
      </c>
      <c r="B7" s="69"/>
      <c r="C7" s="69"/>
      <c r="D7" s="69"/>
      <c r="E7" s="69"/>
      <c r="F7" s="6" t="s">
        <v>2080</v>
      </c>
      <c r="G7" s="32"/>
      <c r="H7" s="1">
        <f t="shared" si="0"/>
        <v>0</v>
      </c>
      <c r="I7" s="43">
        <f t="shared" si="1"/>
        <v>0</v>
      </c>
      <c r="J7" s="60" t="s">
        <v>2095</v>
      </c>
      <c r="K7" s="61"/>
      <c r="L7" s="62"/>
      <c r="M7" s="4"/>
      <c r="N7" s="4"/>
      <c r="O7" s="67"/>
      <c r="P7" s="67"/>
      <c r="Q7" s="68"/>
      <c r="R7" s="68"/>
      <c r="S7" s="68"/>
      <c r="T7" s="68"/>
      <c r="U7" s="68"/>
    </row>
    <row r="8" spans="1:21" ht="54" customHeight="1" thickBot="1" x14ac:dyDescent="0.3">
      <c r="A8" s="69" t="s">
        <v>2102</v>
      </c>
      <c r="B8" s="69"/>
      <c r="C8" s="69"/>
      <c r="D8" s="69"/>
      <c r="E8" s="69"/>
      <c r="F8" s="6" t="s">
        <v>2081</v>
      </c>
      <c r="G8" s="33"/>
      <c r="H8" s="34">
        <f t="shared" si="0"/>
        <v>0</v>
      </c>
      <c r="I8" s="43">
        <f t="shared" si="1"/>
        <v>0</v>
      </c>
      <c r="J8" s="63" t="s">
        <v>2095</v>
      </c>
      <c r="K8" s="64"/>
      <c r="L8" s="65"/>
      <c r="M8" s="4"/>
      <c r="N8" s="4"/>
      <c r="O8" s="4"/>
      <c r="P8" s="4"/>
      <c r="Q8" s="4"/>
    </row>
    <row r="9" spans="1:21" ht="21.95" customHeight="1" thickTop="1" x14ac:dyDescent="0.25">
      <c r="A9" s="10"/>
      <c r="B9" s="10"/>
      <c r="C9" s="10"/>
      <c r="D9" s="10"/>
      <c r="E9" s="10"/>
      <c r="F9" s="48"/>
      <c r="G9" s="49"/>
      <c r="H9" s="49"/>
      <c r="I9" s="50"/>
      <c r="J9" s="41" t="s">
        <v>2096</v>
      </c>
      <c r="K9" s="42"/>
      <c r="L9" s="36"/>
      <c r="M9" s="4"/>
      <c r="N9" s="4"/>
      <c r="O9" s="4"/>
      <c r="P9" s="4"/>
      <c r="Q9" s="4"/>
    </row>
    <row r="10" spans="1:21" ht="25.5" customHeight="1" thickBot="1" x14ac:dyDescent="0.3">
      <c r="A10" s="10"/>
      <c r="B10" s="10"/>
      <c r="C10" s="10"/>
      <c r="D10" s="10"/>
      <c r="E10" s="11" t="s">
        <v>2082</v>
      </c>
      <c r="F10" s="51"/>
      <c r="G10" s="52"/>
      <c r="H10" s="52"/>
      <c r="I10" s="53"/>
      <c r="J10" s="73" t="s">
        <v>2104</v>
      </c>
      <c r="K10" s="74"/>
      <c r="L10" s="74"/>
      <c r="M10" s="74"/>
      <c r="N10" s="74"/>
      <c r="O10" s="74"/>
      <c r="P10" s="74"/>
      <c r="Q10" s="74"/>
      <c r="R10" s="74"/>
    </row>
    <row r="11" spans="1:21" ht="15.75" thickTop="1" x14ac:dyDescent="0.25"/>
    <row r="12" spans="1:21" x14ac:dyDescent="0.2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2"/>
      <c r="P12" s="15">
        <f>SUM(P14:P78)</f>
        <v>65</v>
      </c>
    </row>
    <row r="13" spans="1:21" ht="62.25" customHeight="1" x14ac:dyDescent="0.25">
      <c r="A13" s="16" t="s">
        <v>1</v>
      </c>
      <c r="B13" s="16" t="s">
        <v>2</v>
      </c>
      <c r="C13" s="16" t="s">
        <v>3</v>
      </c>
      <c r="D13" s="16" t="s">
        <v>4</v>
      </c>
      <c r="E13" s="17" t="s">
        <v>5</v>
      </c>
      <c r="F13" s="18" t="s">
        <v>6</v>
      </c>
      <c r="G13" s="18" t="s">
        <v>7</v>
      </c>
      <c r="H13" s="18" t="s">
        <v>8</v>
      </c>
      <c r="I13" s="18" t="s">
        <v>9</v>
      </c>
      <c r="J13" s="18" t="s">
        <v>10</v>
      </c>
      <c r="K13" s="18" t="s">
        <v>11</v>
      </c>
      <c r="L13" s="18" t="s">
        <v>12</v>
      </c>
      <c r="M13" s="18" t="s">
        <v>13</v>
      </c>
      <c r="N13" s="18" t="s">
        <v>14</v>
      </c>
      <c r="O13" s="18" t="s">
        <v>15</v>
      </c>
      <c r="P13" s="16" t="s">
        <v>2066</v>
      </c>
      <c r="Q13" s="21" t="s">
        <v>2084</v>
      </c>
      <c r="R13" s="21" t="s">
        <v>2103</v>
      </c>
      <c r="S13" s="21" t="s">
        <v>2085</v>
      </c>
      <c r="T13" s="21" t="s">
        <v>2086</v>
      </c>
      <c r="U13" s="21" t="s">
        <v>2087</v>
      </c>
    </row>
    <row r="14" spans="1:21" x14ac:dyDescent="0.25">
      <c r="A14" s="22" t="s">
        <v>980</v>
      </c>
      <c r="B14" s="22" t="s">
        <v>16</v>
      </c>
      <c r="C14" s="22">
        <v>6762578</v>
      </c>
      <c r="D14" s="22" t="s">
        <v>981</v>
      </c>
      <c r="E14" s="23" t="s">
        <v>982</v>
      </c>
      <c r="F14" s="24" t="s">
        <v>17</v>
      </c>
      <c r="G14" s="24" t="s">
        <v>983</v>
      </c>
      <c r="H14" s="24" t="s">
        <v>984</v>
      </c>
      <c r="I14" s="24" t="s">
        <v>985</v>
      </c>
      <c r="J14" s="24" t="s">
        <v>986</v>
      </c>
      <c r="K14" s="24" t="s">
        <v>19</v>
      </c>
      <c r="L14" s="24" t="s">
        <v>20</v>
      </c>
      <c r="M14" s="24" t="s">
        <v>466</v>
      </c>
      <c r="N14" s="24">
        <v>374513</v>
      </c>
      <c r="O14" s="24">
        <v>453853</v>
      </c>
      <c r="P14" s="7">
        <v>1</v>
      </c>
      <c r="Q14" s="26"/>
      <c r="R14" s="2"/>
      <c r="S14" s="3"/>
      <c r="T14" s="7">
        <f>S14*0.23</f>
        <v>0</v>
      </c>
      <c r="U14" s="25">
        <f>SUM(S14:T14)</f>
        <v>0</v>
      </c>
    </row>
    <row r="15" spans="1:21" x14ac:dyDescent="0.25">
      <c r="A15" s="22" t="s">
        <v>987</v>
      </c>
      <c r="B15" s="22" t="s">
        <v>16</v>
      </c>
      <c r="C15" s="22">
        <v>6762592</v>
      </c>
      <c r="D15" s="22" t="s">
        <v>988</v>
      </c>
      <c r="E15" s="23" t="s">
        <v>989</v>
      </c>
      <c r="F15" s="24" t="s">
        <v>17</v>
      </c>
      <c r="G15" s="24" t="s">
        <v>983</v>
      </c>
      <c r="H15" s="24" t="s">
        <v>984</v>
      </c>
      <c r="I15" s="24" t="s">
        <v>990</v>
      </c>
      <c r="J15" s="24" t="s">
        <v>991</v>
      </c>
      <c r="K15" s="24" t="s">
        <v>19</v>
      </c>
      <c r="L15" s="24" t="s">
        <v>20</v>
      </c>
      <c r="M15" s="24" t="s">
        <v>482</v>
      </c>
      <c r="N15" s="24">
        <v>373597</v>
      </c>
      <c r="O15" s="24">
        <v>448377</v>
      </c>
      <c r="P15" s="7">
        <v>1</v>
      </c>
      <c r="Q15" s="26"/>
      <c r="R15" s="2"/>
      <c r="S15" s="3"/>
      <c r="T15" s="7">
        <f t="shared" ref="T15:T78" si="2">S15*0.23</f>
        <v>0</v>
      </c>
      <c r="U15" s="25">
        <f t="shared" ref="U15:U78" si="3">SUM(S15:T15)</f>
        <v>0</v>
      </c>
    </row>
    <row r="16" spans="1:21" x14ac:dyDescent="0.25">
      <c r="A16" s="22" t="s">
        <v>994</v>
      </c>
      <c r="B16" s="22" t="s">
        <v>16</v>
      </c>
      <c r="C16" s="22">
        <v>6767238</v>
      </c>
      <c r="D16" s="22" t="s">
        <v>995</v>
      </c>
      <c r="E16" s="23" t="s">
        <v>996</v>
      </c>
      <c r="F16" s="24" t="s">
        <v>17</v>
      </c>
      <c r="G16" s="24" t="s">
        <v>983</v>
      </c>
      <c r="H16" s="24" t="s">
        <v>992</v>
      </c>
      <c r="I16" s="24" t="s">
        <v>997</v>
      </c>
      <c r="J16" s="24" t="s">
        <v>998</v>
      </c>
      <c r="K16" s="24" t="s">
        <v>19</v>
      </c>
      <c r="L16" s="24" t="s">
        <v>20</v>
      </c>
      <c r="M16" s="24" t="s">
        <v>999</v>
      </c>
      <c r="N16" s="24">
        <v>361033</v>
      </c>
      <c r="O16" s="24">
        <v>442351</v>
      </c>
      <c r="P16" s="7">
        <v>1</v>
      </c>
      <c r="Q16" s="26"/>
      <c r="R16" s="2"/>
      <c r="S16" s="3"/>
      <c r="T16" s="7">
        <f t="shared" si="2"/>
        <v>0</v>
      </c>
      <c r="U16" s="25">
        <f t="shared" si="3"/>
        <v>0</v>
      </c>
    </row>
    <row r="17" spans="1:21" x14ac:dyDescent="0.25">
      <c r="A17" s="22" t="s">
        <v>1029</v>
      </c>
      <c r="B17" s="22" t="s">
        <v>16</v>
      </c>
      <c r="C17" s="22">
        <v>6769997</v>
      </c>
      <c r="D17" s="22" t="s">
        <v>1030</v>
      </c>
      <c r="E17" s="23" t="s">
        <v>1031</v>
      </c>
      <c r="F17" s="24" t="s">
        <v>17</v>
      </c>
      <c r="G17" s="24" t="s">
        <v>983</v>
      </c>
      <c r="H17" s="24" t="s">
        <v>1028</v>
      </c>
      <c r="I17" s="24" t="s">
        <v>1032</v>
      </c>
      <c r="J17" s="24" t="s">
        <v>1033</v>
      </c>
      <c r="K17" s="24" t="s">
        <v>19</v>
      </c>
      <c r="L17" s="24" t="s">
        <v>20</v>
      </c>
      <c r="M17" s="24" t="s">
        <v>627</v>
      </c>
      <c r="N17" s="24">
        <v>365227</v>
      </c>
      <c r="O17" s="24">
        <v>437701</v>
      </c>
      <c r="P17" s="7">
        <v>1</v>
      </c>
      <c r="Q17" s="26"/>
      <c r="R17" s="2"/>
      <c r="S17" s="3"/>
      <c r="T17" s="7">
        <f t="shared" si="2"/>
        <v>0</v>
      </c>
      <c r="U17" s="25">
        <f t="shared" si="3"/>
        <v>0</v>
      </c>
    </row>
    <row r="18" spans="1:21" x14ac:dyDescent="0.25">
      <c r="A18" s="22" t="s">
        <v>1073</v>
      </c>
      <c r="B18" s="22" t="s">
        <v>16</v>
      </c>
      <c r="C18" s="22">
        <v>6774227</v>
      </c>
      <c r="D18" s="22" t="s">
        <v>1074</v>
      </c>
      <c r="E18" s="23" t="s">
        <v>1075</v>
      </c>
      <c r="F18" s="24" t="s">
        <v>17</v>
      </c>
      <c r="G18" s="24" t="s">
        <v>983</v>
      </c>
      <c r="H18" s="24" t="s">
        <v>1076</v>
      </c>
      <c r="I18" s="24" t="s">
        <v>1077</v>
      </c>
      <c r="J18" s="24" t="s">
        <v>1078</v>
      </c>
      <c r="K18" s="24" t="s">
        <v>19</v>
      </c>
      <c r="L18" s="24" t="s">
        <v>20</v>
      </c>
      <c r="M18" s="24" t="s">
        <v>21</v>
      </c>
      <c r="N18" s="24">
        <v>382496</v>
      </c>
      <c r="O18" s="24">
        <v>434568</v>
      </c>
      <c r="P18" s="7">
        <v>1</v>
      </c>
      <c r="Q18" s="26"/>
      <c r="R18" s="2"/>
      <c r="S18" s="3"/>
      <c r="T18" s="7">
        <f t="shared" si="2"/>
        <v>0</v>
      </c>
      <c r="U18" s="25">
        <f t="shared" si="3"/>
        <v>0</v>
      </c>
    </row>
    <row r="19" spans="1:21" x14ac:dyDescent="0.25">
      <c r="A19" s="22" t="s">
        <v>1408</v>
      </c>
      <c r="B19" s="22" t="s">
        <v>16</v>
      </c>
      <c r="C19" s="22">
        <v>6780567</v>
      </c>
      <c r="D19" s="22" t="s">
        <v>1409</v>
      </c>
      <c r="E19" s="23" t="s">
        <v>1410</v>
      </c>
      <c r="F19" s="24" t="s">
        <v>17</v>
      </c>
      <c r="G19" s="24" t="s">
        <v>1406</v>
      </c>
      <c r="H19" s="24" t="s">
        <v>1407</v>
      </c>
      <c r="I19" s="24" t="s">
        <v>1411</v>
      </c>
      <c r="J19" s="24" t="s">
        <v>1412</v>
      </c>
      <c r="K19" s="24" t="s">
        <v>19</v>
      </c>
      <c r="L19" s="24" t="s">
        <v>20</v>
      </c>
      <c r="M19" s="24" t="s">
        <v>427</v>
      </c>
      <c r="N19" s="24">
        <v>325172</v>
      </c>
      <c r="O19" s="24">
        <v>487407</v>
      </c>
      <c r="P19" s="7">
        <v>1</v>
      </c>
      <c r="Q19" s="26"/>
      <c r="R19" s="2"/>
      <c r="S19" s="3"/>
      <c r="T19" s="7">
        <f t="shared" si="2"/>
        <v>0</v>
      </c>
      <c r="U19" s="25">
        <f t="shared" si="3"/>
        <v>0</v>
      </c>
    </row>
    <row r="20" spans="1:21" x14ac:dyDescent="0.25">
      <c r="A20" s="22" t="s">
        <v>1414</v>
      </c>
      <c r="B20" s="22" t="s">
        <v>16</v>
      </c>
      <c r="C20" s="22">
        <v>6781988</v>
      </c>
      <c r="D20" s="22" t="s">
        <v>1415</v>
      </c>
      <c r="E20" s="23" t="s">
        <v>1416</v>
      </c>
      <c r="F20" s="24" t="s">
        <v>17</v>
      </c>
      <c r="G20" s="24" t="s">
        <v>1406</v>
      </c>
      <c r="H20" s="24" t="s">
        <v>1413</v>
      </c>
      <c r="I20" s="24" t="s">
        <v>1417</v>
      </c>
      <c r="J20" s="24" t="s">
        <v>1418</v>
      </c>
      <c r="K20" s="24" t="s">
        <v>19</v>
      </c>
      <c r="L20" s="24" t="s">
        <v>20</v>
      </c>
      <c r="M20" s="24" t="s">
        <v>97</v>
      </c>
      <c r="N20" s="24">
        <v>324557</v>
      </c>
      <c r="O20" s="24">
        <v>478322</v>
      </c>
      <c r="P20" s="7">
        <v>1</v>
      </c>
      <c r="Q20" s="26"/>
      <c r="R20" s="2"/>
      <c r="S20" s="3"/>
      <c r="T20" s="7">
        <f t="shared" si="2"/>
        <v>0</v>
      </c>
      <c r="U20" s="25">
        <f t="shared" si="3"/>
        <v>0</v>
      </c>
    </row>
    <row r="21" spans="1:21" x14ac:dyDescent="0.25">
      <c r="A21" s="22" t="s">
        <v>1662</v>
      </c>
      <c r="B21" s="22" t="s">
        <v>16</v>
      </c>
      <c r="C21" s="22">
        <v>6785985</v>
      </c>
      <c r="D21" s="22" t="s">
        <v>1663</v>
      </c>
      <c r="E21" s="23" t="s">
        <v>1664</v>
      </c>
      <c r="F21" s="24" t="s">
        <v>17</v>
      </c>
      <c r="G21" s="24" t="s">
        <v>1406</v>
      </c>
      <c r="H21" s="24" t="s">
        <v>1665</v>
      </c>
      <c r="I21" s="24" t="s">
        <v>1666</v>
      </c>
      <c r="J21" s="24" t="s">
        <v>1667</v>
      </c>
      <c r="K21" s="24" t="s">
        <v>27</v>
      </c>
      <c r="L21" s="24" t="s">
        <v>28</v>
      </c>
      <c r="M21" s="24" t="s">
        <v>37</v>
      </c>
      <c r="N21" s="24">
        <v>317955</v>
      </c>
      <c r="O21" s="24">
        <v>479354</v>
      </c>
      <c r="P21" s="7">
        <v>1</v>
      </c>
      <c r="Q21" s="26"/>
      <c r="R21" s="2"/>
      <c r="S21" s="3"/>
      <c r="T21" s="7">
        <f t="shared" si="2"/>
        <v>0</v>
      </c>
      <c r="U21" s="25">
        <f t="shared" si="3"/>
        <v>0</v>
      </c>
    </row>
    <row r="22" spans="1:21" x14ac:dyDescent="0.25">
      <c r="A22" s="22" t="s">
        <v>2018</v>
      </c>
      <c r="B22" s="22" t="s">
        <v>16</v>
      </c>
      <c r="C22" s="22">
        <v>6779924</v>
      </c>
      <c r="D22" s="22" t="s">
        <v>2019</v>
      </c>
      <c r="E22" s="23" t="s">
        <v>2020</v>
      </c>
      <c r="F22" s="24" t="s">
        <v>17</v>
      </c>
      <c r="G22" s="24" t="s">
        <v>1406</v>
      </c>
      <c r="H22" s="24" t="s">
        <v>1407</v>
      </c>
      <c r="I22" s="24" t="s">
        <v>2017</v>
      </c>
      <c r="J22" s="24" t="s">
        <v>1407</v>
      </c>
      <c r="K22" s="24" t="s">
        <v>2021</v>
      </c>
      <c r="L22" s="24" t="s">
        <v>2022</v>
      </c>
      <c r="M22" s="24" t="s">
        <v>515</v>
      </c>
      <c r="N22" s="24">
        <v>319849</v>
      </c>
      <c r="O22" s="24">
        <v>488155</v>
      </c>
      <c r="P22" s="7">
        <v>1</v>
      </c>
      <c r="Q22" s="26"/>
      <c r="R22" s="2"/>
      <c r="S22" s="3"/>
      <c r="T22" s="7">
        <f t="shared" si="2"/>
        <v>0</v>
      </c>
      <c r="U22" s="25">
        <f t="shared" si="3"/>
        <v>0</v>
      </c>
    </row>
    <row r="23" spans="1:21" x14ac:dyDescent="0.25">
      <c r="A23" s="22" t="s">
        <v>237</v>
      </c>
      <c r="B23" s="22" t="s">
        <v>16</v>
      </c>
      <c r="C23" s="22">
        <v>6793030</v>
      </c>
      <c r="D23" s="22" t="s">
        <v>238</v>
      </c>
      <c r="E23" s="23" t="s">
        <v>239</v>
      </c>
      <c r="F23" s="24" t="s">
        <v>17</v>
      </c>
      <c r="G23" s="24" t="s">
        <v>234</v>
      </c>
      <c r="H23" s="24" t="s">
        <v>240</v>
      </c>
      <c r="I23" s="24" t="s">
        <v>241</v>
      </c>
      <c r="J23" s="24" t="s">
        <v>242</v>
      </c>
      <c r="K23" s="24" t="s">
        <v>27</v>
      </c>
      <c r="L23" s="24" t="s">
        <v>28</v>
      </c>
      <c r="M23" s="24" t="s">
        <v>59</v>
      </c>
      <c r="N23" s="24">
        <v>401044</v>
      </c>
      <c r="O23" s="24">
        <v>459548</v>
      </c>
      <c r="P23" s="7">
        <v>1</v>
      </c>
      <c r="Q23" s="26"/>
      <c r="R23" s="2"/>
      <c r="S23" s="3"/>
      <c r="T23" s="7">
        <f t="shared" si="2"/>
        <v>0</v>
      </c>
      <c r="U23" s="25">
        <f t="shared" si="3"/>
        <v>0</v>
      </c>
    </row>
    <row r="24" spans="1:21" x14ac:dyDescent="0.25">
      <c r="A24" s="22" t="s">
        <v>244</v>
      </c>
      <c r="B24" s="22" t="s">
        <v>16</v>
      </c>
      <c r="C24" s="22">
        <v>6794546</v>
      </c>
      <c r="D24" s="22" t="s">
        <v>245</v>
      </c>
      <c r="E24" s="23" t="s">
        <v>246</v>
      </c>
      <c r="F24" s="24" t="s">
        <v>17</v>
      </c>
      <c r="G24" s="24" t="s">
        <v>234</v>
      </c>
      <c r="H24" s="24" t="s">
        <v>240</v>
      </c>
      <c r="I24" s="24" t="s">
        <v>247</v>
      </c>
      <c r="J24" s="24" t="s">
        <v>248</v>
      </c>
      <c r="K24" s="24" t="s">
        <v>249</v>
      </c>
      <c r="L24" s="24" t="s">
        <v>250</v>
      </c>
      <c r="M24" s="24" t="s">
        <v>251</v>
      </c>
      <c r="N24" s="24">
        <v>402700</v>
      </c>
      <c r="O24" s="24">
        <v>463289</v>
      </c>
      <c r="P24" s="7">
        <v>1</v>
      </c>
      <c r="Q24" s="26"/>
      <c r="R24" s="2"/>
      <c r="S24" s="3"/>
      <c r="T24" s="7">
        <f t="shared" si="2"/>
        <v>0</v>
      </c>
      <c r="U24" s="25">
        <f t="shared" si="3"/>
        <v>0</v>
      </c>
    </row>
    <row r="25" spans="1:21" x14ac:dyDescent="0.25">
      <c r="A25" s="22" t="s">
        <v>252</v>
      </c>
      <c r="B25" s="22" t="s">
        <v>16</v>
      </c>
      <c r="C25" s="22">
        <v>6795287</v>
      </c>
      <c r="D25" s="22" t="s">
        <v>253</v>
      </c>
      <c r="E25" s="23" t="s">
        <v>254</v>
      </c>
      <c r="F25" s="24" t="s">
        <v>17</v>
      </c>
      <c r="G25" s="24" t="s">
        <v>234</v>
      </c>
      <c r="H25" s="24" t="s">
        <v>240</v>
      </c>
      <c r="I25" s="24" t="s">
        <v>255</v>
      </c>
      <c r="J25" s="24" t="s">
        <v>256</v>
      </c>
      <c r="K25" s="24" t="s">
        <v>19</v>
      </c>
      <c r="L25" s="24" t="s">
        <v>20</v>
      </c>
      <c r="M25" s="24" t="s">
        <v>257</v>
      </c>
      <c r="N25" s="24">
        <v>400329</v>
      </c>
      <c r="O25" s="24">
        <v>451327</v>
      </c>
      <c r="P25" s="7">
        <v>1</v>
      </c>
      <c r="Q25" s="26"/>
      <c r="R25" s="2"/>
      <c r="S25" s="3"/>
      <c r="T25" s="7">
        <f t="shared" si="2"/>
        <v>0</v>
      </c>
      <c r="U25" s="25">
        <f t="shared" si="3"/>
        <v>0</v>
      </c>
    </row>
    <row r="26" spans="1:21" x14ac:dyDescent="0.25">
      <c r="A26" s="22" t="s">
        <v>258</v>
      </c>
      <c r="B26" s="22" t="s">
        <v>16</v>
      </c>
      <c r="C26" s="22">
        <v>6795545</v>
      </c>
      <c r="D26" s="22" t="s">
        <v>259</v>
      </c>
      <c r="E26" s="23" t="s">
        <v>260</v>
      </c>
      <c r="F26" s="24" t="s">
        <v>17</v>
      </c>
      <c r="G26" s="24" t="s">
        <v>234</v>
      </c>
      <c r="H26" s="24" t="s">
        <v>240</v>
      </c>
      <c r="I26" s="24" t="s">
        <v>261</v>
      </c>
      <c r="J26" s="24" t="s">
        <v>262</v>
      </c>
      <c r="K26" s="24" t="s">
        <v>19</v>
      </c>
      <c r="L26" s="24" t="s">
        <v>20</v>
      </c>
      <c r="M26" s="24" t="s">
        <v>263</v>
      </c>
      <c r="N26" s="24">
        <v>393034</v>
      </c>
      <c r="O26" s="24">
        <v>456299</v>
      </c>
      <c r="P26" s="7">
        <v>1</v>
      </c>
      <c r="Q26" s="26"/>
      <c r="R26" s="2"/>
      <c r="S26" s="3"/>
      <c r="T26" s="7">
        <f t="shared" si="2"/>
        <v>0</v>
      </c>
      <c r="U26" s="25">
        <f t="shared" si="3"/>
        <v>0</v>
      </c>
    </row>
    <row r="27" spans="1:21" x14ac:dyDescent="0.25">
      <c r="A27" s="22" t="s">
        <v>268</v>
      </c>
      <c r="B27" s="22" t="s">
        <v>16</v>
      </c>
      <c r="C27" s="22">
        <v>6797200</v>
      </c>
      <c r="D27" s="22" t="s">
        <v>269</v>
      </c>
      <c r="E27" s="23" t="s">
        <v>270</v>
      </c>
      <c r="F27" s="24" t="s">
        <v>17</v>
      </c>
      <c r="G27" s="24" t="s">
        <v>234</v>
      </c>
      <c r="H27" s="24" t="s">
        <v>240</v>
      </c>
      <c r="I27" s="24" t="s">
        <v>271</v>
      </c>
      <c r="J27" s="24" t="s">
        <v>272</v>
      </c>
      <c r="K27" s="24" t="s">
        <v>27</v>
      </c>
      <c r="L27" s="24" t="s">
        <v>28</v>
      </c>
      <c r="M27" s="24" t="s">
        <v>273</v>
      </c>
      <c r="N27" s="24">
        <v>401320</v>
      </c>
      <c r="O27" s="24">
        <v>453652</v>
      </c>
      <c r="P27" s="7">
        <v>1</v>
      </c>
      <c r="Q27" s="26"/>
      <c r="R27" s="2"/>
      <c r="S27" s="3"/>
      <c r="T27" s="7">
        <f t="shared" si="2"/>
        <v>0</v>
      </c>
      <c r="U27" s="25">
        <f t="shared" si="3"/>
        <v>0</v>
      </c>
    </row>
    <row r="28" spans="1:21" x14ac:dyDescent="0.25">
      <c r="A28" s="22" t="s">
        <v>298</v>
      </c>
      <c r="B28" s="22" t="s">
        <v>16</v>
      </c>
      <c r="C28" s="22">
        <v>6798462</v>
      </c>
      <c r="D28" s="22" t="s">
        <v>299</v>
      </c>
      <c r="E28" s="23" t="s">
        <v>300</v>
      </c>
      <c r="F28" s="24" t="s">
        <v>17</v>
      </c>
      <c r="G28" s="24" t="s">
        <v>234</v>
      </c>
      <c r="H28" s="24" t="s">
        <v>296</v>
      </c>
      <c r="I28" s="24" t="s">
        <v>301</v>
      </c>
      <c r="J28" s="24" t="s">
        <v>302</v>
      </c>
      <c r="K28" s="24" t="s">
        <v>19</v>
      </c>
      <c r="L28" s="24" t="s">
        <v>20</v>
      </c>
      <c r="M28" s="24" t="s">
        <v>29</v>
      </c>
      <c r="N28" s="24">
        <v>409690</v>
      </c>
      <c r="O28" s="24">
        <v>455059</v>
      </c>
      <c r="P28" s="7">
        <v>1</v>
      </c>
      <c r="Q28" s="26"/>
      <c r="R28" s="2"/>
      <c r="S28" s="3"/>
      <c r="T28" s="7">
        <f t="shared" si="2"/>
        <v>0</v>
      </c>
      <c r="U28" s="25">
        <f t="shared" si="3"/>
        <v>0</v>
      </c>
    </row>
    <row r="29" spans="1:21" x14ac:dyDescent="0.25">
      <c r="A29" s="22" t="s">
        <v>593</v>
      </c>
      <c r="B29" s="22" t="s">
        <v>16</v>
      </c>
      <c r="C29" s="22">
        <v>6800635</v>
      </c>
      <c r="D29" s="22" t="s">
        <v>594</v>
      </c>
      <c r="E29" s="23" t="s">
        <v>595</v>
      </c>
      <c r="F29" s="24" t="s">
        <v>17</v>
      </c>
      <c r="G29" s="24" t="s">
        <v>234</v>
      </c>
      <c r="H29" s="24" t="s">
        <v>592</v>
      </c>
      <c r="I29" s="24" t="s">
        <v>596</v>
      </c>
      <c r="J29" s="24" t="s">
        <v>597</v>
      </c>
      <c r="K29" s="24" t="s">
        <v>19</v>
      </c>
      <c r="L29" s="24" t="s">
        <v>20</v>
      </c>
      <c r="M29" s="24" t="s">
        <v>454</v>
      </c>
      <c r="N29" s="24">
        <v>408295</v>
      </c>
      <c r="O29" s="24">
        <v>459831</v>
      </c>
      <c r="P29" s="7">
        <v>1</v>
      </c>
      <c r="Q29" s="26"/>
      <c r="R29" s="2"/>
      <c r="S29" s="3"/>
      <c r="T29" s="7">
        <f t="shared" si="2"/>
        <v>0</v>
      </c>
      <c r="U29" s="25">
        <f t="shared" si="3"/>
        <v>0</v>
      </c>
    </row>
    <row r="30" spans="1:21" x14ac:dyDescent="0.25">
      <c r="A30" s="22" t="s">
        <v>598</v>
      </c>
      <c r="B30" s="22" t="s">
        <v>16</v>
      </c>
      <c r="C30" s="22">
        <v>6800851</v>
      </c>
      <c r="D30" s="22" t="s">
        <v>599</v>
      </c>
      <c r="E30" s="23" t="s">
        <v>600</v>
      </c>
      <c r="F30" s="24" t="s">
        <v>17</v>
      </c>
      <c r="G30" s="24" t="s">
        <v>234</v>
      </c>
      <c r="H30" s="24" t="s">
        <v>592</v>
      </c>
      <c r="I30" s="24" t="s">
        <v>601</v>
      </c>
      <c r="J30" s="24" t="s">
        <v>602</v>
      </c>
      <c r="K30" s="24" t="s">
        <v>19</v>
      </c>
      <c r="L30" s="24" t="s">
        <v>20</v>
      </c>
      <c r="M30" s="24" t="s">
        <v>465</v>
      </c>
      <c r="N30" s="24">
        <v>405529</v>
      </c>
      <c r="O30" s="24">
        <v>465367</v>
      </c>
      <c r="P30" s="7">
        <v>1</v>
      </c>
      <c r="Q30" s="26"/>
      <c r="R30" s="2"/>
      <c r="S30" s="3"/>
      <c r="T30" s="7">
        <f t="shared" si="2"/>
        <v>0</v>
      </c>
      <c r="U30" s="25">
        <f t="shared" si="3"/>
        <v>0</v>
      </c>
    </row>
    <row r="31" spans="1:21" x14ac:dyDescent="0.25">
      <c r="A31" s="22" t="s">
        <v>1081</v>
      </c>
      <c r="B31" s="22" t="s">
        <v>16</v>
      </c>
      <c r="C31" s="22">
        <v>7277869</v>
      </c>
      <c r="D31" s="22" t="s">
        <v>1082</v>
      </c>
      <c r="E31" s="23" t="s">
        <v>1083</v>
      </c>
      <c r="F31" s="24" t="s">
        <v>17</v>
      </c>
      <c r="G31" s="24" t="s">
        <v>1079</v>
      </c>
      <c r="H31" s="24" t="s">
        <v>1080</v>
      </c>
      <c r="I31" s="24" t="s">
        <v>1084</v>
      </c>
      <c r="J31" s="24" t="s">
        <v>1085</v>
      </c>
      <c r="K31" s="24" t="s">
        <v>27</v>
      </c>
      <c r="L31" s="24" t="s">
        <v>28</v>
      </c>
      <c r="M31" s="24" t="s">
        <v>266</v>
      </c>
      <c r="N31" s="24">
        <v>320166</v>
      </c>
      <c r="O31" s="24">
        <v>466150</v>
      </c>
      <c r="P31" s="7">
        <v>1</v>
      </c>
      <c r="Q31" s="26"/>
      <c r="R31" s="2"/>
      <c r="S31" s="3"/>
      <c r="T31" s="7">
        <f t="shared" si="2"/>
        <v>0</v>
      </c>
      <c r="U31" s="25">
        <f t="shared" si="3"/>
        <v>0</v>
      </c>
    </row>
    <row r="32" spans="1:21" x14ac:dyDescent="0.25">
      <c r="A32" s="22" t="s">
        <v>1086</v>
      </c>
      <c r="B32" s="22" t="s">
        <v>16</v>
      </c>
      <c r="C32" s="22">
        <v>7280129</v>
      </c>
      <c r="D32" s="22" t="s">
        <v>1087</v>
      </c>
      <c r="E32" s="23" t="s">
        <v>1088</v>
      </c>
      <c r="F32" s="24" t="s">
        <v>17</v>
      </c>
      <c r="G32" s="24" t="s">
        <v>1079</v>
      </c>
      <c r="H32" s="24" t="s">
        <v>1080</v>
      </c>
      <c r="I32" s="24" t="s">
        <v>1089</v>
      </c>
      <c r="J32" s="24" t="s">
        <v>1090</v>
      </c>
      <c r="K32" s="24" t="s">
        <v>1091</v>
      </c>
      <c r="L32" s="24" t="s">
        <v>1092</v>
      </c>
      <c r="M32" s="24" t="s">
        <v>59</v>
      </c>
      <c r="N32" s="24">
        <v>313559</v>
      </c>
      <c r="O32" s="24">
        <v>460950</v>
      </c>
      <c r="P32" s="7">
        <v>1</v>
      </c>
      <c r="Q32" s="26"/>
      <c r="R32" s="2"/>
      <c r="S32" s="3"/>
      <c r="T32" s="7">
        <f t="shared" si="2"/>
        <v>0</v>
      </c>
      <c r="U32" s="25">
        <f t="shared" si="3"/>
        <v>0</v>
      </c>
    </row>
    <row r="33" spans="1:21" x14ac:dyDescent="0.25">
      <c r="A33" s="22" t="s">
        <v>1668</v>
      </c>
      <c r="B33" s="22" t="s">
        <v>16</v>
      </c>
      <c r="C33" s="22">
        <v>7282127</v>
      </c>
      <c r="D33" s="22" t="s">
        <v>1669</v>
      </c>
      <c r="E33" s="23" t="s">
        <v>1670</v>
      </c>
      <c r="F33" s="24" t="s">
        <v>17</v>
      </c>
      <c r="G33" s="24" t="s">
        <v>1079</v>
      </c>
      <c r="H33" s="24" t="s">
        <v>1671</v>
      </c>
      <c r="I33" s="24" t="s">
        <v>1672</v>
      </c>
      <c r="J33" s="24" t="s">
        <v>1673</v>
      </c>
      <c r="K33" s="24" t="s">
        <v>19</v>
      </c>
      <c r="L33" s="24" t="s">
        <v>20</v>
      </c>
      <c r="M33" s="24" t="s">
        <v>993</v>
      </c>
      <c r="N33" s="24">
        <v>295236</v>
      </c>
      <c r="O33" s="24">
        <v>486069</v>
      </c>
      <c r="P33" s="7">
        <v>1</v>
      </c>
      <c r="Q33" s="26"/>
      <c r="R33" s="2"/>
      <c r="S33" s="3"/>
      <c r="T33" s="7">
        <f t="shared" si="2"/>
        <v>0</v>
      </c>
      <c r="U33" s="25">
        <f t="shared" si="3"/>
        <v>0</v>
      </c>
    </row>
    <row r="34" spans="1:21" x14ac:dyDescent="0.25">
      <c r="A34" s="22" t="s">
        <v>1674</v>
      </c>
      <c r="B34" s="22" t="s">
        <v>16</v>
      </c>
      <c r="C34" s="22">
        <v>7283522</v>
      </c>
      <c r="D34" s="22" t="s">
        <v>1675</v>
      </c>
      <c r="E34" s="23" t="s">
        <v>1676</v>
      </c>
      <c r="F34" s="24" t="s">
        <v>17</v>
      </c>
      <c r="G34" s="24" t="s">
        <v>1079</v>
      </c>
      <c r="H34" s="24" t="s">
        <v>1671</v>
      </c>
      <c r="I34" s="24" t="s">
        <v>1677</v>
      </c>
      <c r="J34" s="24" t="s">
        <v>1678</v>
      </c>
      <c r="K34" s="24" t="s">
        <v>27</v>
      </c>
      <c r="L34" s="24" t="s">
        <v>28</v>
      </c>
      <c r="M34" s="24" t="s">
        <v>34</v>
      </c>
      <c r="N34" s="24">
        <v>289085</v>
      </c>
      <c r="O34" s="24">
        <v>474445</v>
      </c>
      <c r="P34" s="7">
        <v>1</v>
      </c>
      <c r="Q34" s="26"/>
      <c r="R34" s="2"/>
      <c r="S34" s="3"/>
      <c r="T34" s="7">
        <f t="shared" si="2"/>
        <v>0</v>
      </c>
      <c r="U34" s="25">
        <f t="shared" si="3"/>
        <v>0</v>
      </c>
    </row>
    <row r="35" spans="1:21" x14ac:dyDescent="0.25">
      <c r="A35" s="22" t="s">
        <v>1680</v>
      </c>
      <c r="B35" s="22" t="s">
        <v>16</v>
      </c>
      <c r="C35" s="22">
        <v>7288128</v>
      </c>
      <c r="D35" s="22" t="s">
        <v>1681</v>
      </c>
      <c r="E35" s="23" t="s">
        <v>1682</v>
      </c>
      <c r="F35" s="24" t="s">
        <v>17</v>
      </c>
      <c r="G35" s="24" t="s">
        <v>1079</v>
      </c>
      <c r="H35" s="24" t="s">
        <v>1679</v>
      </c>
      <c r="I35" s="24" t="s">
        <v>1683</v>
      </c>
      <c r="J35" s="24" t="s">
        <v>1684</v>
      </c>
      <c r="K35" s="24" t="s">
        <v>1685</v>
      </c>
      <c r="L35" s="24" t="s">
        <v>1686</v>
      </c>
      <c r="M35" s="24" t="s">
        <v>195</v>
      </c>
      <c r="N35" s="24">
        <v>303215</v>
      </c>
      <c r="O35" s="24">
        <v>478419</v>
      </c>
      <c r="P35" s="7">
        <v>1</v>
      </c>
      <c r="Q35" s="26"/>
      <c r="R35" s="2"/>
      <c r="S35" s="3"/>
      <c r="T35" s="7">
        <f t="shared" si="2"/>
        <v>0</v>
      </c>
      <c r="U35" s="25">
        <f t="shared" si="3"/>
        <v>0</v>
      </c>
    </row>
    <row r="36" spans="1:21" x14ac:dyDescent="0.25">
      <c r="A36" s="22" t="s">
        <v>1687</v>
      </c>
      <c r="B36" s="22" t="s">
        <v>16</v>
      </c>
      <c r="C36" s="22">
        <v>7289798</v>
      </c>
      <c r="D36" s="22" t="s">
        <v>1688</v>
      </c>
      <c r="E36" s="23" t="s">
        <v>1689</v>
      </c>
      <c r="F36" s="24" t="s">
        <v>17</v>
      </c>
      <c r="G36" s="24" t="s">
        <v>1079</v>
      </c>
      <c r="H36" s="24" t="s">
        <v>1679</v>
      </c>
      <c r="I36" s="24" t="s">
        <v>1690</v>
      </c>
      <c r="J36" s="24" t="s">
        <v>1691</v>
      </c>
      <c r="K36" s="24" t="s">
        <v>19</v>
      </c>
      <c r="L36" s="24" t="s">
        <v>20</v>
      </c>
      <c r="M36" s="24" t="s">
        <v>1692</v>
      </c>
      <c r="N36" s="24">
        <v>306562</v>
      </c>
      <c r="O36" s="24">
        <v>472247</v>
      </c>
      <c r="P36" s="7">
        <v>1</v>
      </c>
      <c r="Q36" s="26"/>
      <c r="R36" s="2"/>
      <c r="S36" s="3"/>
      <c r="T36" s="7">
        <f t="shared" si="2"/>
        <v>0</v>
      </c>
      <c r="U36" s="25">
        <f t="shared" si="3"/>
        <v>0</v>
      </c>
    </row>
    <row r="37" spans="1:21" x14ac:dyDescent="0.25">
      <c r="A37" s="22" t="s">
        <v>1693</v>
      </c>
      <c r="B37" s="22" t="s">
        <v>16</v>
      </c>
      <c r="C37" s="22">
        <v>7290065</v>
      </c>
      <c r="D37" s="22" t="s">
        <v>1694</v>
      </c>
      <c r="E37" s="23" t="s">
        <v>1695</v>
      </c>
      <c r="F37" s="24" t="s">
        <v>17</v>
      </c>
      <c r="G37" s="24" t="s">
        <v>1079</v>
      </c>
      <c r="H37" s="24" t="s">
        <v>1679</v>
      </c>
      <c r="I37" s="24" t="s">
        <v>1696</v>
      </c>
      <c r="J37" s="24" t="s">
        <v>1697</v>
      </c>
      <c r="K37" s="24" t="s">
        <v>19</v>
      </c>
      <c r="L37" s="24" t="s">
        <v>20</v>
      </c>
      <c r="M37" s="24" t="s">
        <v>467</v>
      </c>
      <c r="N37" s="24">
        <v>303414</v>
      </c>
      <c r="O37" s="24">
        <v>471910</v>
      </c>
      <c r="P37" s="7">
        <v>1</v>
      </c>
      <c r="Q37" s="26"/>
      <c r="R37" s="2"/>
      <c r="S37" s="3"/>
      <c r="T37" s="7">
        <f t="shared" si="2"/>
        <v>0</v>
      </c>
      <c r="U37" s="25">
        <f t="shared" si="3"/>
        <v>0</v>
      </c>
    </row>
    <row r="38" spans="1:21" x14ac:dyDescent="0.25">
      <c r="A38" s="22" t="s">
        <v>1698</v>
      </c>
      <c r="B38" s="22" t="s">
        <v>16</v>
      </c>
      <c r="C38" s="22">
        <v>7290492</v>
      </c>
      <c r="D38" s="22" t="s">
        <v>1699</v>
      </c>
      <c r="E38" s="23" t="s">
        <v>1700</v>
      </c>
      <c r="F38" s="24" t="s">
        <v>17</v>
      </c>
      <c r="G38" s="24" t="s">
        <v>1079</v>
      </c>
      <c r="H38" s="24" t="s">
        <v>1679</v>
      </c>
      <c r="I38" s="24" t="s">
        <v>1701</v>
      </c>
      <c r="J38" s="24" t="s">
        <v>1702</v>
      </c>
      <c r="K38" s="24" t="s">
        <v>19</v>
      </c>
      <c r="L38" s="24" t="s">
        <v>20</v>
      </c>
      <c r="M38" s="24" t="s">
        <v>391</v>
      </c>
      <c r="N38" s="24">
        <v>306809</v>
      </c>
      <c r="O38" s="24">
        <v>475073</v>
      </c>
      <c r="P38" s="7">
        <v>1</v>
      </c>
      <c r="Q38" s="26"/>
      <c r="R38" s="2"/>
      <c r="S38" s="3"/>
      <c r="T38" s="7">
        <f t="shared" si="2"/>
        <v>0</v>
      </c>
      <c r="U38" s="25">
        <f t="shared" si="3"/>
        <v>0</v>
      </c>
    </row>
    <row r="39" spans="1:21" x14ac:dyDescent="0.25">
      <c r="A39" s="22" t="s">
        <v>1703</v>
      </c>
      <c r="B39" s="22" t="s">
        <v>16</v>
      </c>
      <c r="C39" s="22">
        <v>7290782</v>
      </c>
      <c r="D39" s="22" t="s">
        <v>1704</v>
      </c>
      <c r="E39" s="23" t="s">
        <v>1705</v>
      </c>
      <c r="F39" s="24" t="s">
        <v>17</v>
      </c>
      <c r="G39" s="24" t="s">
        <v>1079</v>
      </c>
      <c r="H39" s="24" t="s">
        <v>1679</v>
      </c>
      <c r="I39" s="24" t="s">
        <v>1706</v>
      </c>
      <c r="J39" s="24" t="s">
        <v>1707</v>
      </c>
      <c r="K39" s="24" t="s">
        <v>1579</v>
      </c>
      <c r="L39" s="24" t="s">
        <v>1580</v>
      </c>
      <c r="M39" s="24" t="s">
        <v>414</v>
      </c>
      <c r="N39" s="24">
        <v>305074</v>
      </c>
      <c r="O39" s="24">
        <v>469687</v>
      </c>
      <c r="P39" s="7">
        <v>1</v>
      </c>
      <c r="Q39" s="26"/>
      <c r="R39" s="2"/>
      <c r="S39" s="3"/>
      <c r="T39" s="7">
        <f t="shared" si="2"/>
        <v>0</v>
      </c>
      <c r="U39" s="25">
        <f t="shared" si="3"/>
        <v>0</v>
      </c>
    </row>
    <row r="40" spans="1:21" x14ac:dyDescent="0.25">
      <c r="A40" s="22" t="s">
        <v>2056</v>
      </c>
      <c r="B40" s="22" t="s">
        <v>16</v>
      </c>
      <c r="C40" s="22">
        <v>7286858</v>
      </c>
      <c r="D40" s="22" t="s">
        <v>2057</v>
      </c>
      <c r="E40" s="23" t="s">
        <v>2058</v>
      </c>
      <c r="F40" s="24" t="s">
        <v>17</v>
      </c>
      <c r="G40" s="24" t="s">
        <v>1079</v>
      </c>
      <c r="H40" s="24" t="s">
        <v>1679</v>
      </c>
      <c r="I40" s="24" t="s">
        <v>2055</v>
      </c>
      <c r="J40" s="24" t="s">
        <v>1679</v>
      </c>
      <c r="K40" s="24" t="s">
        <v>612</v>
      </c>
      <c r="L40" s="24" t="s">
        <v>613</v>
      </c>
      <c r="M40" s="24" t="s">
        <v>125</v>
      </c>
      <c r="N40" s="24">
        <v>301901</v>
      </c>
      <c r="O40" s="24">
        <v>475650</v>
      </c>
      <c r="P40" s="7">
        <v>1</v>
      </c>
      <c r="Q40" s="26"/>
      <c r="R40" s="2"/>
      <c r="S40" s="3"/>
      <c r="T40" s="7">
        <f t="shared" si="2"/>
        <v>0</v>
      </c>
      <c r="U40" s="25">
        <f t="shared" si="3"/>
        <v>0</v>
      </c>
    </row>
    <row r="41" spans="1:21" x14ac:dyDescent="0.25">
      <c r="A41" s="22" t="s">
        <v>2059</v>
      </c>
      <c r="B41" s="22" t="s">
        <v>16</v>
      </c>
      <c r="C41" s="22">
        <v>7286781</v>
      </c>
      <c r="D41" s="22" t="s">
        <v>2060</v>
      </c>
      <c r="E41" s="23" t="s">
        <v>2061</v>
      </c>
      <c r="F41" s="24" t="s">
        <v>17</v>
      </c>
      <c r="G41" s="24" t="s">
        <v>1079</v>
      </c>
      <c r="H41" s="24" t="s">
        <v>1679</v>
      </c>
      <c r="I41" s="24" t="s">
        <v>2055</v>
      </c>
      <c r="J41" s="24" t="s">
        <v>1679</v>
      </c>
      <c r="K41" s="24" t="s">
        <v>1729</v>
      </c>
      <c r="L41" s="24" t="s">
        <v>1730</v>
      </c>
      <c r="M41" s="24" t="s">
        <v>60</v>
      </c>
      <c r="N41" s="24">
        <v>303102</v>
      </c>
      <c r="O41" s="24">
        <v>474904</v>
      </c>
      <c r="P41" s="7">
        <v>1</v>
      </c>
      <c r="Q41" s="26"/>
      <c r="R41" s="2"/>
      <c r="S41" s="3"/>
      <c r="T41" s="7">
        <f t="shared" si="2"/>
        <v>0</v>
      </c>
      <c r="U41" s="25">
        <f t="shared" si="3"/>
        <v>0</v>
      </c>
    </row>
    <row r="42" spans="1:21" x14ac:dyDescent="0.25">
      <c r="A42" s="22" t="s">
        <v>305</v>
      </c>
      <c r="B42" s="22" t="s">
        <v>16</v>
      </c>
      <c r="C42" s="22">
        <v>6915763</v>
      </c>
      <c r="D42" s="22" t="s">
        <v>306</v>
      </c>
      <c r="E42" s="23" t="s">
        <v>307</v>
      </c>
      <c r="F42" s="24" t="s">
        <v>17</v>
      </c>
      <c r="G42" s="24" t="s">
        <v>303</v>
      </c>
      <c r="H42" s="24" t="s">
        <v>304</v>
      </c>
      <c r="I42" s="24" t="s">
        <v>308</v>
      </c>
      <c r="J42" s="24" t="s">
        <v>309</v>
      </c>
      <c r="K42" s="24" t="s">
        <v>19</v>
      </c>
      <c r="L42" s="24" t="s">
        <v>20</v>
      </c>
      <c r="M42" s="24" t="s">
        <v>67</v>
      </c>
      <c r="N42" s="24">
        <v>386275</v>
      </c>
      <c r="O42" s="24">
        <v>443671</v>
      </c>
      <c r="P42" s="7">
        <v>1</v>
      </c>
      <c r="Q42" s="26"/>
      <c r="R42" s="2"/>
      <c r="S42" s="3"/>
      <c r="T42" s="7">
        <f t="shared" si="2"/>
        <v>0</v>
      </c>
      <c r="U42" s="25">
        <f t="shared" si="3"/>
        <v>0</v>
      </c>
    </row>
    <row r="43" spans="1:21" x14ac:dyDescent="0.25">
      <c r="A43" s="22" t="s">
        <v>333</v>
      </c>
      <c r="B43" s="22" t="s">
        <v>16</v>
      </c>
      <c r="C43" s="22">
        <v>6922445</v>
      </c>
      <c r="D43" s="22" t="s">
        <v>334</v>
      </c>
      <c r="E43" s="23" t="s">
        <v>335</v>
      </c>
      <c r="F43" s="24" t="s">
        <v>17</v>
      </c>
      <c r="G43" s="24" t="s">
        <v>303</v>
      </c>
      <c r="H43" s="24" t="s">
        <v>331</v>
      </c>
      <c r="I43" s="24" t="s">
        <v>336</v>
      </c>
      <c r="J43" s="24" t="s">
        <v>337</v>
      </c>
      <c r="K43" s="24" t="s">
        <v>19</v>
      </c>
      <c r="L43" s="24" t="s">
        <v>20</v>
      </c>
      <c r="M43" s="24" t="s">
        <v>21</v>
      </c>
      <c r="N43" s="24">
        <v>394162</v>
      </c>
      <c r="O43" s="24">
        <v>430916</v>
      </c>
      <c r="P43" s="7">
        <v>1</v>
      </c>
      <c r="Q43" s="26"/>
      <c r="R43" s="2"/>
      <c r="S43" s="3"/>
      <c r="T43" s="7">
        <f t="shared" si="2"/>
        <v>0</v>
      </c>
      <c r="U43" s="25">
        <f t="shared" si="3"/>
        <v>0</v>
      </c>
    </row>
    <row r="44" spans="1:21" x14ac:dyDescent="0.25">
      <c r="A44" s="22" t="s">
        <v>471</v>
      </c>
      <c r="B44" s="22" t="s">
        <v>16</v>
      </c>
      <c r="C44" s="22">
        <v>6924825</v>
      </c>
      <c r="D44" s="22" t="s">
        <v>472</v>
      </c>
      <c r="E44" s="23" t="s">
        <v>473</v>
      </c>
      <c r="F44" s="24" t="s">
        <v>17</v>
      </c>
      <c r="G44" s="24" t="s">
        <v>303</v>
      </c>
      <c r="H44" s="24" t="s">
        <v>470</v>
      </c>
      <c r="I44" s="24" t="s">
        <v>474</v>
      </c>
      <c r="J44" s="24" t="s">
        <v>475</v>
      </c>
      <c r="K44" s="24" t="s">
        <v>19</v>
      </c>
      <c r="L44" s="24" t="s">
        <v>20</v>
      </c>
      <c r="M44" s="24" t="s">
        <v>125</v>
      </c>
      <c r="N44" s="24">
        <v>393400</v>
      </c>
      <c r="O44" s="24">
        <v>433612</v>
      </c>
      <c r="P44" s="7">
        <v>1</v>
      </c>
      <c r="Q44" s="26"/>
      <c r="R44" s="2"/>
      <c r="S44" s="3"/>
      <c r="T44" s="7">
        <f t="shared" si="2"/>
        <v>0</v>
      </c>
      <c r="U44" s="25">
        <f t="shared" si="3"/>
        <v>0</v>
      </c>
    </row>
    <row r="45" spans="1:21" x14ac:dyDescent="0.25">
      <c r="A45" s="22" t="s">
        <v>476</v>
      </c>
      <c r="B45" s="22" t="s">
        <v>16</v>
      </c>
      <c r="C45" s="22">
        <v>6924917</v>
      </c>
      <c r="D45" s="22" t="s">
        <v>477</v>
      </c>
      <c r="E45" s="23" t="s">
        <v>478</v>
      </c>
      <c r="F45" s="24" t="s">
        <v>17</v>
      </c>
      <c r="G45" s="24" t="s">
        <v>303</v>
      </c>
      <c r="H45" s="24" t="s">
        <v>470</v>
      </c>
      <c r="I45" s="24" t="s">
        <v>479</v>
      </c>
      <c r="J45" s="24" t="s">
        <v>480</v>
      </c>
      <c r="K45" s="24" t="s">
        <v>19</v>
      </c>
      <c r="L45" s="24" t="s">
        <v>20</v>
      </c>
      <c r="M45" s="24" t="s">
        <v>414</v>
      </c>
      <c r="N45" s="24">
        <v>397746</v>
      </c>
      <c r="O45" s="24">
        <v>439792</v>
      </c>
      <c r="P45" s="7">
        <v>1</v>
      </c>
      <c r="Q45" s="26"/>
      <c r="R45" s="2"/>
      <c r="S45" s="3"/>
      <c r="T45" s="7">
        <f t="shared" si="2"/>
        <v>0</v>
      </c>
      <c r="U45" s="25">
        <f t="shared" si="3"/>
        <v>0</v>
      </c>
    </row>
    <row r="46" spans="1:21" x14ac:dyDescent="0.25">
      <c r="A46" s="22" t="s">
        <v>559</v>
      </c>
      <c r="B46" s="22" t="s">
        <v>16</v>
      </c>
      <c r="C46" s="22">
        <v>9633358</v>
      </c>
      <c r="D46" s="22" t="s">
        <v>560</v>
      </c>
      <c r="E46" s="23" t="s">
        <v>561</v>
      </c>
      <c r="F46" s="24" t="s">
        <v>17</v>
      </c>
      <c r="G46" s="24" t="s">
        <v>303</v>
      </c>
      <c r="H46" s="24" t="s">
        <v>562</v>
      </c>
      <c r="I46" s="24" t="s">
        <v>563</v>
      </c>
      <c r="J46" s="24" t="s">
        <v>564</v>
      </c>
      <c r="K46" s="24" t="s">
        <v>19</v>
      </c>
      <c r="L46" s="24" t="s">
        <v>20</v>
      </c>
      <c r="M46" s="24" t="s">
        <v>140</v>
      </c>
      <c r="N46" s="24">
        <v>381435</v>
      </c>
      <c r="O46" s="24">
        <v>425115</v>
      </c>
      <c r="P46" s="7">
        <v>1</v>
      </c>
      <c r="Q46" s="26"/>
      <c r="R46" s="2"/>
      <c r="S46" s="3"/>
      <c r="T46" s="7">
        <f t="shared" si="2"/>
        <v>0</v>
      </c>
      <c r="U46" s="25">
        <f t="shared" si="3"/>
        <v>0</v>
      </c>
    </row>
    <row r="47" spans="1:21" x14ac:dyDescent="0.25">
      <c r="A47" s="22" t="s">
        <v>1000</v>
      </c>
      <c r="B47" s="22" t="s">
        <v>16</v>
      </c>
      <c r="C47" s="22">
        <v>6913301</v>
      </c>
      <c r="D47" s="22" t="s">
        <v>1001</v>
      </c>
      <c r="E47" s="23" t="s">
        <v>1002</v>
      </c>
      <c r="F47" s="24" t="s">
        <v>17</v>
      </c>
      <c r="G47" s="24" t="s">
        <v>303</v>
      </c>
      <c r="H47" s="24" t="s">
        <v>1003</v>
      </c>
      <c r="I47" s="24" t="s">
        <v>1004</v>
      </c>
      <c r="J47" s="24" t="s">
        <v>1005</v>
      </c>
      <c r="K47" s="24" t="s">
        <v>19</v>
      </c>
      <c r="L47" s="24" t="s">
        <v>20</v>
      </c>
      <c r="M47" s="24" t="s">
        <v>490</v>
      </c>
      <c r="N47" s="24">
        <v>384435</v>
      </c>
      <c r="O47" s="24">
        <v>431123</v>
      </c>
      <c r="P47" s="7">
        <v>1</v>
      </c>
      <c r="Q47" s="26"/>
      <c r="R47" s="2"/>
      <c r="S47" s="3"/>
      <c r="T47" s="7">
        <f t="shared" si="2"/>
        <v>0</v>
      </c>
      <c r="U47" s="25">
        <f t="shared" si="3"/>
        <v>0</v>
      </c>
    </row>
    <row r="48" spans="1:21" x14ac:dyDescent="0.25">
      <c r="A48" s="22" t="s">
        <v>1006</v>
      </c>
      <c r="B48" s="22" t="s">
        <v>16</v>
      </c>
      <c r="C48" s="22">
        <v>6913941</v>
      </c>
      <c r="D48" s="22" t="s">
        <v>1007</v>
      </c>
      <c r="E48" s="23" t="s">
        <v>1008</v>
      </c>
      <c r="F48" s="24" t="s">
        <v>17</v>
      </c>
      <c r="G48" s="24" t="s">
        <v>303</v>
      </c>
      <c r="H48" s="24" t="s">
        <v>1003</v>
      </c>
      <c r="I48" s="24" t="s">
        <v>1009</v>
      </c>
      <c r="J48" s="24" t="s">
        <v>1010</v>
      </c>
      <c r="K48" s="24" t="s">
        <v>19</v>
      </c>
      <c r="L48" s="24" t="s">
        <v>20</v>
      </c>
      <c r="M48" s="24" t="s">
        <v>515</v>
      </c>
      <c r="N48" s="24">
        <v>375100</v>
      </c>
      <c r="O48" s="24">
        <v>433429</v>
      </c>
      <c r="P48" s="7">
        <v>1</v>
      </c>
      <c r="Q48" s="26"/>
      <c r="R48" s="2"/>
      <c r="S48" s="3"/>
      <c r="T48" s="7">
        <f t="shared" si="2"/>
        <v>0</v>
      </c>
      <c r="U48" s="25">
        <f t="shared" si="3"/>
        <v>0</v>
      </c>
    </row>
    <row r="49" spans="1:21" x14ac:dyDescent="0.25">
      <c r="A49" s="22" t="s">
        <v>1733</v>
      </c>
      <c r="B49" s="22" t="s">
        <v>16</v>
      </c>
      <c r="C49" s="22">
        <v>6915365</v>
      </c>
      <c r="D49" s="22" t="s">
        <v>1734</v>
      </c>
      <c r="E49" s="23" t="s">
        <v>1735</v>
      </c>
      <c r="F49" s="24" t="s">
        <v>17</v>
      </c>
      <c r="G49" s="24" t="s">
        <v>303</v>
      </c>
      <c r="H49" s="24" t="s">
        <v>304</v>
      </c>
      <c r="I49" s="24" t="s">
        <v>1736</v>
      </c>
      <c r="J49" s="24" t="s">
        <v>304</v>
      </c>
      <c r="K49" s="24" t="s">
        <v>1737</v>
      </c>
      <c r="L49" s="24" t="s">
        <v>1738</v>
      </c>
      <c r="M49" s="24" t="s">
        <v>235</v>
      </c>
      <c r="N49" s="24">
        <v>393032</v>
      </c>
      <c r="O49" s="24">
        <v>441392</v>
      </c>
      <c r="P49" s="7">
        <v>1</v>
      </c>
      <c r="Q49" s="26"/>
      <c r="R49" s="2"/>
      <c r="S49" s="3"/>
      <c r="T49" s="7">
        <f t="shared" si="2"/>
        <v>0</v>
      </c>
      <c r="U49" s="25">
        <f t="shared" si="3"/>
        <v>0</v>
      </c>
    </row>
    <row r="50" spans="1:21" x14ac:dyDescent="0.25">
      <c r="A50" s="22" t="s">
        <v>1741</v>
      </c>
      <c r="B50" s="22" t="s">
        <v>16</v>
      </c>
      <c r="C50" s="22">
        <v>6914611</v>
      </c>
      <c r="D50" s="22" t="s">
        <v>1742</v>
      </c>
      <c r="E50" s="23" t="s">
        <v>1743</v>
      </c>
      <c r="F50" s="24" t="s">
        <v>17</v>
      </c>
      <c r="G50" s="24" t="s">
        <v>303</v>
      </c>
      <c r="H50" s="24" t="s">
        <v>304</v>
      </c>
      <c r="I50" s="24" t="s">
        <v>1736</v>
      </c>
      <c r="J50" s="24" t="s">
        <v>304</v>
      </c>
      <c r="K50" s="24" t="s">
        <v>1739</v>
      </c>
      <c r="L50" s="24" t="s">
        <v>1740</v>
      </c>
      <c r="M50" s="24" t="s">
        <v>215</v>
      </c>
      <c r="N50" s="24">
        <v>393562</v>
      </c>
      <c r="O50" s="24">
        <v>441602</v>
      </c>
      <c r="P50" s="7">
        <v>1</v>
      </c>
      <c r="Q50" s="26"/>
      <c r="R50" s="2"/>
      <c r="S50" s="3"/>
      <c r="T50" s="7">
        <f t="shared" si="2"/>
        <v>0</v>
      </c>
      <c r="U50" s="25">
        <f t="shared" si="3"/>
        <v>0</v>
      </c>
    </row>
    <row r="51" spans="1:21" x14ac:dyDescent="0.25">
      <c r="A51" s="22" t="s">
        <v>1791</v>
      </c>
      <c r="B51" s="22" t="s">
        <v>16</v>
      </c>
      <c r="C51" s="22">
        <v>6913060</v>
      </c>
      <c r="D51" s="22" t="s">
        <v>1792</v>
      </c>
      <c r="E51" s="23" t="s">
        <v>1793</v>
      </c>
      <c r="F51" s="24" t="s">
        <v>17</v>
      </c>
      <c r="G51" s="24" t="s">
        <v>303</v>
      </c>
      <c r="H51" s="24" t="s">
        <v>1003</v>
      </c>
      <c r="I51" s="24" t="s">
        <v>1794</v>
      </c>
      <c r="J51" s="24" t="s">
        <v>1003</v>
      </c>
      <c r="K51" s="24" t="s">
        <v>340</v>
      </c>
      <c r="L51" s="24" t="s">
        <v>341</v>
      </c>
      <c r="M51" s="24" t="s">
        <v>639</v>
      </c>
      <c r="N51" s="24">
        <v>377932</v>
      </c>
      <c r="O51" s="24">
        <v>429229</v>
      </c>
      <c r="P51" s="7">
        <v>1</v>
      </c>
      <c r="Q51" s="26"/>
      <c r="R51" s="2"/>
      <c r="S51" s="3"/>
      <c r="T51" s="7">
        <f t="shared" si="2"/>
        <v>0</v>
      </c>
      <c r="U51" s="25">
        <f t="shared" si="3"/>
        <v>0</v>
      </c>
    </row>
    <row r="52" spans="1:21" x14ac:dyDescent="0.25">
      <c r="A52" s="22" t="s">
        <v>1795</v>
      </c>
      <c r="B52" s="22" t="s">
        <v>16</v>
      </c>
      <c r="C52" s="22">
        <v>6913061</v>
      </c>
      <c r="D52" s="22" t="s">
        <v>1796</v>
      </c>
      <c r="E52" s="23" t="s">
        <v>1797</v>
      </c>
      <c r="F52" s="24" t="s">
        <v>17</v>
      </c>
      <c r="G52" s="24" t="s">
        <v>303</v>
      </c>
      <c r="H52" s="24" t="s">
        <v>1003</v>
      </c>
      <c r="I52" s="24" t="s">
        <v>1794</v>
      </c>
      <c r="J52" s="24" t="s">
        <v>1003</v>
      </c>
      <c r="K52" s="24" t="s">
        <v>340</v>
      </c>
      <c r="L52" s="24" t="s">
        <v>341</v>
      </c>
      <c r="M52" s="24" t="s">
        <v>29</v>
      </c>
      <c r="N52" s="24">
        <v>377678</v>
      </c>
      <c r="O52" s="24">
        <v>429163</v>
      </c>
      <c r="P52" s="7">
        <v>1</v>
      </c>
      <c r="Q52" s="26"/>
      <c r="R52" s="2"/>
      <c r="S52" s="3"/>
      <c r="T52" s="7">
        <f t="shared" si="2"/>
        <v>0</v>
      </c>
      <c r="U52" s="25">
        <f t="shared" si="3"/>
        <v>0</v>
      </c>
    </row>
    <row r="53" spans="1:21" x14ac:dyDescent="0.25">
      <c r="A53" s="22" t="s">
        <v>1035</v>
      </c>
      <c r="B53" s="22" t="s">
        <v>16</v>
      </c>
      <c r="C53" s="22">
        <v>6927743</v>
      </c>
      <c r="D53" s="22" t="s">
        <v>1036</v>
      </c>
      <c r="E53" s="23" t="s">
        <v>1037</v>
      </c>
      <c r="F53" s="24" t="s">
        <v>17</v>
      </c>
      <c r="G53" s="24" t="s">
        <v>26</v>
      </c>
      <c r="H53" s="24" t="s">
        <v>1034</v>
      </c>
      <c r="I53" s="24" t="s">
        <v>1038</v>
      </c>
      <c r="J53" s="24" t="s">
        <v>1039</v>
      </c>
      <c r="K53" s="24" t="s">
        <v>19</v>
      </c>
      <c r="L53" s="24" t="s">
        <v>20</v>
      </c>
      <c r="M53" s="24" t="s">
        <v>651</v>
      </c>
      <c r="N53" s="24">
        <v>347674</v>
      </c>
      <c r="O53" s="24">
        <v>450206</v>
      </c>
      <c r="P53" s="7">
        <v>1</v>
      </c>
      <c r="Q53" s="26"/>
      <c r="R53" s="2"/>
      <c r="S53" s="3"/>
      <c r="T53" s="7">
        <f t="shared" si="2"/>
        <v>0</v>
      </c>
      <c r="U53" s="25">
        <f t="shared" si="3"/>
        <v>0</v>
      </c>
    </row>
    <row r="54" spans="1:21" x14ac:dyDescent="0.25">
      <c r="A54" s="22" t="s">
        <v>1040</v>
      </c>
      <c r="B54" s="22" t="s">
        <v>16</v>
      </c>
      <c r="C54" s="22">
        <v>6928765</v>
      </c>
      <c r="D54" s="22" t="s">
        <v>1041</v>
      </c>
      <c r="E54" s="23" t="s">
        <v>1042</v>
      </c>
      <c r="F54" s="24" t="s">
        <v>17</v>
      </c>
      <c r="G54" s="24" t="s">
        <v>26</v>
      </c>
      <c r="H54" s="24" t="s">
        <v>1034</v>
      </c>
      <c r="I54" s="24" t="s">
        <v>1043</v>
      </c>
      <c r="J54" s="24" t="s">
        <v>1044</v>
      </c>
      <c r="K54" s="24" t="s">
        <v>19</v>
      </c>
      <c r="L54" s="24" t="s">
        <v>20</v>
      </c>
      <c r="M54" s="24" t="s">
        <v>347</v>
      </c>
      <c r="N54" s="24">
        <v>350421</v>
      </c>
      <c r="O54" s="24">
        <v>441017</v>
      </c>
      <c r="P54" s="7">
        <v>1</v>
      </c>
      <c r="Q54" s="26"/>
      <c r="R54" s="2"/>
      <c r="S54" s="3"/>
      <c r="T54" s="7">
        <f t="shared" si="2"/>
        <v>0</v>
      </c>
      <c r="U54" s="25">
        <f t="shared" si="3"/>
        <v>0</v>
      </c>
    </row>
    <row r="55" spans="1:21" x14ac:dyDescent="0.25">
      <c r="A55" s="22" t="s">
        <v>1055</v>
      </c>
      <c r="B55" s="22" t="s">
        <v>16</v>
      </c>
      <c r="C55" s="22">
        <v>6929239</v>
      </c>
      <c r="D55" s="22" t="s">
        <v>1056</v>
      </c>
      <c r="E55" s="23" t="s">
        <v>1057</v>
      </c>
      <c r="F55" s="24" t="s">
        <v>17</v>
      </c>
      <c r="G55" s="24" t="s">
        <v>26</v>
      </c>
      <c r="H55" s="24" t="s">
        <v>1054</v>
      </c>
      <c r="I55" s="24" t="s">
        <v>1058</v>
      </c>
      <c r="J55" s="24" t="s">
        <v>1059</v>
      </c>
      <c r="K55" s="24" t="s">
        <v>19</v>
      </c>
      <c r="L55" s="24" t="s">
        <v>20</v>
      </c>
      <c r="M55" s="24" t="s">
        <v>392</v>
      </c>
      <c r="N55" s="24">
        <v>334772</v>
      </c>
      <c r="O55" s="24">
        <v>456695</v>
      </c>
      <c r="P55" s="7">
        <v>1</v>
      </c>
      <c r="Q55" s="26"/>
      <c r="R55" s="2"/>
      <c r="S55" s="3"/>
      <c r="T55" s="7">
        <f t="shared" si="2"/>
        <v>0</v>
      </c>
      <c r="U55" s="25">
        <f t="shared" si="3"/>
        <v>0</v>
      </c>
    </row>
    <row r="56" spans="1:21" x14ac:dyDescent="0.25">
      <c r="A56" s="22" t="s">
        <v>1060</v>
      </c>
      <c r="B56" s="22" t="s">
        <v>16</v>
      </c>
      <c r="C56" s="22">
        <v>6931409</v>
      </c>
      <c r="D56" s="22" t="s">
        <v>1061</v>
      </c>
      <c r="E56" s="23" t="s">
        <v>1062</v>
      </c>
      <c r="F56" s="24" t="s">
        <v>17</v>
      </c>
      <c r="G56" s="24" t="s">
        <v>26</v>
      </c>
      <c r="H56" s="24" t="s">
        <v>1054</v>
      </c>
      <c r="I56" s="24" t="s">
        <v>1063</v>
      </c>
      <c r="J56" s="24" t="s">
        <v>1064</v>
      </c>
      <c r="K56" s="24" t="s">
        <v>27</v>
      </c>
      <c r="L56" s="24" t="s">
        <v>28</v>
      </c>
      <c r="M56" s="24" t="s">
        <v>235</v>
      </c>
      <c r="N56" s="24">
        <v>330361</v>
      </c>
      <c r="O56" s="24">
        <v>449240</v>
      </c>
      <c r="P56" s="7">
        <v>1</v>
      </c>
      <c r="Q56" s="26"/>
      <c r="R56" s="2"/>
      <c r="S56" s="3"/>
      <c r="T56" s="7">
        <f t="shared" si="2"/>
        <v>0</v>
      </c>
      <c r="U56" s="25">
        <f t="shared" si="3"/>
        <v>0</v>
      </c>
    </row>
    <row r="57" spans="1:21" x14ac:dyDescent="0.25">
      <c r="A57" s="22" t="s">
        <v>1067</v>
      </c>
      <c r="B57" s="22" t="s">
        <v>16</v>
      </c>
      <c r="C57" s="22">
        <v>6933838</v>
      </c>
      <c r="D57" s="22" t="s">
        <v>1068</v>
      </c>
      <c r="E57" s="23" t="s">
        <v>1069</v>
      </c>
      <c r="F57" s="24" t="s">
        <v>17</v>
      </c>
      <c r="G57" s="24" t="s">
        <v>26</v>
      </c>
      <c r="H57" s="24" t="s">
        <v>1066</v>
      </c>
      <c r="I57" s="24" t="s">
        <v>1070</v>
      </c>
      <c r="J57" s="24" t="s">
        <v>1071</v>
      </c>
      <c r="K57" s="24" t="s">
        <v>19</v>
      </c>
      <c r="L57" s="24" t="s">
        <v>20</v>
      </c>
      <c r="M57" s="24" t="s">
        <v>1072</v>
      </c>
      <c r="N57" s="24">
        <v>346120</v>
      </c>
      <c r="O57" s="24">
        <v>453109</v>
      </c>
      <c r="P57" s="7">
        <v>1</v>
      </c>
      <c r="Q57" s="26"/>
      <c r="R57" s="2"/>
      <c r="S57" s="3"/>
      <c r="T57" s="7">
        <f t="shared" si="2"/>
        <v>0</v>
      </c>
      <c r="U57" s="25">
        <f t="shared" si="3"/>
        <v>0</v>
      </c>
    </row>
    <row r="58" spans="1:21" x14ac:dyDescent="0.25">
      <c r="A58" s="22" t="s">
        <v>1102</v>
      </c>
      <c r="B58" s="22" t="s">
        <v>16</v>
      </c>
      <c r="C58" s="22">
        <v>6938802</v>
      </c>
      <c r="D58" s="22" t="s">
        <v>1103</v>
      </c>
      <c r="E58" s="23" t="s">
        <v>1104</v>
      </c>
      <c r="F58" s="24" t="s">
        <v>17</v>
      </c>
      <c r="G58" s="24" t="s">
        <v>26</v>
      </c>
      <c r="H58" s="24" t="s">
        <v>1105</v>
      </c>
      <c r="I58" s="24" t="s">
        <v>1106</v>
      </c>
      <c r="J58" s="24" t="s">
        <v>1107</v>
      </c>
      <c r="K58" s="24" t="s">
        <v>456</v>
      </c>
      <c r="L58" s="24" t="s">
        <v>457</v>
      </c>
      <c r="M58" s="24" t="s">
        <v>21</v>
      </c>
      <c r="N58" s="24">
        <v>308317</v>
      </c>
      <c r="O58" s="24">
        <v>454601</v>
      </c>
      <c r="P58" s="7">
        <v>1</v>
      </c>
      <c r="Q58" s="26"/>
      <c r="R58" s="2"/>
      <c r="S58" s="3"/>
      <c r="T58" s="7">
        <f t="shared" si="2"/>
        <v>0</v>
      </c>
      <c r="U58" s="25">
        <f t="shared" si="3"/>
        <v>0</v>
      </c>
    </row>
    <row r="59" spans="1:21" x14ac:dyDescent="0.25">
      <c r="A59" s="22" t="s">
        <v>1109</v>
      </c>
      <c r="B59" s="22" t="s">
        <v>16</v>
      </c>
      <c r="C59" s="22">
        <v>6940676</v>
      </c>
      <c r="D59" s="22" t="s">
        <v>1110</v>
      </c>
      <c r="E59" s="23" t="s">
        <v>1111</v>
      </c>
      <c r="F59" s="24" t="s">
        <v>17</v>
      </c>
      <c r="G59" s="24" t="s">
        <v>26</v>
      </c>
      <c r="H59" s="24" t="s">
        <v>1108</v>
      </c>
      <c r="I59" s="24" t="s">
        <v>1112</v>
      </c>
      <c r="J59" s="24" t="s">
        <v>1113</v>
      </c>
      <c r="K59" s="24" t="s">
        <v>19</v>
      </c>
      <c r="L59" s="24" t="s">
        <v>20</v>
      </c>
      <c r="M59" s="24" t="s">
        <v>481</v>
      </c>
      <c r="N59" s="24">
        <v>319657</v>
      </c>
      <c r="O59" s="24">
        <v>459049</v>
      </c>
      <c r="P59" s="7">
        <v>1</v>
      </c>
      <c r="Q59" s="26"/>
      <c r="R59" s="2"/>
      <c r="S59" s="3"/>
      <c r="T59" s="7">
        <f t="shared" si="2"/>
        <v>0</v>
      </c>
      <c r="U59" s="25">
        <f t="shared" si="3"/>
        <v>0</v>
      </c>
    </row>
    <row r="60" spans="1:21" x14ac:dyDescent="0.25">
      <c r="A60" s="22" t="s">
        <v>1015</v>
      </c>
      <c r="B60" s="22" t="s">
        <v>16</v>
      </c>
      <c r="C60" s="22">
        <v>6903630</v>
      </c>
      <c r="D60" s="22" t="s">
        <v>1016</v>
      </c>
      <c r="E60" s="23" t="s">
        <v>1017</v>
      </c>
      <c r="F60" s="24" t="s">
        <v>17</v>
      </c>
      <c r="G60" s="24" t="s">
        <v>1011</v>
      </c>
      <c r="H60" s="24" t="s">
        <v>1012</v>
      </c>
      <c r="I60" s="24" t="s">
        <v>1013</v>
      </c>
      <c r="J60" s="24" t="s">
        <v>1014</v>
      </c>
      <c r="K60" s="24" t="s">
        <v>27</v>
      </c>
      <c r="L60" s="24" t="s">
        <v>28</v>
      </c>
      <c r="M60" s="24" t="s">
        <v>169</v>
      </c>
      <c r="N60" s="24">
        <v>343252</v>
      </c>
      <c r="O60" s="24">
        <v>468210</v>
      </c>
      <c r="P60" s="7">
        <v>1</v>
      </c>
      <c r="Q60" s="26"/>
      <c r="R60" s="2"/>
      <c r="S60" s="3"/>
      <c r="T60" s="7">
        <f t="shared" si="2"/>
        <v>0</v>
      </c>
      <c r="U60" s="25">
        <f t="shared" si="3"/>
        <v>0</v>
      </c>
    </row>
    <row r="61" spans="1:21" x14ac:dyDescent="0.25">
      <c r="A61" s="22" t="s">
        <v>1018</v>
      </c>
      <c r="B61" s="22" t="s">
        <v>16</v>
      </c>
      <c r="C61" s="22">
        <v>6904058</v>
      </c>
      <c r="D61" s="22" t="s">
        <v>1019</v>
      </c>
      <c r="E61" s="23" t="s">
        <v>1020</v>
      </c>
      <c r="F61" s="24" t="s">
        <v>17</v>
      </c>
      <c r="G61" s="24" t="s">
        <v>1011</v>
      </c>
      <c r="H61" s="24" t="s">
        <v>1012</v>
      </c>
      <c r="I61" s="24" t="s">
        <v>1021</v>
      </c>
      <c r="J61" s="24" t="s">
        <v>1022</v>
      </c>
      <c r="K61" s="24" t="s">
        <v>27</v>
      </c>
      <c r="L61" s="24" t="s">
        <v>28</v>
      </c>
      <c r="M61" s="24" t="s">
        <v>21</v>
      </c>
      <c r="N61" s="24">
        <v>341965</v>
      </c>
      <c r="O61" s="24">
        <v>473992</v>
      </c>
      <c r="P61" s="7">
        <v>1</v>
      </c>
      <c r="Q61" s="26"/>
      <c r="R61" s="2"/>
      <c r="S61" s="3"/>
      <c r="T61" s="7">
        <f t="shared" si="2"/>
        <v>0</v>
      </c>
      <c r="U61" s="25">
        <f t="shared" si="3"/>
        <v>0</v>
      </c>
    </row>
    <row r="62" spans="1:21" x14ac:dyDescent="0.25">
      <c r="A62" s="22" t="s">
        <v>1023</v>
      </c>
      <c r="B62" s="22" t="s">
        <v>16</v>
      </c>
      <c r="C62" s="22">
        <v>6904365</v>
      </c>
      <c r="D62" s="22" t="s">
        <v>1024</v>
      </c>
      <c r="E62" s="23" t="s">
        <v>1025</v>
      </c>
      <c r="F62" s="24" t="s">
        <v>17</v>
      </c>
      <c r="G62" s="24" t="s">
        <v>1011</v>
      </c>
      <c r="H62" s="24" t="s">
        <v>1012</v>
      </c>
      <c r="I62" s="24" t="s">
        <v>1026</v>
      </c>
      <c r="J62" s="24" t="s">
        <v>1027</v>
      </c>
      <c r="K62" s="24" t="s">
        <v>27</v>
      </c>
      <c r="L62" s="24" t="s">
        <v>28</v>
      </c>
      <c r="M62" s="24" t="s">
        <v>275</v>
      </c>
      <c r="N62" s="24">
        <v>351058</v>
      </c>
      <c r="O62" s="24">
        <v>468329</v>
      </c>
      <c r="P62" s="7">
        <v>1</v>
      </c>
      <c r="Q62" s="26"/>
      <c r="R62" s="2"/>
      <c r="S62" s="3"/>
      <c r="T62" s="7">
        <f t="shared" si="2"/>
        <v>0</v>
      </c>
      <c r="U62" s="25">
        <f t="shared" si="3"/>
        <v>0</v>
      </c>
    </row>
    <row r="63" spans="1:21" x14ac:dyDescent="0.25">
      <c r="A63" s="22" t="s">
        <v>1047</v>
      </c>
      <c r="B63" s="22" t="s">
        <v>16</v>
      </c>
      <c r="C63" s="22">
        <v>6906675</v>
      </c>
      <c r="D63" s="22" t="s">
        <v>1048</v>
      </c>
      <c r="E63" s="23" t="s">
        <v>1049</v>
      </c>
      <c r="F63" s="24" t="s">
        <v>17</v>
      </c>
      <c r="G63" s="24" t="s">
        <v>1011</v>
      </c>
      <c r="H63" s="24" t="s">
        <v>1046</v>
      </c>
      <c r="I63" s="24" t="s">
        <v>1050</v>
      </c>
      <c r="J63" s="24" t="s">
        <v>1051</v>
      </c>
      <c r="K63" s="24" t="s">
        <v>1052</v>
      </c>
      <c r="L63" s="24" t="s">
        <v>1053</v>
      </c>
      <c r="M63" s="24" t="s">
        <v>126</v>
      </c>
      <c r="N63" s="24">
        <v>355647</v>
      </c>
      <c r="O63" s="24">
        <v>457433</v>
      </c>
      <c r="P63" s="7">
        <v>1</v>
      </c>
      <c r="Q63" s="26"/>
      <c r="R63" s="2"/>
      <c r="S63" s="3"/>
      <c r="T63" s="7">
        <f t="shared" si="2"/>
        <v>0</v>
      </c>
      <c r="U63" s="25">
        <f t="shared" si="3"/>
        <v>0</v>
      </c>
    </row>
    <row r="64" spans="1:21" x14ac:dyDescent="0.25">
      <c r="A64" s="22" t="s">
        <v>1094</v>
      </c>
      <c r="B64" s="22" t="s">
        <v>16</v>
      </c>
      <c r="C64" s="22">
        <v>6909140</v>
      </c>
      <c r="D64" s="22" t="s">
        <v>1095</v>
      </c>
      <c r="E64" s="23" t="s">
        <v>1096</v>
      </c>
      <c r="F64" s="24" t="s">
        <v>17</v>
      </c>
      <c r="G64" s="24" t="s">
        <v>1011</v>
      </c>
      <c r="H64" s="24" t="s">
        <v>1097</v>
      </c>
      <c r="I64" s="24" t="s">
        <v>1098</v>
      </c>
      <c r="J64" s="24" t="s">
        <v>1099</v>
      </c>
      <c r="K64" s="24" t="s">
        <v>1100</v>
      </c>
      <c r="L64" s="24" t="s">
        <v>1101</v>
      </c>
      <c r="M64" s="24" t="s">
        <v>176</v>
      </c>
      <c r="N64" s="24">
        <v>326207</v>
      </c>
      <c r="O64" s="24">
        <v>459306</v>
      </c>
      <c r="P64" s="7">
        <v>1</v>
      </c>
      <c r="Q64" s="26"/>
      <c r="R64" s="2"/>
      <c r="S64" s="3"/>
      <c r="T64" s="7">
        <f t="shared" si="2"/>
        <v>0</v>
      </c>
      <c r="U64" s="25">
        <f t="shared" si="3"/>
        <v>0</v>
      </c>
    </row>
    <row r="65" spans="1:21" x14ac:dyDescent="0.25">
      <c r="A65" s="22" t="s">
        <v>1799</v>
      </c>
      <c r="B65" s="22" t="s">
        <v>16</v>
      </c>
      <c r="C65" s="22">
        <v>6898818</v>
      </c>
      <c r="D65" s="22" t="s">
        <v>1800</v>
      </c>
      <c r="E65" s="23" t="s">
        <v>1801</v>
      </c>
      <c r="F65" s="24" t="s">
        <v>17</v>
      </c>
      <c r="G65" s="24" t="s">
        <v>1011</v>
      </c>
      <c r="H65" s="24" t="s">
        <v>1012</v>
      </c>
      <c r="I65" s="24" t="s">
        <v>1798</v>
      </c>
      <c r="J65" s="24" t="s">
        <v>1012</v>
      </c>
      <c r="K65" s="24" t="s">
        <v>1802</v>
      </c>
      <c r="L65" s="24" t="s">
        <v>1803</v>
      </c>
      <c r="M65" s="24" t="s">
        <v>852</v>
      </c>
      <c r="N65" s="24">
        <v>337861</v>
      </c>
      <c r="O65" s="24">
        <v>471114</v>
      </c>
      <c r="P65" s="7">
        <v>1</v>
      </c>
      <c r="Q65" s="26"/>
      <c r="R65" s="2"/>
      <c r="S65" s="3"/>
      <c r="T65" s="7">
        <f t="shared" si="2"/>
        <v>0</v>
      </c>
      <c r="U65" s="25">
        <f t="shared" si="3"/>
        <v>0</v>
      </c>
    </row>
    <row r="66" spans="1:21" x14ac:dyDescent="0.25">
      <c r="A66" s="22" t="s">
        <v>1463</v>
      </c>
      <c r="B66" s="22" t="s">
        <v>16</v>
      </c>
      <c r="C66" s="22">
        <v>7221229</v>
      </c>
      <c r="D66" s="22" t="s">
        <v>1464</v>
      </c>
      <c r="E66" s="23" t="s">
        <v>1465</v>
      </c>
      <c r="F66" s="24" t="s">
        <v>17</v>
      </c>
      <c r="G66" s="24" t="s">
        <v>1392</v>
      </c>
      <c r="H66" s="24" t="s">
        <v>1462</v>
      </c>
      <c r="I66" s="24" t="s">
        <v>1466</v>
      </c>
      <c r="J66" s="24" t="s">
        <v>1467</v>
      </c>
      <c r="K66" s="24" t="s">
        <v>345</v>
      </c>
      <c r="L66" s="24" t="s">
        <v>346</v>
      </c>
      <c r="M66" s="24" t="s">
        <v>1468</v>
      </c>
      <c r="N66" s="24">
        <v>386422</v>
      </c>
      <c r="O66" s="24">
        <v>477882</v>
      </c>
      <c r="P66" s="7">
        <v>1</v>
      </c>
      <c r="Q66" s="26"/>
      <c r="R66" s="2"/>
      <c r="S66" s="3"/>
      <c r="T66" s="7">
        <f t="shared" si="2"/>
        <v>0</v>
      </c>
      <c r="U66" s="25">
        <f t="shared" si="3"/>
        <v>0</v>
      </c>
    </row>
    <row r="67" spans="1:21" x14ac:dyDescent="0.25">
      <c r="A67" s="22" t="s">
        <v>1558</v>
      </c>
      <c r="B67" s="22" t="s">
        <v>16</v>
      </c>
      <c r="C67" s="22">
        <v>7223299</v>
      </c>
      <c r="D67" s="22" t="s">
        <v>1559</v>
      </c>
      <c r="E67" s="23" t="s">
        <v>1560</v>
      </c>
      <c r="F67" s="24" t="s">
        <v>17</v>
      </c>
      <c r="G67" s="24" t="s">
        <v>1392</v>
      </c>
      <c r="H67" s="24" t="s">
        <v>1557</v>
      </c>
      <c r="I67" s="24" t="s">
        <v>1561</v>
      </c>
      <c r="J67" s="24" t="s">
        <v>1562</v>
      </c>
      <c r="K67" s="24" t="s">
        <v>19</v>
      </c>
      <c r="L67" s="24" t="s">
        <v>20</v>
      </c>
      <c r="M67" s="24" t="s">
        <v>1524</v>
      </c>
      <c r="N67" s="24">
        <v>387703</v>
      </c>
      <c r="O67" s="24">
        <v>465588</v>
      </c>
      <c r="P67" s="7">
        <v>1</v>
      </c>
      <c r="Q67" s="26"/>
      <c r="R67" s="2"/>
      <c r="S67" s="3"/>
      <c r="T67" s="7">
        <f t="shared" si="2"/>
        <v>0</v>
      </c>
      <c r="U67" s="25">
        <f t="shared" si="3"/>
        <v>0</v>
      </c>
    </row>
    <row r="68" spans="1:21" x14ac:dyDescent="0.25">
      <c r="A68" s="22" t="s">
        <v>1631</v>
      </c>
      <c r="B68" s="22" t="s">
        <v>16</v>
      </c>
      <c r="C68" s="22">
        <v>7228096</v>
      </c>
      <c r="D68" s="22" t="s">
        <v>1632</v>
      </c>
      <c r="E68" s="23" t="s">
        <v>1633</v>
      </c>
      <c r="F68" s="24" t="s">
        <v>17</v>
      </c>
      <c r="G68" s="24" t="s">
        <v>1392</v>
      </c>
      <c r="H68" s="24" t="s">
        <v>1634</v>
      </c>
      <c r="I68" s="24" t="s">
        <v>1635</v>
      </c>
      <c r="J68" s="24" t="s">
        <v>1636</v>
      </c>
      <c r="K68" s="24" t="s">
        <v>27</v>
      </c>
      <c r="L68" s="24" t="s">
        <v>28</v>
      </c>
      <c r="M68" s="24" t="s">
        <v>21</v>
      </c>
      <c r="N68" s="24">
        <v>385266</v>
      </c>
      <c r="O68" s="24">
        <v>481654</v>
      </c>
      <c r="P68" s="7">
        <v>1</v>
      </c>
      <c r="Q68" s="26"/>
      <c r="R68" s="2"/>
      <c r="S68" s="3"/>
      <c r="T68" s="7">
        <f t="shared" si="2"/>
        <v>0</v>
      </c>
      <c r="U68" s="25">
        <f t="shared" si="3"/>
        <v>0</v>
      </c>
    </row>
    <row r="69" spans="1:21" x14ac:dyDescent="0.25">
      <c r="A69" s="22" t="s">
        <v>1637</v>
      </c>
      <c r="B69" s="22" t="s">
        <v>16</v>
      </c>
      <c r="C69" s="22">
        <v>7228950</v>
      </c>
      <c r="D69" s="22" t="s">
        <v>1638</v>
      </c>
      <c r="E69" s="23" t="s">
        <v>1639</v>
      </c>
      <c r="F69" s="24" t="s">
        <v>17</v>
      </c>
      <c r="G69" s="24" t="s">
        <v>1392</v>
      </c>
      <c r="H69" s="24" t="s">
        <v>1634</v>
      </c>
      <c r="I69" s="24" t="s">
        <v>1640</v>
      </c>
      <c r="J69" s="24" t="s">
        <v>1641</v>
      </c>
      <c r="K69" s="24" t="s">
        <v>19</v>
      </c>
      <c r="L69" s="24" t="s">
        <v>20</v>
      </c>
      <c r="M69" s="24" t="s">
        <v>90</v>
      </c>
      <c r="N69" s="24">
        <v>382788</v>
      </c>
      <c r="O69" s="24">
        <v>494543</v>
      </c>
      <c r="P69" s="7">
        <v>1</v>
      </c>
      <c r="Q69" s="26"/>
      <c r="R69" s="2"/>
      <c r="S69" s="3"/>
      <c r="T69" s="7">
        <f t="shared" si="2"/>
        <v>0</v>
      </c>
      <c r="U69" s="25">
        <f t="shared" si="3"/>
        <v>0</v>
      </c>
    </row>
    <row r="70" spans="1:21" x14ac:dyDescent="0.25">
      <c r="A70" s="22" t="s">
        <v>1642</v>
      </c>
      <c r="B70" s="22" t="s">
        <v>16</v>
      </c>
      <c r="C70" s="22">
        <v>7229121</v>
      </c>
      <c r="D70" s="22" t="s">
        <v>1643</v>
      </c>
      <c r="E70" s="23" t="s">
        <v>1644</v>
      </c>
      <c r="F70" s="24" t="s">
        <v>17</v>
      </c>
      <c r="G70" s="24" t="s">
        <v>1392</v>
      </c>
      <c r="H70" s="24" t="s">
        <v>1634</v>
      </c>
      <c r="I70" s="24" t="s">
        <v>1645</v>
      </c>
      <c r="J70" s="24" t="s">
        <v>1646</v>
      </c>
      <c r="K70" s="24" t="s">
        <v>19</v>
      </c>
      <c r="L70" s="24" t="s">
        <v>20</v>
      </c>
      <c r="M70" s="24" t="s">
        <v>118</v>
      </c>
      <c r="N70" s="24">
        <v>391785</v>
      </c>
      <c r="O70" s="24">
        <v>483683</v>
      </c>
      <c r="P70" s="7">
        <v>1</v>
      </c>
      <c r="Q70" s="26"/>
      <c r="R70" s="2"/>
      <c r="S70" s="3"/>
      <c r="T70" s="7">
        <f t="shared" si="2"/>
        <v>0</v>
      </c>
      <c r="U70" s="25">
        <f t="shared" si="3"/>
        <v>0</v>
      </c>
    </row>
    <row r="71" spans="1:21" x14ac:dyDescent="0.25">
      <c r="A71" s="22" t="s">
        <v>1360</v>
      </c>
      <c r="B71" s="22" t="s">
        <v>16</v>
      </c>
      <c r="C71" s="22">
        <v>7231930</v>
      </c>
      <c r="D71" s="22" t="s">
        <v>1361</v>
      </c>
      <c r="E71" s="23" t="s">
        <v>1362</v>
      </c>
      <c r="F71" s="24" t="s">
        <v>17</v>
      </c>
      <c r="G71" s="24" t="s">
        <v>1358</v>
      </c>
      <c r="H71" s="24" t="s">
        <v>1359</v>
      </c>
      <c r="I71" s="24" t="s">
        <v>1363</v>
      </c>
      <c r="J71" s="24" t="s">
        <v>1364</v>
      </c>
      <c r="K71" s="24" t="s">
        <v>19</v>
      </c>
      <c r="L71" s="24" t="s">
        <v>20</v>
      </c>
      <c r="M71" s="24" t="s">
        <v>323</v>
      </c>
      <c r="N71" s="24">
        <v>352751</v>
      </c>
      <c r="O71" s="24">
        <v>480835</v>
      </c>
      <c r="P71" s="7">
        <v>1</v>
      </c>
      <c r="Q71" s="26"/>
      <c r="R71" s="2"/>
      <c r="S71" s="3"/>
      <c r="T71" s="7">
        <f t="shared" si="2"/>
        <v>0</v>
      </c>
      <c r="U71" s="25">
        <f t="shared" si="3"/>
        <v>0</v>
      </c>
    </row>
    <row r="72" spans="1:21" x14ac:dyDescent="0.25">
      <c r="A72" s="22" t="s">
        <v>1365</v>
      </c>
      <c r="B72" s="22" t="s">
        <v>16</v>
      </c>
      <c r="C72" s="22">
        <v>7232398</v>
      </c>
      <c r="D72" s="22" t="s">
        <v>1366</v>
      </c>
      <c r="E72" s="23" t="s">
        <v>1367</v>
      </c>
      <c r="F72" s="24" t="s">
        <v>17</v>
      </c>
      <c r="G72" s="24" t="s">
        <v>1358</v>
      </c>
      <c r="H72" s="24" t="s">
        <v>1359</v>
      </c>
      <c r="I72" s="24" t="s">
        <v>1368</v>
      </c>
      <c r="J72" s="24" t="s">
        <v>1369</v>
      </c>
      <c r="K72" s="24" t="s">
        <v>19</v>
      </c>
      <c r="L72" s="24" t="s">
        <v>20</v>
      </c>
      <c r="M72" s="24" t="s">
        <v>29</v>
      </c>
      <c r="N72" s="24">
        <v>355823</v>
      </c>
      <c r="O72" s="24">
        <v>481051</v>
      </c>
      <c r="P72" s="7">
        <v>1</v>
      </c>
      <c r="Q72" s="26"/>
      <c r="R72" s="2"/>
      <c r="S72" s="3"/>
      <c r="T72" s="7">
        <f t="shared" si="2"/>
        <v>0</v>
      </c>
      <c r="U72" s="25">
        <f t="shared" si="3"/>
        <v>0</v>
      </c>
    </row>
    <row r="73" spans="1:21" x14ac:dyDescent="0.25">
      <c r="A73" s="22" t="s">
        <v>1469</v>
      </c>
      <c r="B73" s="22" t="s">
        <v>16</v>
      </c>
      <c r="C73" s="22">
        <v>7234576</v>
      </c>
      <c r="D73" s="22" t="s">
        <v>1470</v>
      </c>
      <c r="E73" s="23" t="s">
        <v>1471</v>
      </c>
      <c r="F73" s="24" t="s">
        <v>17</v>
      </c>
      <c r="G73" s="24" t="s">
        <v>1358</v>
      </c>
      <c r="H73" s="24" t="s">
        <v>1472</v>
      </c>
      <c r="I73" s="24" t="s">
        <v>1473</v>
      </c>
      <c r="J73" s="24" t="s">
        <v>1474</v>
      </c>
      <c r="K73" s="24" t="s">
        <v>19</v>
      </c>
      <c r="L73" s="24" t="s">
        <v>20</v>
      </c>
      <c r="M73" s="24" t="s">
        <v>275</v>
      </c>
      <c r="N73" s="24">
        <v>371227</v>
      </c>
      <c r="O73" s="24">
        <v>468087</v>
      </c>
      <c r="P73" s="7">
        <v>1</v>
      </c>
      <c r="Q73" s="26"/>
      <c r="R73" s="2"/>
      <c r="S73" s="3"/>
      <c r="T73" s="7">
        <f t="shared" si="2"/>
        <v>0</v>
      </c>
      <c r="U73" s="25">
        <f t="shared" si="3"/>
        <v>0</v>
      </c>
    </row>
    <row r="74" spans="1:21" x14ac:dyDescent="0.25">
      <c r="A74" s="22" t="s">
        <v>1475</v>
      </c>
      <c r="B74" s="22" t="s">
        <v>16</v>
      </c>
      <c r="C74" s="22">
        <v>7234735</v>
      </c>
      <c r="D74" s="22" t="s">
        <v>1476</v>
      </c>
      <c r="E74" s="23" t="s">
        <v>1477</v>
      </c>
      <c r="F74" s="24" t="s">
        <v>17</v>
      </c>
      <c r="G74" s="24" t="s">
        <v>1358</v>
      </c>
      <c r="H74" s="24" t="s">
        <v>1472</v>
      </c>
      <c r="I74" s="24" t="s">
        <v>1478</v>
      </c>
      <c r="J74" s="24" t="s">
        <v>1479</v>
      </c>
      <c r="K74" s="24" t="s">
        <v>19</v>
      </c>
      <c r="L74" s="24" t="s">
        <v>20</v>
      </c>
      <c r="M74" s="24" t="s">
        <v>147</v>
      </c>
      <c r="N74" s="24">
        <v>383262</v>
      </c>
      <c r="O74" s="24">
        <v>462389</v>
      </c>
      <c r="P74" s="7">
        <v>1</v>
      </c>
      <c r="Q74" s="26"/>
      <c r="R74" s="2"/>
      <c r="S74" s="3"/>
      <c r="T74" s="7">
        <f t="shared" si="2"/>
        <v>0</v>
      </c>
      <c r="U74" s="25">
        <f t="shared" si="3"/>
        <v>0</v>
      </c>
    </row>
    <row r="75" spans="1:21" x14ac:dyDescent="0.25">
      <c r="A75" s="22" t="s">
        <v>1480</v>
      </c>
      <c r="B75" s="22" t="s">
        <v>16</v>
      </c>
      <c r="C75" s="22">
        <v>7235058</v>
      </c>
      <c r="D75" s="22" t="s">
        <v>1481</v>
      </c>
      <c r="E75" s="23" t="s">
        <v>1482</v>
      </c>
      <c r="F75" s="24" t="s">
        <v>17</v>
      </c>
      <c r="G75" s="24" t="s">
        <v>1358</v>
      </c>
      <c r="H75" s="24" t="s">
        <v>1472</v>
      </c>
      <c r="I75" s="24" t="s">
        <v>1483</v>
      </c>
      <c r="J75" s="24" t="s">
        <v>1484</v>
      </c>
      <c r="K75" s="24" t="s">
        <v>27</v>
      </c>
      <c r="L75" s="24" t="s">
        <v>28</v>
      </c>
      <c r="M75" s="24" t="s">
        <v>29</v>
      </c>
      <c r="N75" s="24">
        <v>375830</v>
      </c>
      <c r="O75" s="24">
        <v>467448</v>
      </c>
      <c r="P75" s="7">
        <v>1</v>
      </c>
      <c r="Q75" s="26"/>
      <c r="R75" s="2"/>
      <c r="S75" s="3"/>
      <c r="T75" s="7">
        <f t="shared" si="2"/>
        <v>0</v>
      </c>
      <c r="U75" s="25">
        <f t="shared" si="3"/>
        <v>0</v>
      </c>
    </row>
    <row r="76" spans="1:21" x14ac:dyDescent="0.25">
      <c r="A76" s="22" t="s">
        <v>1485</v>
      </c>
      <c r="B76" s="22" t="s">
        <v>16</v>
      </c>
      <c r="C76" s="22">
        <v>7235306</v>
      </c>
      <c r="D76" s="22" t="s">
        <v>1486</v>
      </c>
      <c r="E76" s="23" t="s">
        <v>1487</v>
      </c>
      <c r="F76" s="24" t="s">
        <v>17</v>
      </c>
      <c r="G76" s="24" t="s">
        <v>1358</v>
      </c>
      <c r="H76" s="24" t="s">
        <v>1472</v>
      </c>
      <c r="I76" s="24" t="s">
        <v>1488</v>
      </c>
      <c r="J76" s="24" t="s">
        <v>1489</v>
      </c>
      <c r="K76" s="24" t="s">
        <v>19</v>
      </c>
      <c r="L76" s="24" t="s">
        <v>20</v>
      </c>
      <c r="M76" s="24" t="s">
        <v>215</v>
      </c>
      <c r="N76" s="24">
        <v>378955</v>
      </c>
      <c r="O76" s="24">
        <v>462915</v>
      </c>
      <c r="P76" s="7">
        <v>1</v>
      </c>
      <c r="Q76" s="26"/>
      <c r="R76" s="2"/>
      <c r="S76" s="3"/>
      <c r="T76" s="7">
        <f t="shared" si="2"/>
        <v>0</v>
      </c>
      <c r="U76" s="25">
        <f t="shared" si="3"/>
        <v>0</v>
      </c>
    </row>
    <row r="77" spans="1:21" x14ac:dyDescent="0.25">
      <c r="A77" s="22" t="s">
        <v>1490</v>
      </c>
      <c r="B77" s="22" t="s">
        <v>16</v>
      </c>
      <c r="C77" s="22">
        <v>7235539</v>
      </c>
      <c r="D77" s="22" t="s">
        <v>1491</v>
      </c>
      <c r="E77" s="23" t="s">
        <v>1492</v>
      </c>
      <c r="F77" s="24" t="s">
        <v>17</v>
      </c>
      <c r="G77" s="24" t="s">
        <v>1358</v>
      </c>
      <c r="H77" s="24" t="s">
        <v>1472</v>
      </c>
      <c r="I77" s="24" t="s">
        <v>1493</v>
      </c>
      <c r="J77" s="24" t="s">
        <v>1494</v>
      </c>
      <c r="K77" s="24" t="s">
        <v>19</v>
      </c>
      <c r="L77" s="24" t="s">
        <v>20</v>
      </c>
      <c r="M77" s="24" t="s">
        <v>639</v>
      </c>
      <c r="N77" s="24">
        <v>375098</v>
      </c>
      <c r="O77" s="24">
        <v>459961</v>
      </c>
      <c r="P77" s="7">
        <v>1</v>
      </c>
      <c r="Q77" s="26"/>
      <c r="R77" s="2"/>
      <c r="S77" s="3"/>
      <c r="T77" s="7">
        <f t="shared" si="2"/>
        <v>0</v>
      </c>
      <c r="U77" s="25">
        <f t="shared" si="3"/>
        <v>0</v>
      </c>
    </row>
    <row r="78" spans="1:21" x14ac:dyDescent="0.25">
      <c r="A78" s="22" t="s">
        <v>1805</v>
      </c>
      <c r="B78" s="22" t="s">
        <v>16</v>
      </c>
      <c r="C78" s="22">
        <v>9633012</v>
      </c>
      <c r="D78" s="22" t="s">
        <v>1806</v>
      </c>
      <c r="E78" s="23" t="s">
        <v>1807</v>
      </c>
      <c r="F78" s="24" t="s">
        <v>17</v>
      </c>
      <c r="G78" s="24" t="s">
        <v>979</v>
      </c>
      <c r="H78" s="24" t="s">
        <v>1065</v>
      </c>
      <c r="I78" s="24" t="s">
        <v>1804</v>
      </c>
      <c r="J78" s="24" t="s">
        <v>1065</v>
      </c>
      <c r="K78" s="24" t="s">
        <v>102</v>
      </c>
      <c r="L78" s="24" t="s">
        <v>103</v>
      </c>
      <c r="M78" s="24" t="s">
        <v>332</v>
      </c>
      <c r="N78" s="24">
        <v>358971</v>
      </c>
      <c r="O78" s="24">
        <v>422776</v>
      </c>
      <c r="P78" s="7">
        <v>1</v>
      </c>
      <c r="Q78" s="26"/>
      <c r="R78" s="2"/>
      <c r="S78" s="3"/>
      <c r="T78" s="7">
        <f t="shared" si="2"/>
        <v>0</v>
      </c>
      <c r="U78" s="25">
        <f t="shared" si="3"/>
        <v>0</v>
      </c>
    </row>
  </sheetData>
  <sheetProtection algorithmName="SHA-512" hashValue="MtSbKrVae89UZ/LVNeCE+Ic9iwXW4Ff9Z0JENMs7T8KcJX8dqorI0SfKf01Xen49uLplI0PiwQ1mVCWJA7fjYQ==" saltValue="Wp3QvqFpHrQM9/NyY4AftQ==" spinCount="100000" sheet="1" objects="1" scenarios="1" formatCells="0" formatColumns="0" formatRows="0" sort="0" autoFilter="0"/>
  <autoFilter ref="A13:P78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O4:P4"/>
    <mergeCell ref="J10:R10"/>
  </mergeCells>
  <pageMargins left="0.7" right="0.7" top="0.75" bottom="0.75" header="0.3" footer="0.3"/>
  <pageSetup paperSize="9" scale="39" orientation="portrait" r:id="rId1"/>
  <rowBreaks count="1" manualBreakCount="1">
    <brk id="33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6"/>
  <sheetViews>
    <sheetView topLeftCell="A10" zoomScaleNormal="100" workbookViewId="0">
      <selection activeCell="R13" sqref="R13"/>
    </sheetView>
  </sheetViews>
  <sheetFormatPr defaultColWidth="9.140625" defaultRowHeight="15" x14ac:dyDescent="0.25"/>
  <cols>
    <col min="1" max="5" width="9.140625" style="7"/>
    <col min="6" max="6" width="13.140625" style="7" bestFit="1" customWidth="1"/>
    <col min="7" max="7" width="11.7109375" style="7" bestFit="1" customWidth="1"/>
    <col min="8" max="11" width="9.140625" style="7"/>
    <col min="12" max="12" width="13.5703125" style="7" customWidth="1"/>
    <col min="13" max="16" width="9.140625" style="7"/>
    <col min="17" max="17" width="10" style="7" customWidth="1"/>
    <col min="18" max="18" width="16.42578125" style="7" customWidth="1"/>
    <col min="19" max="19" width="19.85546875" style="7" customWidth="1"/>
    <col min="20" max="20" width="10.140625" style="7" customWidth="1"/>
    <col min="21" max="21" width="15.28515625" style="7" customWidth="1"/>
    <col min="22" max="16384" width="9.140625" style="7"/>
  </cols>
  <sheetData>
    <row r="1" spans="1:21" ht="15.75" thickBot="1" x14ac:dyDescent="0.3">
      <c r="A1" s="4" t="s">
        <v>2068</v>
      </c>
      <c r="B1" s="4" t="s">
        <v>2069</v>
      </c>
      <c r="C1" s="4" t="s">
        <v>2070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2089</v>
      </c>
      <c r="B2" s="4">
        <f>P12</f>
        <v>63</v>
      </c>
      <c r="C2" s="4" t="s">
        <v>2083</v>
      </c>
      <c r="D2" s="4"/>
      <c r="E2" s="4"/>
      <c r="F2" s="4"/>
      <c r="G2" s="45" t="s">
        <v>2093</v>
      </c>
      <c r="H2" s="46"/>
      <c r="I2" s="47"/>
      <c r="J2" s="54" t="s">
        <v>2094</v>
      </c>
      <c r="K2" s="55"/>
      <c r="L2" s="56"/>
    </row>
    <row r="3" spans="1:21" x14ac:dyDescent="0.25">
      <c r="A3" s="4"/>
      <c r="B3" s="4"/>
      <c r="C3" s="4"/>
      <c r="D3" s="4"/>
      <c r="E3" s="4"/>
      <c r="F3" s="8" t="s">
        <v>2072</v>
      </c>
      <c r="G3" s="28" t="s">
        <v>2073</v>
      </c>
      <c r="H3" s="4" t="s">
        <v>2074</v>
      </c>
      <c r="I3" s="29" t="s">
        <v>2075</v>
      </c>
      <c r="J3" s="35" t="str">
        <f>G3</f>
        <v>Netto</v>
      </c>
      <c r="K3" s="36" t="str">
        <f>H3</f>
        <v>VAT</v>
      </c>
      <c r="L3" s="37" t="str">
        <f>I3</f>
        <v>Brutto</v>
      </c>
      <c r="O3" s="6" t="s">
        <v>2071</v>
      </c>
      <c r="P3" s="4"/>
      <c r="Q3" s="4"/>
      <c r="R3" s="4"/>
      <c r="S3" s="4"/>
      <c r="T3" s="4"/>
      <c r="U3" s="4"/>
    </row>
    <row r="4" spans="1:21" ht="42" customHeight="1" x14ac:dyDescent="0.25">
      <c r="A4" s="71" t="s">
        <v>2098</v>
      </c>
      <c r="B4" s="71"/>
      <c r="C4" s="71"/>
      <c r="D4" s="71"/>
      <c r="E4" s="71"/>
      <c r="F4" s="9" t="s">
        <v>2078</v>
      </c>
      <c r="G4" s="30">
        <f>SUM(S14:S76)/$P$12</f>
        <v>0</v>
      </c>
      <c r="H4" s="1">
        <f>G4*0.23</f>
        <v>0</v>
      </c>
      <c r="I4" s="31">
        <f>G4+H4</f>
        <v>0</v>
      </c>
      <c r="J4" s="35">
        <f>G4*P12*60</f>
        <v>0</v>
      </c>
      <c r="K4" s="38">
        <f>J4*0.23</f>
        <v>0</v>
      </c>
      <c r="L4" s="39">
        <f>J4+K4</f>
        <v>0</v>
      </c>
      <c r="O4" s="70" t="s">
        <v>2076</v>
      </c>
      <c r="P4" s="70"/>
      <c r="Q4" s="4" t="s">
        <v>2077</v>
      </c>
      <c r="R4" s="4"/>
      <c r="S4" s="4"/>
      <c r="T4" s="4"/>
      <c r="U4" s="4"/>
    </row>
    <row r="5" spans="1:21" ht="32.450000000000003" customHeight="1" x14ac:dyDescent="0.25">
      <c r="A5" s="72" t="s">
        <v>2099</v>
      </c>
      <c r="B5" s="72"/>
      <c r="C5" s="72"/>
      <c r="D5" s="72"/>
      <c r="E5" s="72"/>
      <c r="F5" s="44" t="s">
        <v>2097</v>
      </c>
      <c r="G5" s="32"/>
      <c r="H5" s="1">
        <f t="shared" ref="H5:H8" si="0">G5*0.23</f>
        <v>0</v>
      </c>
      <c r="I5" s="43">
        <f t="shared" ref="I5:I8" si="1">G5+H5</f>
        <v>0</v>
      </c>
      <c r="J5" s="57" t="s">
        <v>2095</v>
      </c>
      <c r="K5" s="58"/>
      <c r="L5" s="59"/>
      <c r="O5" s="68"/>
      <c r="P5" s="68"/>
      <c r="Q5" s="68"/>
      <c r="R5" s="68"/>
      <c r="S5" s="68"/>
      <c r="T5" s="68"/>
      <c r="U5" s="68"/>
    </row>
    <row r="6" spans="1:21" ht="42.95" customHeight="1" x14ac:dyDescent="0.25">
      <c r="A6" s="66" t="s">
        <v>2100</v>
      </c>
      <c r="B6" s="66"/>
      <c r="C6" s="66"/>
      <c r="D6" s="66"/>
      <c r="E6" s="66"/>
      <c r="F6" s="6" t="s">
        <v>2079</v>
      </c>
      <c r="G6" s="32"/>
      <c r="H6" s="1">
        <f t="shared" si="0"/>
        <v>0</v>
      </c>
      <c r="I6" s="43">
        <f t="shared" si="1"/>
        <v>0</v>
      </c>
      <c r="J6" s="35">
        <f>G6*P12</f>
        <v>0</v>
      </c>
      <c r="K6" s="38">
        <f>J6*0.23</f>
        <v>0</v>
      </c>
      <c r="L6" s="40">
        <f>J6+K6</f>
        <v>0</v>
      </c>
      <c r="O6" s="67"/>
      <c r="P6" s="67"/>
      <c r="Q6" s="68"/>
      <c r="R6" s="68"/>
      <c r="S6" s="68"/>
      <c r="T6" s="68"/>
      <c r="U6" s="68"/>
    </row>
    <row r="7" spans="1:21" ht="42.95" customHeight="1" x14ac:dyDescent="0.25">
      <c r="A7" s="69" t="s">
        <v>2101</v>
      </c>
      <c r="B7" s="69"/>
      <c r="C7" s="69"/>
      <c r="D7" s="69"/>
      <c r="E7" s="69"/>
      <c r="F7" s="6" t="s">
        <v>2080</v>
      </c>
      <c r="G7" s="32"/>
      <c r="H7" s="1">
        <f t="shared" si="0"/>
        <v>0</v>
      </c>
      <c r="I7" s="43">
        <f t="shared" si="1"/>
        <v>0</v>
      </c>
      <c r="J7" s="60" t="s">
        <v>2095</v>
      </c>
      <c r="K7" s="61"/>
      <c r="L7" s="62"/>
      <c r="M7" s="4"/>
      <c r="N7" s="4"/>
      <c r="O7" s="67"/>
      <c r="P7" s="67"/>
      <c r="Q7" s="68"/>
      <c r="R7" s="68"/>
      <c r="S7" s="68"/>
      <c r="T7" s="68"/>
      <c r="U7" s="68"/>
    </row>
    <row r="8" spans="1:21" ht="54" customHeight="1" thickBot="1" x14ac:dyDescent="0.3">
      <c r="A8" s="69" t="s">
        <v>2102</v>
      </c>
      <c r="B8" s="69"/>
      <c r="C8" s="69"/>
      <c r="D8" s="69"/>
      <c r="E8" s="69"/>
      <c r="F8" s="6" t="s">
        <v>2081</v>
      </c>
      <c r="G8" s="33"/>
      <c r="H8" s="34">
        <f t="shared" si="0"/>
        <v>0</v>
      </c>
      <c r="I8" s="43">
        <f t="shared" si="1"/>
        <v>0</v>
      </c>
      <c r="J8" s="63" t="s">
        <v>2095</v>
      </c>
      <c r="K8" s="64"/>
      <c r="L8" s="65"/>
      <c r="M8" s="4"/>
      <c r="N8" s="4"/>
      <c r="O8" s="4"/>
      <c r="P8" s="4"/>
      <c r="Q8" s="4"/>
    </row>
    <row r="9" spans="1:21" ht="21.95" customHeight="1" thickTop="1" x14ac:dyDescent="0.25">
      <c r="A9" s="10"/>
      <c r="B9" s="10"/>
      <c r="C9" s="10"/>
      <c r="D9" s="10"/>
      <c r="E9" s="10"/>
      <c r="F9" s="48"/>
      <c r="G9" s="49"/>
      <c r="H9" s="49"/>
      <c r="I9" s="50"/>
      <c r="J9" s="41" t="s">
        <v>2096</v>
      </c>
      <c r="K9" s="42"/>
      <c r="L9" s="36"/>
      <c r="M9" s="4"/>
      <c r="N9" s="4"/>
      <c r="O9" s="4"/>
      <c r="P9" s="4"/>
      <c r="Q9" s="4"/>
    </row>
    <row r="10" spans="1:21" ht="25.5" customHeight="1" thickBot="1" x14ac:dyDescent="0.3">
      <c r="A10" s="10"/>
      <c r="B10" s="10"/>
      <c r="C10" s="10"/>
      <c r="D10" s="10"/>
      <c r="E10" s="11" t="s">
        <v>2082</v>
      </c>
      <c r="F10" s="51"/>
      <c r="G10" s="52"/>
      <c r="H10" s="52"/>
      <c r="I10" s="53"/>
      <c r="J10" s="73" t="s">
        <v>2104</v>
      </c>
      <c r="K10" s="74"/>
      <c r="L10" s="74"/>
      <c r="M10" s="74"/>
      <c r="N10" s="74"/>
      <c r="O10" s="74"/>
      <c r="P10" s="74"/>
      <c r="Q10" s="74"/>
      <c r="R10" s="74"/>
    </row>
    <row r="11" spans="1:21" ht="15.75" thickTop="1" x14ac:dyDescent="0.25"/>
    <row r="12" spans="1:21" x14ac:dyDescent="0.25">
      <c r="A12" s="12" t="s">
        <v>0</v>
      </c>
      <c r="B12" s="12"/>
      <c r="C12" s="12"/>
      <c r="D12" s="12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2"/>
      <c r="P12" s="15">
        <f>SUM(P14:P76)</f>
        <v>63</v>
      </c>
    </row>
    <row r="13" spans="1:21" ht="62.25" customHeight="1" x14ac:dyDescent="0.25">
      <c r="A13" s="16" t="s">
        <v>1</v>
      </c>
      <c r="B13" s="16" t="s">
        <v>2</v>
      </c>
      <c r="C13" s="16" t="s">
        <v>3</v>
      </c>
      <c r="D13" s="16" t="s">
        <v>4</v>
      </c>
      <c r="E13" s="17" t="s">
        <v>5</v>
      </c>
      <c r="F13" s="18" t="s">
        <v>6</v>
      </c>
      <c r="G13" s="18" t="s">
        <v>7</v>
      </c>
      <c r="H13" s="18" t="s">
        <v>8</v>
      </c>
      <c r="I13" s="18" t="s">
        <v>9</v>
      </c>
      <c r="J13" s="18" t="s">
        <v>10</v>
      </c>
      <c r="K13" s="18" t="s">
        <v>11</v>
      </c>
      <c r="L13" s="18" t="s">
        <v>12</v>
      </c>
      <c r="M13" s="18" t="s">
        <v>13</v>
      </c>
      <c r="N13" s="18" t="s">
        <v>14</v>
      </c>
      <c r="O13" s="18" t="s">
        <v>15</v>
      </c>
      <c r="P13" s="16" t="s">
        <v>2066</v>
      </c>
      <c r="Q13" s="21" t="s">
        <v>2084</v>
      </c>
      <c r="R13" s="21" t="s">
        <v>2103</v>
      </c>
      <c r="S13" s="21" t="s">
        <v>2085</v>
      </c>
      <c r="T13" s="21" t="s">
        <v>2086</v>
      </c>
      <c r="U13" s="21" t="s">
        <v>2087</v>
      </c>
    </row>
    <row r="14" spans="1:21" x14ac:dyDescent="0.25">
      <c r="A14" s="22" t="s">
        <v>962</v>
      </c>
      <c r="B14" s="22" t="s">
        <v>16</v>
      </c>
      <c r="C14" s="22">
        <v>6760106</v>
      </c>
      <c r="D14" s="22" t="s">
        <v>963</v>
      </c>
      <c r="E14" s="23" t="s">
        <v>964</v>
      </c>
      <c r="F14" s="24" t="s">
        <v>17</v>
      </c>
      <c r="G14" s="24" t="s">
        <v>18</v>
      </c>
      <c r="H14" s="24" t="s">
        <v>965</v>
      </c>
      <c r="I14" s="24" t="s">
        <v>966</v>
      </c>
      <c r="J14" s="24" t="s">
        <v>967</v>
      </c>
      <c r="K14" s="24" t="s">
        <v>19</v>
      </c>
      <c r="L14" s="24" t="s">
        <v>20</v>
      </c>
      <c r="M14" s="24" t="s">
        <v>332</v>
      </c>
      <c r="N14" s="24">
        <v>412629</v>
      </c>
      <c r="O14" s="24">
        <v>505371</v>
      </c>
      <c r="P14" s="7">
        <v>1</v>
      </c>
      <c r="Q14" s="26"/>
      <c r="R14" s="2"/>
      <c r="S14" s="3"/>
      <c r="T14" s="7">
        <f>S14*0.23</f>
        <v>0</v>
      </c>
      <c r="U14" s="25">
        <f>SUM(S14:T14)</f>
        <v>0</v>
      </c>
    </row>
    <row r="15" spans="1:21" x14ac:dyDescent="0.25">
      <c r="A15" s="22" t="s">
        <v>1420</v>
      </c>
      <c r="B15" s="22" t="s">
        <v>16</v>
      </c>
      <c r="C15" s="22">
        <v>6749892</v>
      </c>
      <c r="D15" s="22" t="s">
        <v>1421</v>
      </c>
      <c r="E15" s="23" t="s">
        <v>1422</v>
      </c>
      <c r="F15" s="24" t="s">
        <v>17</v>
      </c>
      <c r="G15" s="24" t="s">
        <v>18</v>
      </c>
      <c r="H15" s="24" t="s">
        <v>1419</v>
      </c>
      <c r="I15" s="24" t="s">
        <v>1423</v>
      </c>
      <c r="J15" s="24" t="s">
        <v>1424</v>
      </c>
      <c r="K15" s="24" t="s">
        <v>19</v>
      </c>
      <c r="L15" s="24" t="s">
        <v>20</v>
      </c>
      <c r="M15" s="24" t="s">
        <v>96</v>
      </c>
      <c r="N15" s="24">
        <v>387984</v>
      </c>
      <c r="O15" s="24">
        <v>528804</v>
      </c>
      <c r="P15" s="7">
        <v>1</v>
      </c>
      <c r="Q15" s="26"/>
      <c r="R15" s="2"/>
      <c r="S15" s="3"/>
      <c r="T15" s="7">
        <f t="shared" ref="T15:T76" si="2">S15*0.23</f>
        <v>0</v>
      </c>
      <c r="U15" s="25">
        <f t="shared" ref="U15:U76" si="3">SUM(S15:T15)</f>
        <v>0</v>
      </c>
    </row>
    <row r="16" spans="1:21" x14ac:dyDescent="0.25">
      <c r="A16" s="22" t="s">
        <v>1433</v>
      </c>
      <c r="B16" s="22" t="s">
        <v>16</v>
      </c>
      <c r="C16" s="22">
        <v>6751254</v>
      </c>
      <c r="D16" s="22" t="s">
        <v>1434</v>
      </c>
      <c r="E16" s="23" t="s">
        <v>1435</v>
      </c>
      <c r="F16" s="24" t="s">
        <v>17</v>
      </c>
      <c r="G16" s="24" t="s">
        <v>18</v>
      </c>
      <c r="H16" s="24" t="s">
        <v>1436</v>
      </c>
      <c r="I16" s="24" t="s">
        <v>1437</v>
      </c>
      <c r="J16" s="24" t="s">
        <v>455</v>
      </c>
      <c r="K16" s="24" t="s">
        <v>19</v>
      </c>
      <c r="L16" s="24" t="s">
        <v>20</v>
      </c>
      <c r="M16" s="24" t="s">
        <v>332</v>
      </c>
      <c r="N16" s="24">
        <v>396711</v>
      </c>
      <c r="O16" s="24">
        <v>525067</v>
      </c>
      <c r="P16" s="7">
        <v>1</v>
      </c>
      <c r="Q16" s="26"/>
      <c r="R16" s="2"/>
      <c r="S16" s="3"/>
      <c r="T16" s="7">
        <f t="shared" si="2"/>
        <v>0</v>
      </c>
      <c r="U16" s="25">
        <f t="shared" si="3"/>
        <v>0</v>
      </c>
    </row>
    <row r="17" spans="1:21" x14ac:dyDescent="0.25">
      <c r="A17" s="22" t="s">
        <v>1518</v>
      </c>
      <c r="B17" s="22" t="s">
        <v>16</v>
      </c>
      <c r="C17" s="22">
        <v>6753420</v>
      </c>
      <c r="D17" s="22" t="s">
        <v>1519</v>
      </c>
      <c r="E17" s="23" t="s">
        <v>1520</v>
      </c>
      <c r="F17" s="24" t="s">
        <v>17</v>
      </c>
      <c r="G17" s="24" t="s">
        <v>18</v>
      </c>
      <c r="H17" s="24" t="s">
        <v>1517</v>
      </c>
      <c r="I17" s="24" t="s">
        <v>1521</v>
      </c>
      <c r="J17" s="24" t="s">
        <v>1522</v>
      </c>
      <c r="K17" s="24" t="s">
        <v>19</v>
      </c>
      <c r="L17" s="24" t="s">
        <v>20</v>
      </c>
      <c r="M17" s="24" t="s">
        <v>67</v>
      </c>
      <c r="N17" s="24">
        <v>395242</v>
      </c>
      <c r="O17" s="24">
        <v>521436</v>
      </c>
      <c r="P17" s="7">
        <v>1</v>
      </c>
      <c r="Q17" s="26"/>
      <c r="R17" s="2"/>
      <c r="S17" s="3"/>
      <c r="T17" s="7">
        <f t="shared" si="2"/>
        <v>0</v>
      </c>
      <c r="U17" s="25">
        <f t="shared" si="3"/>
        <v>0</v>
      </c>
    </row>
    <row r="18" spans="1:21" x14ac:dyDescent="0.25">
      <c r="A18" s="22" t="s">
        <v>1525</v>
      </c>
      <c r="B18" s="22" t="s">
        <v>16</v>
      </c>
      <c r="C18" s="22">
        <v>6754339</v>
      </c>
      <c r="D18" s="22" t="s">
        <v>1526</v>
      </c>
      <c r="E18" s="23" t="s">
        <v>1527</v>
      </c>
      <c r="F18" s="24" t="s">
        <v>17</v>
      </c>
      <c r="G18" s="24" t="s">
        <v>18</v>
      </c>
      <c r="H18" s="24" t="s">
        <v>1523</v>
      </c>
      <c r="I18" s="24" t="s">
        <v>1528</v>
      </c>
      <c r="J18" s="24" t="s">
        <v>1529</v>
      </c>
      <c r="K18" s="24" t="s">
        <v>19</v>
      </c>
      <c r="L18" s="24" t="s">
        <v>20</v>
      </c>
      <c r="M18" s="24" t="s">
        <v>1093</v>
      </c>
      <c r="N18" s="24">
        <v>396862</v>
      </c>
      <c r="O18" s="24">
        <v>539384</v>
      </c>
      <c r="P18" s="7">
        <v>1</v>
      </c>
      <c r="Q18" s="26"/>
      <c r="R18" s="2"/>
      <c r="S18" s="3"/>
      <c r="T18" s="7">
        <f t="shared" si="2"/>
        <v>0</v>
      </c>
      <c r="U18" s="25">
        <f t="shared" si="3"/>
        <v>0</v>
      </c>
    </row>
    <row r="19" spans="1:21" x14ac:dyDescent="0.25">
      <c r="A19" s="22" t="s">
        <v>1530</v>
      </c>
      <c r="B19" s="22" t="s">
        <v>16</v>
      </c>
      <c r="C19" s="22">
        <v>6754706</v>
      </c>
      <c r="D19" s="22" t="s">
        <v>1531</v>
      </c>
      <c r="E19" s="23" t="s">
        <v>1532</v>
      </c>
      <c r="F19" s="24" t="s">
        <v>17</v>
      </c>
      <c r="G19" s="24" t="s">
        <v>18</v>
      </c>
      <c r="H19" s="24" t="s">
        <v>1523</v>
      </c>
      <c r="I19" s="24" t="s">
        <v>1533</v>
      </c>
      <c r="J19" s="24" t="s">
        <v>1523</v>
      </c>
      <c r="K19" s="24" t="s">
        <v>19</v>
      </c>
      <c r="L19" s="24" t="s">
        <v>20</v>
      </c>
      <c r="M19" s="24" t="s">
        <v>1534</v>
      </c>
      <c r="N19" s="24">
        <v>398132</v>
      </c>
      <c r="O19" s="24">
        <v>534719</v>
      </c>
      <c r="P19" s="7">
        <v>1</v>
      </c>
      <c r="Q19" s="26"/>
      <c r="R19" s="2"/>
      <c r="S19" s="3"/>
      <c r="T19" s="7">
        <f t="shared" si="2"/>
        <v>0</v>
      </c>
      <c r="U19" s="25">
        <f t="shared" si="3"/>
        <v>0</v>
      </c>
    </row>
    <row r="20" spans="1:21" x14ac:dyDescent="0.25">
      <c r="A20" s="22" t="s">
        <v>2024</v>
      </c>
      <c r="B20" s="22" t="s">
        <v>16</v>
      </c>
      <c r="C20" s="22">
        <v>6750738</v>
      </c>
      <c r="D20" s="22" t="s">
        <v>2025</v>
      </c>
      <c r="E20" s="23" t="s">
        <v>2026</v>
      </c>
      <c r="F20" s="24" t="s">
        <v>17</v>
      </c>
      <c r="G20" s="24" t="s">
        <v>18</v>
      </c>
      <c r="H20" s="24" t="s">
        <v>1436</v>
      </c>
      <c r="I20" s="24" t="s">
        <v>2023</v>
      </c>
      <c r="J20" s="24" t="s">
        <v>1436</v>
      </c>
      <c r="K20" s="24" t="s">
        <v>1425</v>
      </c>
      <c r="L20" s="24" t="s">
        <v>1426</v>
      </c>
      <c r="M20" s="24" t="s">
        <v>347</v>
      </c>
      <c r="N20" s="24">
        <v>393991</v>
      </c>
      <c r="O20" s="24">
        <v>530556</v>
      </c>
      <c r="P20" s="7">
        <v>1</v>
      </c>
      <c r="Q20" s="26"/>
      <c r="R20" s="2"/>
      <c r="S20" s="3"/>
      <c r="T20" s="7">
        <f t="shared" si="2"/>
        <v>0</v>
      </c>
      <c r="U20" s="25">
        <f t="shared" si="3"/>
        <v>0</v>
      </c>
    </row>
    <row r="21" spans="1:21" x14ac:dyDescent="0.25">
      <c r="A21" s="22" t="s">
        <v>1380</v>
      </c>
      <c r="B21" s="22" t="s">
        <v>16</v>
      </c>
      <c r="C21" s="22">
        <v>6942805</v>
      </c>
      <c r="D21" s="22" t="s">
        <v>1381</v>
      </c>
      <c r="E21" s="23" t="s">
        <v>1382</v>
      </c>
      <c r="F21" s="24" t="s">
        <v>17</v>
      </c>
      <c r="G21" s="24" t="s">
        <v>30</v>
      </c>
      <c r="H21" s="24" t="s">
        <v>1383</v>
      </c>
      <c r="I21" s="24" t="s">
        <v>1384</v>
      </c>
      <c r="J21" s="24" t="s">
        <v>1383</v>
      </c>
      <c r="K21" s="24" t="s">
        <v>27</v>
      </c>
      <c r="L21" s="24" t="s">
        <v>28</v>
      </c>
      <c r="M21" s="24" t="s">
        <v>140</v>
      </c>
      <c r="N21" s="24">
        <v>311993</v>
      </c>
      <c r="O21" s="24">
        <v>532424</v>
      </c>
      <c r="P21" s="7">
        <v>1</v>
      </c>
      <c r="Q21" s="26"/>
      <c r="R21" s="2"/>
      <c r="S21" s="3"/>
      <c r="T21" s="7">
        <f t="shared" si="2"/>
        <v>0</v>
      </c>
      <c r="U21" s="25">
        <f t="shared" si="3"/>
        <v>0</v>
      </c>
    </row>
    <row r="22" spans="1:21" x14ac:dyDescent="0.25">
      <c r="A22" s="22" t="s">
        <v>1708</v>
      </c>
      <c r="B22" s="22" t="s">
        <v>16</v>
      </c>
      <c r="C22" s="22">
        <v>6945061</v>
      </c>
      <c r="D22" s="22" t="s">
        <v>1709</v>
      </c>
      <c r="E22" s="23" t="s">
        <v>1710</v>
      </c>
      <c r="F22" s="24" t="s">
        <v>17</v>
      </c>
      <c r="G22" s="24" t="s">
        <v>30</v>
      </c>
      <c r="H22" s="24" t="s">
        <v>31</v>
      </c>
      <c r="I22" s="24" t="s">
        <v>1711</v>
      </c>
      <c r="J22" s="24" t="s">
        <v>31</v>
      </c>
      <c r="K22" s="24" t="s">
        <v>452</v>
      </c>
      <c r="L22" s="24" t="s">
        <v>453</v>
      </c>
      <c r="M22" s="24" t="s">
        <v>482</v>
      </c>
      <c r="N22" s="24">
        <v>290453</v>
      </c>
      <c r="O22" s="24">
        <v>531540</v>
      </c>
      <c r="P22" s="7">
        <v>1</v>
      </c>
      <c r="Q22" s="26"/>
      <c r="R22" s="2"/>
      <c r="S22" s="3"/>
      <c r="T22" s="7">
        <f t="shared" si="2"/>
        <v>0</v>
      </c>
      <c r="U22" s="25">
        <f t="shared" si="3"/>
        <v>0</v>
      </c>
    </row>
    <row r="23" spans="1:21" x14ac:dyDescent="0.25">
      <c r="A23" s="22" t="s">
        <v>1712</v>
      </c>
      <c r="B23" s="22" t="s">
        <v>16</v>
      </c>
      <c r="C23" s="22">
        <v>6944563</v>
      </c>
      <c r="D23" s="22" t="s">
        <v>1713</v>
      </c>
      <c r="E23" s="23" t="s">
        <v>1714</v>
      </c>
      <c r="F23" s="24" t="s">
        <v>17</v>
      </c>
      <c r="G23" s="24" t="s">
        <v>30</v>
      </c>
      <c r="H23" s="24" t="s">
        <v>31</v>
      </c>
      <c r="I23" s="24" t="s">
        <v>1711</v>
      </c>
      <c r="J23" s="24" t="s">
        <v>31</v>
      </c>
      <c r="K23" s="24" t="s">
        <v>1579</v>
      </c>
      <c r="L23" s="24" t="s">
        <v>1580</v>
      </c>
      <c r="M23" s="24" t="s">
        <v>467</v>
      </c>
      <c r="N23" s="24">
        <v>289076</v>
      </c>
      <c r="O23" s="24">
        <v>530590</v>
      </c>
      <c r="P23" s="7">
        <v>1</v>
      </c>
      <c r="Q23" s="26"/>
      <c r="R23" s="2"/>
      <c r="S23" s="3"/>
      <c r="T23" s="7">
        <f t="shared" si="2"/>
        <v>0</v>
      </c>
      <c r="U23" s="25">
        <f t="shared" si="3"/>
        <v>0</v>
      </c>
    </row>
    <row r="24" spans="1:21" x14ac:dyDescent="0.25">
      <c r="A24" s="22" t="s">
        <v>1717</v>
      </c>
      <c r="B24" s="22" t="s">
        <v>16</v>
      </c>
      <c r="C24" s="22">
        <v>6945878</v>
      </c>
      <c r="D24" s="22" t="s">
        <v>1718</v>
      </c>
      <c r="E24" s="23" t="s">
        <v>1719</v>
      </c>
      <c r="F24" s="24" t="s">
        <v>17</v>
      </c>
      <c r="G24" s="24" t="s">
        <v>30</v>
      </c>
      <c r="H24" s="24" t="s">
        <v>31</v>
      </c>
      <c r="I24" s="24" t="s">
        <v>1711</v>
      </c>
      <c r="J24" s="24" t="s">
        <v>31</v>
      </c>
      <c r="K24" s="24" t="s">
        <v>1715</v>
      </c>
      <c r="L24" s="24" t="s">
        <v>1716</v>
      </c>
      <c r="M24" s="24" t="s">
        <v>483</v>
      </c>
      <c r="N24" s="24">
        <v>290596</v>
      </c>
      <c r="O24" s="24">
        <v>530778</v>
      </c>
      <c r="P24" s="7">
        <v>1</v>
      </c>
      <c r="Q24" s="26"/>
      <c r="R24" s="2"/>
      <c r="S24" s="3"/>
      <c r="T24" s="7">
        <f t="shared" si="2"/>
        <v>0</v>
      </c>
      <c r="U24" s="25">
        <f t="shared" si="3"/>
        <v>0</v>
      </c>
    </row>
    <row r="25" spans="1:21" x14ac:dyDescent="0.25">
      <c r="A25" s="22" t="s">
        <v>1495</v>
      </c>
      <c r="B25" s="22" t="s">
        <v>16</v>
      </c>
      <c r="C25" s="22">
        <v>6950339</v>
      </c>
      <c r="D25" s="22" t="s">
        <v>1496</v>
      </c>
      <c r="E25" s="23" t="s">
        <v>1497</v>
      </c>
      <c r="F25" s="24" t="s">
        <v>17</v>
      </c>
      <c r="G25" s="24" t="s">
        <v>23</v>
      </c>
      <c r="H25" s="24" t="s">
        <v>1498</v>
      </c>
      <c r="I25" s="24" t="s">
        <v>1499</v>
      </c>
      <c r="J25" s="24" t="s">
        <v>1500</v>
      </c>
      <c r="K25" s="24" t="s">
        <v>19</v>
      </c>
      <c r="L25" s="24" t="s">
        <v>20</v>
      </c>
      <c r="M25" s="24" t="s">
        <v>125</v>
      </c>
      <c r="N25" s="24">
        <v>315245</v>
      </c>
      <c r="O25" s="24">
        <v>506862</v>
      </c>
      <c r="P25" s="7">
        <v>1</v>
      </c>
      <c r="Q25" s="26"/>
      <c r="R25" s="2"/>
      <c r="S25" s="3"/>
      <c r="T25" s="7">
        <f t="shared" si="2"/>
        <v>0</v>
      </c>
      <c r="U25" s="25">
        <f t="shared" si="3"/>
        <v>0</v>
      </c>
    </row>
    <row r="26" spans="1:21" x14ac:dyDescent="0.25">
      <c r="A26" s="22" t="s">
        <v>1501</v>
      </c>
      <c r="B26" s="22" t="s">
        <v>16</v>
      </c>
      <c r="C26" s="22">
        <v>6952314</v>
      </c>
      <c r="D26" s="22" t="s">
        <v>1502</v>
      </c>
      <c r="E26" s="23" t="s">
        <v>1503</v>
      </c>
      <c r="F26" s="24" t="s">
        <v>17</v>
      </c>
      <c r="G26" s="24" t="s">
        <v>23</v>
      </c>
      <c r="H26" s="24" t="s">
        <v>1504</v>
      </c>
      <c r="I26" s="24" t="s">
        <v>1505</v>
      </c>
      <c r="J26" s="24" t="s">
        <v>1506</v>
      </c>
      <c r="K26" s="24" t="s">
        <v>19</v>
      </c>
      <c r="L26" s="24" t="s">
        <v>20</v>
      </c>
      <c r="M26" s="24" t="s">
        <v>21</v>
      </c>
      <c r="N26" s="24">
        <v>316171</v>
      </c>
      <c r="O26" s="24">
        <v>511483</v>
      </c>
      <c r="P26" s="7">
        <v>1</v>
      </c>
      <c r="Q26" s="26"/>
      <c r="R26" s="2"/>
      <c r="S26" s="3"/>
      <c r="T26" s="7">
        <f t="shared" si="2"/>
        <v>0</v>
      </c>
      <c r="U26" s="25">
        <f t="shared" si="3"/>
        <v>0</v>
      </c>
    </row>
    <row r="27" spans="1:21" x14ac:dyDescent="0.25">
      <c r="A27" s="22" t="s">
        <v>1507</v>
      </c>
      <c r="B27" s="22" t="s">
        <v>16</v>
      </c>
      <c r="C27" s="22">
        <v>6953192</v>
      </c>
      <c r="D27" s="22" t="s">
        <v>1508</v>
      </c>
      <c r="E27" s="23" t="s">
        <v>1509</v>
      </c>
      <c r="F27" s="24" t="s">
        <v>17</v>
      </c>
      <c r="G27" s="24" t="s">
        <v>23</v>
      </c>
      <c r="H27" s="24" t="s">
        <v>1504</v>
      </c>
      <c r="I27" s="24" t="s">
        <v>1510</v>
      </c>
      <c r="J27" s="24" t="s">
        <v>1511</v>
      </c>
      <c r="K27" s="24" t="s">
        <v>19</v>
      </c>
      <c r="L27" s="24" t="s">
        <v>20</v>
      </c>
      <c r="M27" s="24" t="s">
        <v>233</v>
      </c>
      <c r="N27" s="24">
        <v>310982</v>
      </c>
      <c r="O27" s="24">
        <v>513397</v>
      </c>
      <c r="P27" s="7">
        <v>1</v>
      </c>
      <c r="Q27" s="26"/>
      <c r="R27" s="2"/>
      <c r="S27" s="3"/>
      <c r="T27" s="7">
        <f t="shared" si="2"/>
        <v>0</v>
      </c>
      <c r="U27" s="25">
        <f t="shared" si="3"/>
        <v>0</v>
      </c>
    </row>
    <row r="28" spans="1:21" x14ac:dyDescent="0.25">
      <c r="A28" s="22" t="s">
        <v>1512</v>
      </c>
      <c r="B28" s="22" t="s">
        <v>16</v>
      </c>
      <c r="C28" s="22">
        <v>6953466</v>
      </c>
      <c r="D28" s="22" t="s">
        <v>1513</v>
      </c>
      <c r="E28" s="23" t="s">
        <v>1514</v>
      </c>
      <c r="F28" s="24" t="s">
        <v>17</v>
      </c>
      <c r="G28" s="24" t="s">
        <v>23</v>
      </c>
      <c r="H28" s="24" t="s">
        <v>1504</v>
      </c>
      <c r="I28" s="24" t="s">
        <v>1515</v>
      </c>
      <c r="J28" s="24" t="s">
        <v>1516</v>
      </c>
      <c r="K28" s="24" t="s">
        <v>249</v>
      </c>
      <c r="L28" s="24" t="s">
        <v>250</v>
      </c>
      <c r="M28" s="24" t="s">
        <v>21</v>
      </c>
      <c r="N28" s="24">
        <v>302099</v>
      </c>
      <c r="O28" s="24">
        <v>515304</v>
      </c>
      <c r="P28" s="7">
        <v>1</v>
      </c>
      <c r="Q28" s="26"/>
      <c r="R28" s="2"/>
      <c r="S28" s="3"/>
      <c r="T28" s="7">
        <f t="shared" si="2"/>
        <v>0</v>
      </c>
      <c r="U28" s="25">
        <f t="shared" si="3"/>
        <v>0</v>
      </c>
    </row>
    <row r="29" spans="1:21" x14ac:dyDescent="0.25">
      <c r="A29" s="22" t="s">
        <v>2028</v>
      </c>
      <c r="B29" s="22" t="s">
        <v>16</v>
      </c>
      <c r="C29" s="22">
        <v>6952216</v>
      </c>
      <c r="D29" s="22" t="s">
        <v>2029</v>
      </c>
      <c r="E29" s="23" t="s">
        <v>2030</v>
      </c>
      <c r="F29" s="24" t="s">
        <v>17</v>
      </c>
      <c r="G29" s="24" t="s">
        <v>23</v>
      </c>
      <c r="H29" s="24" t="s">
        <v>1504</v>
      </c>
      <c r="I29" s="24" t="s">
        <v>2027</v>
      </c>
      <c r="J29" s="24" t="s">
        <v>1504</v>
      </c>
      <c r="K29" s="24" t="s">
        <v>27</v>
      </c>
      <c r="L29" s="24" t="s">
        <v>28</v>
      </c>
      <c r="M29" s="24" t="s">
        <v>125</v>
      </c>
      <c r="N29" s="24">
        <v>308657</v>
      </c>
      <c r="O29" s="24">
        <v>513022</v>
      </c>
      <c r="P29" s="7">
        <v>1</v>
      </c>
      <c r="Q29" s="26"/>
      <c r="R29" s="2"/>
      <c r="S29" s="3"/>
      <c r="T29" s="7">
        <f t="shared" si="2"/>
        <v>0</v>
      </c>
      <c r="U29" s="25">
        <f t="shared" si="3"/>
        <v>0</v>
      </c>
    </row>
    <row r="30" spans="1:21" x14ac:dyDescent="0.25">
      <c r="A30" s="22" t="s">
        <v>1270</v>
      </c>
      <c r="B30" s="22" t="s">
        <v>16</v>
      </c>
      <c r="C30" s="22">
        <v>6977080</v>
      </c>
      <c r="D30" s="22" t="s">
        <v>1271</v>
      </c>
      <c r="E30" s="23" t="s">
        <v>1272</v>
      </c>
      <c r="F30" s="24" t="s">
        <v>17</v>
      </c>
      <c r="G30" s="24" t="s">
        <v>1268</v>
      </c>
      <c r="H30" s="24" t="s">
        <v>1269</v>
      </c>
      <c r="I30" s="24" t="s">
        <v>1273</v>
      </c>
      <c r="J30" s="24" t="s">
        <v>1269</v>
      </c>
      <c r="K30" s="24" t="s">
        <v>27</v>
      </c>
      <c r="L30" s="24" t="s">
        <v>28</v>
      </c>
      <c r="M30" s="24" t="s">
        <v>21</v>
      </c>
      <c r="N30" s="24">
        <v>353262</v>
      </c>
      <c r="O30" s="24">
        <v>552223</v>
      </c>
      <c r="P30" s="7">
        <v>1</v>
      </c>
      <c r="Q30" s="26"/>
      <c r="R30" s="2"/>
      <c r="S30" s="3"/>
      <c r="T30" s="7">
        <f t="shared" si="2"/>
        <v>0</v>
      </c>
      <c r="U30" s="25">
        <f t="shared" si="3"/>
        <v>0</v>
      </c>
    </row>
    <row r="31" spans="1:21" x14ac:dyDescent="0.25">
      <c r="A31" s="22" t="s">
        <v>1564</v>
      </c>
      <c r="B31" s="22" t="s">
        <v>16</v>
      </c>
      <c r="C31" s="22">
        <v>6969998</v>
      </c>
      <c r="D31" s="22" t="s">
        <v>1565</v>
      </c>
      <c r="E31" s="23" t="s">
        <v>1566</v>
      </c>
      <c r="F31" s="24" t="s">
        <v>17</v>
      </c>
      <c r="G31" s="24" t="s">
        <v>1268</v>
      </c>
      <c r="H31" s="24" t="s">
        <v>1563</v>
      </c>
      <c r="I31" s="24" t="s">
        <v>1567</v>
      </c>
      <c r="J31" s="24" t="s">
        <v>1568</v>
      </c>
      <c r="K31" s="24" t="s">
        <v>19</v>
      </c>
      <c r="L31" s="24" t="s">
        <v>20</v>
      </c>
      <c r="M31" s="24" t="s">
        <v>69</v>
      </c>
      <c r="N31" s="24">
        <v>342752</v>
      </c>
      <c r="O31" s="24">
        <v>537480</v>
      </c>
      <c r="P31" s="7">
        <v>1</v>
      </c>
      <c r="Q31" s="26"/>
      <c r="R31" s="2"/>
      <c r="S31" s="3"/>
      <c r="T31" s="7">
        <f t="shared" si="2"/>
        <v>0</v>
      </c>
      <c r="U31" s="25">
        <f t="shared" si="3"/>
        <v>0</v>
      </c>
    </row>
    <row r="32" spans="1:21" x14ac:dyDescent="0.25">
      <c r="A32" s="22" t="s">
        <v>1569</v>
      </c>
      <c r="B32" s="22" t="s">
        <v>16</v>
      </c>
      <c r="C32" s="22">
        <v>6970883</v>
      </c>
      <c r="D32" s="22" t="s">
        <v>1570</v>
      </c>
      <c r="E32" s="23" t="s">
        <v>1571</v>
      </c>
      <c r="F32" s="24" t="s">
        <v>17</v>
      </c>
      <c r="G32" s="24" t="s">
        <v>1268</v>
      </c>
      <c r="H32" s="24" t="s">
        <v>1563</v>
      </c>
      <c r="I32" s="24" t="s">
        <v>1572</v>
      </c>
      <c r="J32" s="24" t="s">
        <v>1573</v>
      </c>
      <c r="K32" s="24" t="s">
        <v>19</v>
      </c>
      <c r="L32" s="24" t="s">
        <v>20</v>
      </c>
      <c r="M32" s="24" t="s">
        <v>332</v>
      </c>
      <c r="N32" s="24">
        <v>348643</v>
      </c>
      <c r="O32" s="24">
        <v>528606</v>
      </c>
      <c r="P32" s="7">
        <v>1</v>
      </c>
      <c r="Q32" s="26"/>
      <c r="R32" s="2"/>
      <c r="S32" s="3"/>
      <c r="T32" s="7">
        <f t="shared" si="2"/>
        <v>0</v>
      </c>
      <c r="U32" s="25">
        <f t="shared" si="3"/>
        <v>0</v>
      </c>
    </row>
    <row r="33" spans="1:21" x14ac:dyDescent="0.25">
      <c r="A33" s="22" t="s">
        <v>1574</v>
      </c>
      <c r="B33" s="22" t="s">
        <v>16</v>
      </c>
      <c r="C33" s="22">
        <v>6971480</v>
      </c>
      <c r="D33" s="22" t="s">
        <v>1575</v>
      </c>
      <c r="E33" s="23" t="s">
        <v>1576</v>
      </c>
      <c r="F33" s="24" t="s">
        <v>17</v>
      </c>
      <c r="G33" s="24" t="s">
        <v>1268</v>
      </c>
      <c r="H33" s="24" t="s">
        <v>1563</v>
      </c>
      <c r="I33" s="24" t="s">
        <v>1577</v>
      </c>
      <c r="J33" s="24" t="s">
        <v>1578</v>
      </c>
      <c r="K33" s="24" t="s">
        <v>1579</v>
      </c>
      <c r="L33" s="24" t="s">
        <v>1580</v>
      </c>
      <c r="M33" s="24" t="s">
        <v>481</v>
      </c>
      <c r="N33" s="24">
        <v>356391</v>
      </c>
      <c r="O33" s="24">
        <v>536459</v>
      </c>
      <c r="P33" s="7">
        <v>1</v>
      </c>
      <c r="Q33" s="26"/>
      <c r="R33" s="2"/>
      <c r="S33" s="3"/>
      <c r="T33" s="7">
        <f t="shared" si="2"/>
        <v>0</v>
      </c>
      <c r="U33" s="25">
        <f t="shared" si="3"/>
        <v>0</v>
      </c>
    </row>
    <row r="34" spans="1:21" x14ac:dyDescent="0.25">
      <c r="A34" s="22" t="s">
        <v>1581</v>
      </c>
      <c r="B34" s="22" t="s">
        <v>16</v>
      </c>
      <c r="C34" s="22">
        <v>6971762</v>
      </c>
      <c r="D34" s="22" t="s">
        <v>1582</v>
      </c>
      <c r="E34" s="23" t="s">
        <v>1583</v>
      </c>
      <c r="F34" s="24" t="s">
        <v>17</v>
      </c>
      <c r="G34" s="24" t="s">
        <v>1268</v>
      </c>
      <c r="H34" s="24" t="s">
        <v>1563</v>
      </c>
      <c r="I34" s="24" t="s">
        <v>1584</v>
      </c>
      <c r="J34" s="24" t="s">
        <v>1585</v>
      </c>
      <c r="K34" s="24" t="s">
        <v>19</v>
      </c>
      <c r="L34" s="24" t="s">
        <v>20</v>
      </c>
      <c r="M34" s="24" t="s">
        <v>176</v>
      </c>
      <c r="N34" s="24">
        <v>340330</v>
      </c>
      <c r="O34" s="24">
        <v>534622</v>
      </c>
      <c r="P34" s="7">
        <v>1</v>
      </c>
      <c r="Q34" s="26"/>
      <c r="R34" s="2"/>
      <c r="S34" s="3"/>
      <c r="T34" s="7">
        <f t="shared" si="2"/>
        <v>0</v>
      </c>
      <c r="U34" s="25">
        <f t="shared" si="3"/>
        <v>0</v>
      </c>
    </row>
    <row r="35" spans="1:21" x14ac:dyDescent="0.25">
      <c r="A35" s="22" t="s">
        <v>1403</v>
      </c>
      <c r="B35" s="22" t="s">
        <v>16</v>
      </c>
      <c r="C35" s="22">
        <v>7200574</v>
      </c>
      <c r="D35" s="22" t="s">
        <v>1404</v>
      </c>
      <c r="E35" s="23" t="s">
        <v>1405</v>
      </c>
      <c r="F35" s="24" t="s">
        <v>17</v>
      </c>
      <c r="G35" s="24" t="s">
        <v>1313</v>
      </c>
      <c r="H35" s="24" t="s">
        <v>1399</v>
      </c>
      <c r="I35" s="24" t="s">
        <v>1400</v>
      </c>
      <c r="J35" s="24" t="s">
        <v>1399</v>
      </c>
      <c r="K35" s="24" t="s">
        <v>1401</v>
      </c>
      <c r="L35" s="24" t="s">
        <v>1402</v>
      </c>
      <c r="M35" s="24" t="s">
        <v>332</v>
      </c>
      <c r="N35" s="24">
        <v>323964</v>
      </c>
      <c r="O35" s="24">
        <v>511412</v>
      </c>
      <c r="P35" s="7">
        <v>1</v>
      </c>
      <c r="Q35" s="26"/>
      <c r="R35" s="2"/>
      <c r="S35" s="3"/>
      <c r="T35" s="7">
        <f t="shared" si="2"/>
        <v>0</v>
      </c>
      <c r="U35" s="25">
        <f t="shared" si="3"/>
        <v>0</v>
      </c>
    </row>
    <row r="36" spans="1:21" x14ac:dyDescent="0.25">
      <c r="A36" s="22" t="s">
        <v>1586</v>
      </c>
      <c r="B36" s="22" t="s">
        <v>16</v>
      </c>
      <c r="C36" s="22">
        <v>7204407</v>
      </c>
      <c r="D36" s="22" t="s">
        <v>1587</v>
      </c>
      <c r="E36" s="23" t="s">
        <v>1588</v>
      </c>
      <c r="F36" s="24" t="s">
        <v>17</v>
      </c>
      <c r="G36" s="24" t="s">
        <v>1313</v>
      </c>
      <c r="H36" s="24" t="s">
        <v>1589</v>
      </c>
      <c r="I36" s="24" t="s">
        <v>1590</v>
      </c>
      <c r="J36" s="24" t="s">
        <v>1591</v>
      </c>
      <c r="K36" s="24" t="s">
        <v>19</v>
      </c>
      <c r="L36" s="24" t="s">
        <v>20</v>
      </c>
      <c r="M36" s="24" t="s">
        <v>82</v>
      </c>
      <c r="N36" s="24">
        <v>332993</v>
      </c>
      <c r="O36" s="24">
        <v>534237</v>
      </c>
      <c r="P36" s="7">
        <v>1</v>
      </c>
      <c r="Q36" s="26"/>
      <c r="R36" s="2"/>
      <c r="S36" s="3"/>
      <c r="T36" s="7">
        <f t="shared" si="2"/>
        <v>0</v>
      </c>
      <c r="U36" s="25">
        <f t="shared" si="3"/>
        <v>0</v>
      </c>
    </row>
    <row r="37" spans="1:21" x14ac:dyDescent="0.25">
      <c r="A37" s="22" t="s">
        <v>2035</v>
      </c>
      <c r="B37" s="22" t="s">
        <v>16</v>
      </c>
      <c r="C37" s="22">
        <v>7205758</v>
      </c>
      <c r="D37" s="22" t="s">
        <v>2036</v>
      </c>
      <c r="E37" s="23" t="s">
        <v>2037</v>
      </c>
      <c r="F37" s="24" t="s">
        <v>17</v>
      </c>
      <c r="G37" s="24" t="s">
        <v>1313</v>
      </c>
      <c r="H37" s="24" t="s">
        <v>2038</v>
      </c>
      <c r="I37" s="24" t="s">
        <v>2039</v>
      </c>
      <c r="J37" s="24" t="s">
        <v>2038</v>
      </c>
      <c r="K37" s="24" t="s">
        <v>2040</v>
      </c>
      <c r="L37" s="24" t="s">
        <v>2041</v>
      </c>
      <c r="M37" s="24" t="s">
        <v>96</v>
      </c>
      <c r="N37" s="24">
        <v>327139</v>
      </c>
      <c r="O37" s="24">
        <v>532048</v>
      </c>
      <c r="P37" s="7">
        <v>1</v>
      </c>
      <c r="Q37" s="26"/>
      <c r="R37" s="2"/>
      <c r="S37" s="3"/>
      <c r="T37" s="7">
        <f t="shared" si="2"/>
        <v>0</v>
      </c>
      <c r="U37" s="25">
        <f t="shared" si="3"/>
        <v>0</v>
      </c>
    </row>
    <row r="38" spans="1:21" x14ac:dyDescent="0.25">
      <c r="A38" s="22" t="s">
        <v>1927</v>
      </c>
      <c r="B38" s="22" t="s">
        <v>16</v>
      </c>
      <c r="C38" s="22">
        <v>7398683</v>
      </c>
      <c r="D38" s="22" t="s">
        <v>1928</v>
      </c>
      <c r="E38" s="23" t="s">
        <v>1929</v>
      </c>
      <c r="F38" s="24" t="s">
        <v>17</v>
      </c>
      <c r="G38" s="24" t="s">
        <v>1925</v>
      </c>
      <c r="H38" s="24" t="s">
        <v>1925</v>
      </c>
      <c r="I38" s="24" t="s">
        <v>1926</v>
      </c>
      <c r="J38" s="24" t="s">
        <v>1925</v>
      </c>
      <c r="K38" s="24" t="s">
        <v>1930</v>
      </c>
      <c r="L38" s="24" t="s">
        <v>1931</v>
      </c>
      <c r="M38" s="24" t="s">
        <v>282</v>
      </c>
      <c r="N38" s="24">
        <v>358925</v>
      </c>
      <c r="O38" s="24">
        <v>512073</v>
      </c>
      <c r="P38" s="7">
        <v>1</v>
      </c>
      <c r="Q38" s="26"/>
      <c r="R38" s="2"/>
      <c r="S38" s="3"/>
      <c r="T38" s="7">
        <f t="shared" si="2"/>
        <v>0</v>
      </c>
      <c r="U38" s="25">
        <f t="shared" si="3"/>
        <v>0</v>
      </c>
    </row>
    <row r="39" spans="1:21" x14ac:dyDescent="0.25">
      <c r="A39" s="22" t="s">
        <v>1932</v>
      </c>
      <c r="B39" s="22" t="s">
        <v>16</v>
      </c>
      <c r="C39" s="22">
        <v>7398943</v>
      </c>
      <c r="D39" s="22" t="s">
        <v>1933</v>
      </c>
      <c r="E39" s="23" t="s">
        <v>1934</v>
      </c>
      <c r="F39" s="24" t="s">
        <v>17</v>
      </c>
      <c r="G39" s="24" t="s">
        <v>1925</v>
      </c>
      <c r="H39" s="24" t="s">
        <v>1925</v>
      </c>
      <c r="I39" s="24" t="s">
        <v>1926</v>
      </c>
      <c r="J39" s="24" t="s">
        <v>1925</v>
      </c>
      <c r="K39" s="24" t="s">
        <v>1935</v>
      </c>
      <c r="L39" s="24" t="s">
        <v>1936</v>
      </c>
      <c r="M39" s="24" t="s">
        <v>1937</v>
      </c>
      <c r="N39" s="24">
        <v>358275</v>
      </c>
      <c r="O39" s="24">
        <v>512179</v>
      </c>
      <c r="P39" s="7">
        <v>1</v>
      </c>
      <c r="Q39" s="26"/>
      <c r="R39" s="2"/>
      <c r="S39" s="3"/>
      <c r="T39" s="7">
        <f t="shared" si="2"/>
        <v>0</v>
      </c>
      <c r="U39" s="25">
        <f t="shared" si="3"/>
        <v>0</v>
      </c>
    </row>
    <row r="40" spans="1:21" x14ac:dyDescent="0.25">
      <c r="A40" s="22" t="s">
        <v>1938</v>
      </c>
      <c r="B40" s="22" t="s">
        <v>16</v>
      </c>
      <c r="C40" s="22">
        <v>7398945</v>
      </c>
      <c r="D40" s="22" t="s">
        <v>1939</v>
      </c>
      <c r="E40" s="23" t="s">
        <v>1940</v>
      </c>
      <c r="F40" s="24" t="s">
        <v>17</v>
      </c>
      <c r="G40" s="24" t="s">
        <v>1925</v>
      </c>
      <c r="H40" s="24" t="s">
        <v>1925</v>
      </c>
      <c r="I40" s="24" t="s">
        <v>1926</v>
      </c>
      <c r="J40" s="24" t="s">
        <v>1925</v>
      </c>
      <c r="K40" s="24" t="s">
        <v>1935</v>
      </c>
      <c r="L40" s="24" t="s">
        <v>1936</v>
      </c>
      <c r="M40" s="24" t="s">
        <v>1941</v>
      </c>
      <c r="N40" s="24">
        <v>358311</v>
      </c>
      <c r="O40" s="24">
        <v>511830</v>
      </c>
      <c r="P40" s="7">
        <v>1</v>
      </c>
      <c r="Q40" s="26"/>
      <c r="R40" s="2"/>
      <c r="S40" s="3"/>
      <c r="T40" s="7">
        <f t="shared" si="2"/>
        <v>0</v>
      </c>
      <c r="U40" s="25">
        <f t="shared" si="3"/>
        <v>0</v>
      </c>
    </row>
    <row r="41" spans="1:21" x14ac:dyDescent="0.25">
      <c r="A41" s="22" t="s">
        <v>1942</v>
      </c>
      <c r="B41" s="22" t="s">
        <v>16</v>
      </c>
      <c r="C41" s="22">
        <v>7398982</v>
      </c>
      <c r="D41" s="22" t="s">
        <v>1943</v>
      </c>
      <c r="E41" s="23" t="s">
        <v>1944</v>
      </c>
      <c r="F41" s="24" t="s">
        <v>17</v>
      </c>
      <c r="G41" s="24" t="s">
        <v>1925</v>
      </c>
      <c r="H41" s="24" t="s">
        <v>1925</v>
      </c>
      <c r="I41" s="24" t="s">
        <v>1926</v>
      </c>
      <c r="J41" s="24" t="s">
        <v>1925</v>
      </c>
      <c r="K41" s="24" t="s">
        <v>1945</v>
      </c>
      <c r="L41" s="24" t="s">
        <v>1946</v>
      </c>
      <c r="M41" s="24" t="s">
        <v>1941</v>
      </c>
      <c r="N41" s="24">
        <v>359013</v>
      </c>
      <c r="O41" s="24">
        <v>511874</v>
      </c>
      <c r="P41" s="7">
        <v>1</v>
      </c>
      <c r="Q41" s="26"/>
      <c r="R41" s="2"/>
      <c r="S41" s="3"/>
      <c r="T41" s="7">
        <f t="shared" si="2"/>
        <v>0</v>
      </c>
      <c r="U41" s="25">
        <f t="shared" si="3"/>
        <v>0</v>
      </c>
    </row>
    <row r="42" spans="1:21" x14ac:dyDescent="0.25">
      <c r="A42" s="22" t="s">
        <v>1947</v>
      </c>
      <c r="B42" s="22" t="s">
        <v>16</v>
      </c>
      <c r="C42" s="22">
        <v>7399005</v>
      </c>
      <c r="D42" s="22" t="s">
        <v>1948</v>
      </c>
      <c r="E42" s="23" t="s">
        <v>1949</v>
      </c>
      <c r="F42" s="24" t="s">
        <v>17</v>
      </c>
      <c r="G42" s="24" t="s">
        <v>1925</v>
      </c>
      <c r="H42" s="24" t="s">
        <v>1925</v>
      </c>
      <c r="I42" s="24" t="s">
        <v>1926</v>
      </c>
      <c r="J42" s="24" t="s">
        <v>1925</v>
      </c>
      <c r="K42" s="24" t="s">
        <v>1950</v>
      </c>
      <c r="L42" s="24" t="s">
        <v>1951</v>
      </c>
      <c r="M42" s="24" t="s">
        <v>169</v>
      </c>
      <c r="N42" s="24">
        <v>366130</v>
      </c>
      <c r="O42" s="24">
        <v>504444</v>
      </c>
      <c r="P42" s="7">
        <v>1</v>
      </c>
      <c r="Q42" s="26"/>
      <c r="R42" s="2"/>
      <c r="S42" s="3"/>
      <c r="T42" s="7">
        <f t="shared" si="2"/>
        <v>0</v>
      </c>
      <c r="U42" s="25">
        <f t="shared" si="3"/>
        <v>0</v>
      </c>
    </row>
    <row r="43" spans="1:21" x14ac:dyDescent="0.25">
      <c r="A43" s="22" t="s">
        <v>1952</v>
      </c>
      <c r="B43" s="22" t="s">
        <v>16</v>
      </c>
      <c r="C43" s="22">
        <v>7399359</v>
      </c>
      <c r="D43" s="22" t="s">
        <v>1953</v>
      </c>
      <c r="E43" s="23" t="s">
        <v>1954</v>
      </c>
      <c r="F43" s="24" t="s">
        <v>17</v>
      </c>
      <c r="G43" s="24" t="s">
        <v>1925</v>
      </c>
      <c r="H43" s="24" t="s">
        <v>1925</v>
      </c>
      <c r="I43" s="24" t="s">
        <v>1926</v>
      </c>
      <c r="J43" s="24" t="s">
        <v>1925</v>
      </c>
      <c r="K43" s="24" t="s">
        <v>1955</v>
      </c>
      <c r="L43" s="24" t="s">
        <v>1956</v>
      </c>
      <c r="M43" s="24" t="s">
        <v>175</v>
      </c>
      <c r="N43" s="24">
        <v>349331</v>
      </c>
      <c r="O43" s="24">
        <v>514714</v>
      </c>
      <c r="P43" s="7">
        <v>1</v>
      </c>
      <c r="Q43" s="26"/>
      <c r="R43" s="2"/>
      <c r="S43" s="3"/>
      <c r="T43" s="7">
        <f t="shared" si="2"/>
        <v>0</v>
      </c>
      <c r="U43" s="25">
        <f t="shared" si="3"/>
        <v>0</v>
      </c>
    </row>
    <row r="44" spans="1:21" x14ac:dyDescent="0.25">
      <c r="A44" s="22" t="s">
        <v>1957</v>
      </c>
      <c r="B44" s="22" t="s">
        <v>16</v>
      </c>
      <c r="C44" s="22">
        <v>7379656</v>
      </c>
      <c r="D44" s="22" t="s">
        <v>1958</v>
      </c>
      <c r="E44" s="23" t="s">
        <v>1959</v>
      </c>
      <c r="F44" s="24" t="s">
        <v>17</v>
      </c>
      <c r="G44" s="24" t="s">
        <v>1925</v>
      </c>
      <c r="H44" s="24" t="s">
        <v>1925</v>
      </c>
      <c r="I44" s="24" t="s">
        <v>1926</v>
      </c>
      <c r="J44" s="24" t="s">
        <v>1925</v>
      </c>
      <c r="K44" s="24" t="s">
        <v>1960</v>
      </c>
      <c r="L44" s="24" t="s">
        <v>1961</v>
      </c>
      <c r="M44" s="24" t="s">
        <v>21</v>
      </c>
      <c r="N44" s="24">
        <v>366058</v>
      </c>
      <c r="O44" s="24">
        <v>504136</v>
      </c>
      <c r="P44" s="7">
        <v>1</v>
      </c>
      <c r="Q44" s="26"/>
      <c r="R44" s="2"/>
      <c r="S44" s="3"/>
      <c r="T44" s="7">
        <f t="shared" si="2"/>
        <v>0</v>
      </c>
      <c r="U44" s="25">
        <f t="shared" si="3"/>
        <v>0</v>
      </c>
    </row>
    <row r="45" spans="1:21" x14ac:dyDescent="0.25">
      <c r="A45" s="22" t="s">
        <v>1962</v>
      </c>
      <c r="B45" s="22" t="s">
        <v>16</v>
      </c>
      <c r="C45" s="22">
        <v>7361704</v>
      </c>
      <c r="D45" s="22" t="s">
        <v>1963</v>
      </c>
      <c r="E45" s="23" t="s">
        <v>1964</v>
      </c>
      <c r="F45" s="24" t="s">
        <v>17</v>
      </c>
      <c r="G45" s="24" t="s">
        <v>1925</v>
      </c>
      <c r="H45" s="24" t="s">
        <v>1925</v>
      </c>
      <c r="I45" s="24" t="s">
        <v>1926</v>
      </c>
      <c r="J45" s="24" t="s">
        <v>1925</v>
      </c>
      <c r="K45" s="24" t="s">
        <v>1965</v>
      </c>
      <c r="L45" s="24" t="s">
        <v>1966</v>
      </c>
      <c r="M45" s="24" t="s">
        <v>236</v>
      </c>
      <c r="N45" s="24">
        <v>353483</v>
      </c>
      <c r="O45" s="24">
        <v>502469</v>
      </c>
      <c r="P45" s="7">
        <v>1</v>
      </c>
      <c r="Q45" s="26"/>
      <c r="R45" s="2"/>
      <c r="S45" s="3"/>
      <c r="T45" s="7">
        <f t="shared" si="2"/>
        <v>0</v>
      </c>
      <c r="U45" s="25">
        <f t="shared" si="3"/>
        <v>0</v>
      </c>
    </row>
    <row r="46" spans="1:21" x14ac:dyDescent="0.25">
      <c r="A46" s="22" t="s">
        <v>1967</v>
      </c>
      <c r="B46" s="22" t="s">
        <v>16</v>
      </c>
      <c r="C46" s="22">
        <v>8199807</v>
      </c>
      <c r="D46" s="22" t="s">
        <v>1968</v>
      </c>
      <c r="E46" s="23" t="s">
        <v>1969</v>
      </c>
      <c r="F46" s="24" t="s">
        <v>17</v>
      </c>
      <c r="G46" s="24" t="s">
        <v>1925</v>
      </c>
      <c r="H46" s="24" t="s">
        <v>1925</v>
      </c>
      <c r="I46" s="24" t="s">
        <v>1926</v>
      </c>
      <c r="J46" s="24" t="s">
        <v>1925</v>
      </c>
      <c r="K46" s="24" t="s">
        <v>1970</v>
      </c>
      <c r="L46" s="24" t="s">
        <v>1971</v>
      </c>
      <c r="M46" s="24" t="s">
        <v>993</v>
      </c>
      <c r="N46" s="24">
        <v>351634</v>
      </c>
      <c r="O46" s="24">
        <v>510386</v>
      </c>
      <c r="P46" s="7">
        <v>1</v>
      </c>
      <c r="Q46" s="26"/>
      <c r="R46" s="2"/>
      <c r="S46" s="3"/>
      <c r="T46" s="7">
        <f t="shared" si="2"/>
        <v>0</v>
      </c>
      <c r="U46" s="25">
        <f t="shared" si="3"/>
        <v>0</v>
      </c>
    </row>
    <row r="47" spans="1:21" x14ac:dyDescent="0.25">
      <c r="A47" s="22" t="s">
        <v>1974</v>
      </c>
      <c r="B47" s="22" t="s">
        <v>16</v>
      </c>
      <c r="C47" s="22">
        <v>7389325</v>
      </c>
      <c r="D47" s="22" t="s">
        <v>1975</v>
      </c>
      <c r="E47" s="23" t="s">
        <v>1976</v>
      </c>
      <c r="F47" s="24" t="s">
        <v>17</v>
      </c>
      <c r="G47" s="24" t="s">
        <v>1925</v>
      </c>
      <c r="H47" s="24" t="s">
        <v>1925</v>
      </c>
      <c r="I47" s="24" t="s">
        <v>1926</v>
      </c>
      <c r="J47" s="24" t="s">
        <v>1925</v>
      </c>
      <c r="K47" s="24" t="s">
        <v>1972</v>
      </c>
      <c r="L47" s="24" t="s">
        <v>1973</v>
      </c>
      <c r="M47" s="24" t="s">
        <v>59</v>
      </c>
      <c r="N47" s="24">
        <v>359451</v>
      </c>
      <c r="O47" s="24">
        <v>507520</v>
      </c>
      <c r="P47" s="7">
        <v>1</v>
      </c>
      <c r="Q47" s="26"/>
      <c r="R47" s="2"/>
      <c r="S47" s="3"/>
      <c r="T47" s="7">
        <f t="shared" si="2"/>
        <v>0</v>
      </c>
      <c r="U47" s="25">
        <f t="shared" si="3"/>
        <v>0</v>
      </c>
    </row>
    <row r="48" spans="1:21" x14ac:dyDescent="0.25">
      <c r="A48" s="22" t="s">
        <v>1977</v>
      </c>
      <c r="B48" s="22" t="s">
        <v>16</v>
      </c>
      <c r="C48" s="22">
        <v>7392205</v>
      </c>
      <c r="D48" s="22" t="s">
        <v>1978</v>
      </c>
      <c r="E48" s="23" t="s">
        <v>1979</v>
      </c>
      <c r="F48" s="24" t="s">
        <v>17</v>
      </c>
      <c r="G48" s="24" t="s">
        <v>1925</v>
      </c>
      <c r="H48" s="24" t="s">
        <v>1925</v>
      </c>
      <c r="I48" s="24" t="s">
        <v>1926</v>
      </c>
      <c r="J48" s="24" t="s">
        <v>1925</v>
      </c>
      <c r="K48" s="24" t="s">
        <v>1980</v>
      </c>
      <c r="L48" s="24" t="s">
        <v>1981</v>
      </c>
      <c r="M48" s="24" t="s">
        <v>69</v>
      </c>
      <c r="N48" s="24">
        <v>356212</v>
      </c>
      <c r="O48" s="24">
        <v>502768</v>
      </c>
      <c r="P48" s="7">
        <v>1</v>
      </c>
      <c r="Q48" s="26"/>
      <c r="R48" s="2"/>
      <c r="S48" s="3"/>
      <c r="T48" s="7">
        <f t="shared" si="2"/>
        <v>0</v>
      </c>
      <c r="U48" s="25">
        <f t="shared" si="3"/>
        <v>0</v>
      </c>
    </row>
    <row r="49" spans="1:21" x14ac:dyDescent="0.25">
      <c r="A49" s="22" t="s">
        <v>1982</v>
      </c>
      <c r="B49" s="22" t="s">
        <v>16</v>
      </c>
      <c r="C49" s="22">
        <v>7383167</v>
      </c>
      <c r="D49" s="22" t="s">
        <v>1983</v>
      </c>
      <c r="E49" s="23" t="s">
        <v>1984</v>
      </c>
      <c r="F49" s="24" t="s">
        <v>17</v>
      </c>
      <c r="G49" s="24" t="s">
        <v>1925</v>
      </c>
      <c r="H49" s="24" t="s">
        <v>1925</v>
      </c>
      <c r="I49" s="24" t="s">
        <v>1926</v>
      </c>
      <c r="J49" s="24" t="s">
        <v>1925</v>
      </c>
      <c r="K49" s="24" t="s">
        <v>1985</v>
      </c>
      <c r="L49" s="24" t="s">
        <v>1986</v>
      </c>
      <c r="M49" s="24" t="s">
        <v>1987</v>
      </c>
      <c r="N49" s="24">
        <v>358513</v>
      </c>
      <c r="O49" s="24">
        <v>500672</v>
      </c>
      <c r="P49" s="7">
        <v>1</v>
      </c>
      <c r="Q49" s="26"/>
      <c r="R49" s="2"/>
      <c r="S49" s="3"/>
      <c r="T49" s="7">
        <f t="shared" si="2"/>
        <v>0</v>
      </c>
      <c r="U49" s="25">
        <f t="shared" si="3"/>
        <v>0</v>
      </c>
    </row>
    <row r="50" spans="1:21" x14ac:dyDescent="0.25">
      <c r="A50" s="22" t="s">
        <v>1988</v>
      </c>
      <c r="B50" s="22" t="s">
        <v>16</v>
      </c>
      <c r="C50" s="22">
        <v>7383170</v>
      </c>
      <c r="D50" s="22" t="s">
        <v>1989</v>
      </c>
      <c r="E50" s="23" t="s">
        <v>1990</v>
      </c>
      <c r="F50" s="24" t="s">
        <v>17</v>
      </c>
      <c r="G50" s="24" t="s">
        <v>1925</v>
      </c>
      <c r="H50" s="24" t="s">
        <v>1925</v>
      </c>
      <c r="I50" s="24" t="s">
        <v>1926</v>
      </c>
      <c r="J50" s="24" t="s">
        <v>1925</v>
      </c>
      <c r="K50" s="24" t="s">
        <v>1985</v>
      </c>
      <c r="L50" s="24" t="s">
        <v>1986</v>
      </c>
      <c r="M50" s="24" t="s">
        <v>450</v>
      </c>
      <c r="N50" s="24">
        <v>358512</v>
      </c>
      <c r="O50" s="24">
        <v>500613</v>
      </c>
      <c r="P50" s="7">
        <v>1</v>
      </c>
      <c r="Q50" s="26"/>
      <c r="R50" s="2"/>
      <c r="S50" s="3"/>
      <c r="T50" s="7">
        <f t="shared" si="2"/>
        <v>0</v>
      </c>
      <c r="U50" s="25">
        <f t="shared" si="3"/>
        <v>0</v>
      </c>
    </row>
    <row r="51" spans="1:21" x14ac:dyDescent="0.25">
      <c r="A51" s="22" t="s">
        <v>1991</v>
      </c>
      <c r="B51" s="22" t="s">
        <v>16</v>
      </c>
      <c r="C51" s="22">
        <v>7407659</v>
      </c>
      <c r="D51" s="22" t="s">
        <v>1992</v>
      </c>
      <c r="E51" s="23" t="s">
        <v>1993</v>
      </c>
      <c r="F51" s="24" t="s">
        <v>17</v>
      </c>
      <c r="G51" s="24" t="s">
        <v>1925</v>
      </c>
      <c r="H51" s="24" t="s">
        <v>1925</v>
      </c>
      <c r="I51" s="24" t="s">
        <v>1926</v>
      </c>
      <c r="J51" s="24" t="s">
        <v>1925</v>
      </c>
      <c r="K51" s="24" t="s">
        <v>1994</v>
      </c>
      <c r="L51" s="24" t="s">
        <v>1995</v>
      </c>
      <c r="M51" s="24" t="s">
        <v>29</v>
      </c>
      <c r="N51" s="24">
        <v>355404</v>
      </c>
      <c r="O51" s="24">
        <v>507652</v>
      </c>
      <c r="P51" s="7">
        <v>1</v>
      </c>
      <c r="Q51" s="26"/>
      <c r="R51" s="2"/>
      <c r="S51" s="3"/>
      <c r="T51" s="7">
        <f t="shared" si="2"/>
        <v>0</v>
      </c>
      <c r="U51" s="25">
        <f t="shared" si="3"/>
        <v>0</v>
      </c>
    </row>
    <row r="52" spans="1:21" x14ac:dyDescent="0.25">
      <c r="A52" s="22" t="s">
        <v>1996</v>
      </c>
      <c r="B52" s="22" t="s">
        <v>16</v>
      </c>
      <c r="C52" s="22">
        <v>7408649</v>
      </c>
      <c r="D52" s="22" t="s">
        <v>1997</v>
      </c>
      <c r="E52" s="23" t="s">
        <v>1998</v>
      </c>
      <c r="F52" s="24" t="s">
        <v>17</v>
      </c>
      <c r="G52" s="24" t="s">
        <v>1925</v>
      </c>
      <c r="H52" s="24" t="s">
        <v>1925</v>
      </c>
      <c r="I52" s="24" t="s">
        <v>1926</v>
      </c>
      <c r="J52" s="24" t="s">
        <v>1925</v>
      </c>
      <c r="K52" s="24" t="s">
        <v>1999</v>
      </c>
      <c r="L52" s="24" t="s">
        <v>2000</v>
      </c>
      <c r="M52" s="24" t="s">
        <v>310</v>
      </c>
      <c r="N52" s="24">
        <v>360374</v>
      </c>
      <c r="O52" s="24">
        <v>502959</v>
      </c>
      <c r="P52" s="7">
        <v>1</v>
      </c>
      <c r="Q52" s="26"/>
      <c r="R52" s="2"/>
      <c r="S52" s="3"/>
      <c r="T52" s="7">
        <f t="shared" si="2"/>
        <v>0</v>
      </c>
      <c r="U52" s="25">
        <f t="shared" si="3"/>
        <v>0</v>
      </c>
    </row>
    <row r="53" spans="1:21" x14ac:dyDescent="0.25">
      <c r="A53" s="22" t="s">
        <v>2001</v>
      </c>
      <c r="B53" s="22" t="s">
        <v>16</v>
      </c>
      <c r="C53" s="22">
        <v>7409335</v>
      </c>
      <c r="D53" s="22" t="s">
        <v>2002</v>
      </c>
      <c r="E53" s="23" t="s">
        <v>2003</v>
      </c>
      <c r="F53" s="24" t="s">
        <v>17</v>
      </c>
      <c r="G53" s="24" t="s">
        <v>1925</v>
      </c>
      <c r="H53" s="24" t="s">
        <v>1925</v>
      </c>
      <c r="I53" s="24" t="s">
        <v>1926</v>
      </c>
      <c r="J53" s="24" t="s">
        <v>1925</v>
      </c>
      <c r="K53" s="24" t="s">
        <v>2004</v>
      </c>
      <c r="L53" s="24" t="s">
        <v>2005</v>
      </c>
      <c r="M53" s="24" t="s">
        <v>34</v>
      </c>
      <c r="N53" s="24">
        <v>357803</v>
      </c>
      <c r="O53" s="24">
        <v>509544</v>
      </c>
      <c r="P53" s="7">
        <v>1</v>
      </c>
      <c r="Q53" s="26"/>
      <c r="R53" s="2"/>
      <c r="S53" s="3"/>
      <c r="T53" s="7">
        <f t="shared" si="2"/>
        <v>0</v>
      </c>
      <c r="U53" s="25">
        <f t="shared" si="3"/>
        <v>0</v>
      </c>
    </row>
    <row r="54" spans="1:21" x14ac:dyDescent="0.25">
      <c r="A54" s="22" t="s">
        <v>2006</v>
      </c>
      <c r="B54" s="22" t="s">
        <v>16</v>
      </c>
      <c r="C54" s="22">
        <v>7410194</v>
      </c>
      <c r="D54" s="22" t="s">
        <v>2007</v>
      </c>
      <c r="E54" s="23" t="s">
        <v>2008</v>
      </c>
      <c r="F54" s="24" t="s">
        <v>17</v>
      </c>
      <c r="G54" s="24" t="s">
        <v>1925</v>
      </c>
      <c r="H54" s="24" t="s">
        <v>1925</v>
      </c>
      <c r="I54" s="24" t="s">
        <v>1926</v>
      </c>
      <c r="J54" s="24" t="s">
        <v>1925</v>
      </c>
      <c r="K54" s="24" t="s">
        <v>2009</v>
      </c>
      <c r="L54" s="24" t="s">
        <v>2010</v>
      </c>
      <c r="M54" s="24" t="s">
        <v>421</v>
      </c>
      <c r="N54" s="24">
        <v>352007</v>
      </c>
      <c r="O54" s="24">
        <v>510071</v>
      </c>
      <c r="P54" s="7">
        <v>1</v>
      </c>
      <c r="Q54" s="26"/>
      <c r="R54" s="2"/>
      <c r="S54" s="3"/>
      <c r="T54" s="7">
        <f t="shared" si="2"/>
        <v>0</v>
      </c>
      <c r="U54" s="25">
        <f t="shared" si="3"/>
        <v>0</v>
      </c>
    </row>
    <row r="55" spans="1:21" x14ac:dyDescent="0.25">
      <c r="A55" s="22" t="s">
        <v>1372</v>
      </c>
      <c r="B55" s="22" t="s">
        <v>16</v>
      </c>
      <c r="C55" s="22">
        <v>7075100</v>
      </c>
      <c r="D55" s="22" t="s">
        <v>1373</v>
      </c>
      <c r="E55" s="23" t="s">
        <v>1374</v>
      </c>
      <c r="F55" s="24" t="s">
        <v>17</v>
      </c>
      <c r="G55" s="24" t="s">
        <v>1370</v>
      </c>
      <c r="H55" s="24" t="s">
        <v>1371</v>
      </c>
      <c r="I55" s="24" t="s">
        <v>1375</v>
      </c>
      <c r="J55" s="24" t="s">
        <v>1376</v>
      </c>
      <c r="K55" s="24" t="s">
        <v>1377</v>
      </c>
      <c r="L55" s="24" t="s">
        <v>1378</v>
      </c>
      <c r="M55" s="24" t="s">
        <v>1379</v>
      </c>
      <c r="N55" s="24">
        <v>329948</v>
      </c>
      <c r="O55" s="24">
        <v>495965</v>
      </c>
      <c r="P55" s="7">
        <v>1</v>
      </c>
      <c r="Q55" s="26"/>
      <c r="R55" s="2"/>
      <c r="S55" s="3"/>
      <c r="T55" s="7">
        <f t="shared" si="2"/>
        <v>0</v>
      </c>
      <c r="U55" s="25">
        <f t="shared" si="3"/>
        <v>0</v>
      </c>
    </row>
    <row r="56" spans="1:21" x14ac:dyDescent="0.25">
      <c r="A56" s="22" t="s">
        <v>1388</v>
      </c>
      <c r="B56" s="22" t="s">
        <v>16</v>
      </c>
      <c r="C56" s="22">
        <v>7076113</v>
      </c>
      <c r="D56" s="22" t="s">
        <v>1389</v>
      </c>
      <c r="E56" s="23" t="s">
        <v>1390</v>
      </c>
      <c r="F56" s="24" t="s">
        <v>17</v>
      </c>
      <c r="G56" s="24" t="s">
        <v>1370</v>
      </c>
      <c r="H56" s="24" t="s">
        <v>1385</v>
      </c>
      <c r="I56" s="24" t="s">
        <v>1386</v>
      </c>
      <c r="J56" s="24" t="s">
        <v>1387</v>
      </c>
      <c r="K56" s="24" t="s">
        <v>1045</v>
      </c>
      <c r="L56" s="24" t="s">
        <v>1391</v>
      </c>
      <c r="M56" s="24" t="s">
        <v>29</v>
      </c>
      <c r="N56" s="24">
        <v>362772</v>
      </c>
      <c r="O56" s="24">
        <v>521485</v>
      </c>
      <c r="P56" s="7">
        <v>1</v>
      </c>
      <c r="Q56" s="26"/>
      <c r="R56" s="2"/>
      <c r="S56" s="3"/>
      <c r="T56" s="7">
        <f t="shared" si="2"/>
        <v>0</v>
      </c>
      <c r="U56" s="25">
        <f t="shared" si="3"/>
        <v>0</v>
      </c>
    </row>
    <row r="57" spans="1:21" x14ac:dyDescent="0.25">
      <c r="A57" s="22" t="s">
        <v>1396</v>
      </c>
      <c r="B57" s="22" t="s">
        <v>16</v>
      </c>
      <c r="C57" s="22">
        <v>7082294</v>
      </c>
      <c r="D57" s="22" t="s">
        <v>1397</v>
      </c>
      <c r="E57" s="23" t="s">
        <v>1398</v>
      </c>
      <c r="F57" s="24" t="s">
        <v>17</v>
      </c>
      <c r="G57" s="24" t="s">
        <v>1370</v>
      </c>
      <c r="H57" s="24" t="s">
        <v>1393</v>
      </c>
      <c r="I57" s="24" t="s">
        <v>1394</v>
      </c>
      <c r="J57" s="24" t="s">
        <v>1395</v>
      </c>
      <c r="K57" s="24" t="s">
        <v>401</v>
      </c>
      <c r="L57" s="24" t="s">
        <v>402</v>
      </c>
      <c r="M57" s="24" t="s">
        <v>21</v>
      </c>
      <c r="N57" s="24">
        <v>346682</v>
      </c>
      <c r="O57" s="24">
        <v>504421</v>
      </c>
      <c r="P57" s="7">
        <v>1</v>
      </c>
      <c r="Q57" s="26"/>
      <c r="R57" s="2"/>
      <c r="S57" s="3"/>
      <c r="T57" s="7">
        <f t="shared" si="2"/>
        <v>0</v>
      </c>
      <c r="U57" s="25">
        <f t="shared" si="3"/>
        <v>0</v>
      </c>
    </row>
    <row r="58" spans="1:21" x14ac:dyDescent="0.25">
      <c r="A58" s="22" t="s">
        <v>1428</v>
      </c>
      <c r="B58" s="22" t="s">
        <v>16</v>
      </c>
      <c r="C58" s="22">
        <v>7094357</v>
      </c>
      <c r="D58" s="22" t="s">
        <v>1429</v>
      </c>
      <c r="E58" s="23" t="s">
        <v>1430</v>
      </c>
      <c r="F58" s="24" t="s">
        <v>17</v>
      </c>
      <c r="G58" s="24" t="s">
        <v>1370</v>
      </c>
      <c r="H58" s="24" t="s">
        <v>1427</v>
      </c>
      <c r="I58" s="24" t="s">
        <v>1431</v>
      </c>
      <c r="J58" s="24" t="s">
        <v>1432</v>
      </c>
      <c r="K58" s="24" t="s">
        <v>19</v>
      </c>
      <c r="L58" s="24" t="s">
        <v>20</v>
      </c>
      <c r="M58" s="24" t="s">
        <v>332</v>
      </c>
      <c r="N58" s="24">
        <v>373948</v>
      </c>
      <c r="O58" s="24">
        <v>493708</v>
      </c>
      <c r="P58" s="7">
        <v>1</v>
      </c>
      <c r="Q58" s="26"/>
      <c r="R58" s="2"/>
      <c r="S58" s="3"/>
      <c r="T58" s="7">
        <f t="shared" si="2"/>
        <v>0</v>
      </c>
      <c r="U58" s="25">
        <f t="shared" si="3"/>
        <v>0</v>
      </c>
    </row>
    <row r="59" spans="1:21" x14ac:dyDescent="0.25">
      <c r="A59" s="22" t="s">
        <v>1444</v>
      </c>
      <c r="B59" s="22" t="s">
        <v>16</v>
      </c>
      <c r="C59" s="22">
        <v>7104922</v>
      </c>
      <c r="D59" s="22" t="s">
        <v>1445</v>
      </c>
      <c r="E59" s="23" t="s">
        <v>1446</v>
      </c>
      <c r="F59" s="24" t="s">
        <v>17</v>
      </c>
      <c r="G59" s="24" t="s">
        <v>1370</v>
      </c>
      <c r="H59" s="24" t="s">
        <v>1447</v>
      </c>
      <c r="I59" s="24" t="s">
        <v>1448</v>
      </c>
      <c r="J59" s="24" t="s">
        <v>758</v>
      </c>
      <c r="K59" s="24" t="s">
        <v>249</v>
      </c>
      <c r="L59" s="24" t="s">
        <v>250</v>
      </c>
      <c r="M59" s="24" t="s">
        <v>60</v>
      </c>
      <c r="N59" s="24">
        <v>387268</v>
      </c>
      <c r="O59" s="24">
        <v>502568</v>
      </c>
      <c r="P59" s="7">
        <v>1</v>
      </c>
      <c r="Q59" s="26"/>
      <c r="R59" s="2"/>
      <c r="S59" s="3"/>
      <c r="T59" s="7">
        <f t="shared" si="2"/>
        <v>0</v>
      </c>
      <c r="U59" s="25">
        <f t="shared" si="3"/>
        <v>0</v>
      </c>
    </row>
    <row r="60" spans="1:21" x14ac:dyDescent="0.25">
      <c r="A60" s="22" t="s">
        <v>1449</v>
      </c>
      <c r="B60" s="22" t="s">
        <v>16</v>
      </c>
      <c r="C60" s="22">
        <v>7105542</v>
      </c>
      <c r="D60" s="22" t="s">
        <v>1450</v>
      </c>
      <c r="E60" s="23" t="s">
        <v>1451</v>
      </c>
      <c r="F60" s="24" t="s">
        <v>17</v>
      </c>
      <c r="G60" s="24" t="s">
        <v>1370</v>
      </c>
      <c r="H60" s="24" t="s">
        <v>1447</v>
      </c>
      <c r="I60" s="24" t="s">
        <v>1452</v>
      </c>
      <c r="J60" s="24" t="s">
        <v>1453</v>
      </c>
      <c r="K60" s="24" t="s">
        <v>27</v>
      </c>
      <c r="L60" s="24" t="s">
        <v>28</v>
      </c>
      <c r="M60" s="24" t="s">
        <v>67</v>
      </c>
      <c r="N60" s="24">
        <v>382334</v>
      </c>
      <c r="O60" s="24">
        <v>505731</v>
      </c>
      <c r="P60" s="7">
        <v>1</v>
      </c>
      <c r="Q60" s="26"/>
      <c r="R60" s="2"/>
      <c r="S60" s="3"/>
      <c r="T60" s="7">
        <f t="shared" si="2"/>
        <v>0</v>
      </c>
      <c r="U60" s="25">
        <f t="shared" si="3"/>
        <v>0</v>
      </c>
    </row>
    <row r="61" spans="1:21" x14ac:dyDescent="0.25">
      <c r="A61" s="22" t="s">
        <v>1455</v>
      </c>
      <c r="B61" s="22" t="s">
        <v>16</v>
      </c>
      <c r="C61" s="22">
        <v>7115483</v>
      </c>
      <c r="D61" s="22" t="s">
        <v>1456</v>
      </c>
      <c r="E61" s="23" t="s">
        <v>1457</v>
      </c>
      <c r="F61" s="24" t="s">
        <v>17</v>
      </c>
      <c r="G61" s="24" t="s">
        <v>1370</v>
      </c>
      <c r="H61" s="24" t="s">
        <v>1454</v>
      </c>
      <c r="I61" s="24" t="s">
        <v>1458</v>
      </c>
      <c r="J61" s="24" t="s">
        <v>1459</v>
      </c>
      <c r="K61" s="24" t="s">
        <v>1460</v>
      </c>
      <c r="L61" s="24" t="s">
        <v>1461</v>
      </c>
      <c r="M61" s="24" t="s">
        <v>332</v>
      </c>
      <c r="N61" s="24">
        <v>364775</v>
      </c>
      <c r="O61" s="24">
        <v>484630</v>
      </c>
      <c r="P61" s="7">
        <v>1</v>
      </c>
      <c r="Q61" s="26"/>
      <c r="R61" s="2"/>
      <c r="S61" s="3"/>
      <c r="T61" s="7">
        <f t="shared" si="2"/>
        <v>0</v>
      </c>
      <c r="U61" s="25">
        <f t="shared" si="3"/>
        <v>0</v>
      </c>
    </row>
    <row r="62" spans="1:21" x14ac:dyDescent="0.25">
      <c r="A62" s="22" t="s">
        <v>1536</v>
      </c>
      <c r="B62" s="22" t="s">
        <v>16</v>
      </c>
      <c r="C62" s="22">
        <v>7123462</v>
      </c>
      <c r="D62" s="22" t="s">
        <v>1537</v>
      </c>
      <c r="E62" s="23" t="s">
        <v>1538</v>
      </c>
      <c r="F62" s="24" t="s">
        <v>17</v>
      </c>
      <c r="G62" s="24" t="s">
        <v>1370</v>
      </c>
      <c r="H62" s="24" t="s">
        <v>1535</v>
      </c>
      <c r="I62" s="24" t="s">
        <v>1539</v>
      </c>
      <c r="J62" s="24" t="s">
        <v>1540</v>
      </c>
      <c r="K62" s="24" t="s">
        <v>468</v>
      </c>
      <c r="L62" s="24" t="s">
        <v>469</v>
      </c>
      <c r="M62" s="24" t="s">
        <v>391</v>
      </c>
      <c r="N62" s="24">
        <v>350861</v>
      </c>
      <c r="O62" s="24">
        <v>487540</v>
      </c>
      <c r="P62" s="7">
        <v>1</v>
      </c>
      <c r="Q62" s="26"/>
      <c r="R62" s="2"/>
      <c r="S62" s="3"/>
      <c r="T62" s="7">
        <f t="shared" si="2"/>
        <v>0</v>
      </c>
      <c r="U62" s="25">
        <f t="shared" si="3"/>
        <v>0</v>
      </c>
    </row>
    <row r="63" spans="1:21" x14ac:dyDescent="0.25">
      <c r="A63" s="22" t="s">
        <v>1541</v>
      </c>
      <c r="B63" s="22" t="s">
        <v>16</v>
      </c>
      <c r="C63" s="22">
        <v>7125117</v>
      </c>
      <c r="D63" s="22" t="s">
        <v>1542</v>
      </c>
      <c r="E63" s="23" t="s">
        <v>1543</v>
      </c>
      <c r="F63" s="24" t="s">
        <v>17</v>
      </c>
      <c r="G63" s="24" t="s">
        <v>1370</v>
      </c>
      <c r="H63" s="24" t="s">
        <v>1535</v>
      </c>
      <c r="I63" s="24" t="s">
        <v>1544</v>
      </c>
      <c r="J63" s="24" t="s">
        <v>1545</v>
      </c>
      <c r="K63" s="24" t="s">
        <v>264</v>
      </c>
      <c r="L63" s="24" t="s">
        <v>265</v>
      </c>
      <c r="M63" s="24" t="s">
        <v>37</v>
      </c>
      <c r="N63" s="24">
        <v>349747</v>
      </c>
      <c r="O63" s="24">
        <v>481865</v>
      </c>
      <c r="P63" s="7">
        <v>1</v>
      </c>
      <c r="Q63" s="26"/>
      <c r="R63" s="2"/>
      <c r="S63" s="3"/>
      <c r="T63" s="7">
        <f t="shared" si="2"/>
        <v>0</v>
      </c>
      <c r="U63" s="25">
        <f t="shared" si="3"/>
        <v>0</v>
      </c>
    </row>
    <row r="64" spans="1:21" x14ac:dyDescent="0.25">
      <c r="A64" s="22" t="s">
        <v>1547</v>
      </c>
      <c r="B64" s="22" t="s">
        <v>16</v>
      </c>
      <c r="C64" s="22">
        <v>7129242</v>
      </c>
      <c r="D64" s="22" t="s">
        <v>1548</v>
      </c>
      <c r="E64" s="23" t="s">
        <v>1549</v>
      </c>
      <c r="F64" s="24" t="s">
        <v>17</v>
      </c>
      <c r="G64" s="24" t="s">
        <v>1370</v>
      </c>
      <c r="H64" s="24" t="s">
        <v>1546</v>
      </c>
      <c r="I64" s="24" t="s">
        <v>1550</v>
      </c>
      <c r="J64" s="24" t="s">
        <v>1551</v>
      </c>
      <c r="K64" s="24" t="s">
        <v>19</v>
      </c>
      <c r="L64" s="24" t="s">
        <v>20</v>
      </c>
      <c r="M64" s="24" t="s">
        <v>515</v>
      </c>
      <c r="N64" s="24">
        <v>370918</v>
      </c>
      <c r="O64" s="24">
        <v>529343</v>
      </c>
      <c r="P64" s="7">
        <v>1</v>
      </c>
      <c r="Q64" s="26"/>
      <c r="R64" s="2"/>
      <c r="S64" s="3"/>
      <c r="T64" s="7">
        <f t="shared" si="2"/>
        <v>0</v>
      </c>
      <c r="U64" s="25">
        <f t="shared" si="3"/>
        <v>0</v>
      </c>
    </row>
    <row r="65" spans="1:21" x14ac:dyDescent="0.25">
      <c r="A65" s="22" t="s">
        <v>1552</v>
      </c>
      <c r="B65" s="22" t="s">
        <v>16</v>
      </c>
      <c r="C65" s="22">
        <v>7800656</v>
      </c>
      <c r="D65" s="22" t="s">
        <v>1553</v>
      </c>
      <c r="E65" s="23" t="s">
        <v>1554</v>
      </c>
      <c r="F65" s="24" t="s">
        <v>17</v>
      </c>
      <c r="G65" s="24" t="s">
        <v>1370</v>
      </c>
      <c r="H65" s="24" t="s">
        <v>1546</v>
      </c>
      <c r="I65" s="24" t="s">
        <v>1555</v>
      </c>
      <c r="J65" s="24" t="s">
        <v>1556</v>
      </c>
      <c r="K65" s="24" t="s">
        <v>19</v>
      </c>
      <c r="L65" s="24" t="s">
        <v>20</v>
      </c>
      <c r="M65" s="24" t="s">
        <v>297</v>
      </c>
      <c r="N65" s="24">
        <v>366882</v>
      </c>
      <c r="O65" s="24">
        <v>531491</v>
      </c>
      <c r="P65" s="7">
        <v>1</v>
      </c>
      <c r="Q65" s="26"/>
      <c r="R65" s="2"/>
      <c r="S65" s="3"/>
      <c r="T65" s="7">
        <f t="shared" si="2"/>
        <v>0</v>
      </c>
      <c r="U65" s="25">
        <f t="shared" si="3"/>
        <v>0</v>
      </c>
    </row>
    <row r="66" spans="1:21" x14ac:dyDescent="0.25">
      <c r="A66" s="22" t="s">
        <v>1595</v>
      </c>
      <c r="B66" s="22" t="s">
        <v>16</v>
      </c>
      <c r="C66" s="22">
        <v>7137472</v>
      </c>
      <c r="D66" s="22" t="s">
        <v>1596</v>
      </c>
      <c r="E66" s="23" t="s">
        <v>1597</v>
      </c>
      <c r="F66" s="24" t="s">
        <v>17</v>
      </c>
      <c r="G66" s="24" t="s">
        <v>1370</v>
      </c>
      <c r="H66" s="24" t="s">
        <v>1592</v>
      </c>
      <c r="I66" s="24" t="s">
        <v>1598</v>
      </c>
      <c r="J66" s="24" t="s">
        <v>1599</v>
      </c>
      <c r="K66" s="24" t="s">
        <v>19</v>
      </c>
      <c r="L66" s="24" t="s">
        <v>20</v>
      </c>
      <c r="M66" s="24" t="s">
        <v>81</v>
      </c>
      <c r="N66" s="24">
        <v>385057</v>
      </c>
      <c r="O66" s="24">
        <v>517932</v>
      </c>
      <c r="P66" s="7">
        <v>1</v>
      </c>
      <c r="Q66" s="26"/>
      <c r="R66" s="2"/>
      <c r="S66" s="3"/>
      <c r="T66" s="7">
        <f t="shared" si="2"/>
        <v>0</v>
      </c>
      <c r="U66" s="25">
        <f t="shared" si="3"/>
        <v>0</v>
      </c>
    </row>
    <row r="67" spans="1:21" x14ac:dyDescent="0.25">
      <c r="A67" s="22" t="s">
        <v>1606</v>
      </c>
      <c r="B67" s="22" t="s">
        <v>16</v>
      </c>
      <c r="C67" s="22">
        <v>7149199</v>
      </c>
      <c r="D67" s="22" t="s">
        <v>1607</v>
      </c>
      <c r="E67" s="23" t="s">
        <v>1608</v>
      </c>
      <c r="F67" s="24" t="s">
        <v>17</v>
      </c>
      <c r="G67" s="24" t="s">
        <v>1370</v>
      </c>
      <c r="H67" s="24" t="s">
        <v>1609</v>
      </c>
      <c r="I67" s="24" t="s">
        <v>1610</v>
      </c>
      <c r="J67" s="24" t="s">
        <v>1611</v>
      </c>
      <c r="K67" s="24" t="s">
        <v>1612</v>
      </c>
      <c r="L67" s="24" t="s">
        <v>1613</v>
      </c>
      <c r="M67" s="24" t="s">
        <v>98</v>
      </c>
      <c r="N67" s="24">
        <v>360794</v>
      </c>
      <c r="O67" s="24">
        <v>521542</v>
      </c>
      <c r="P67" s="7">
        <v>1</v>
      </c>
      <c r="Q67" s="26"/>
      <c r="R67" s="2"/>
      <c r="S67" s="3"/>
      <c r="T67" s="7">
        <f t="shared" si="2"/>
        <v>0</v>
      </c>
      <c r="U67" s="25">
        <f t="shared" si="3"/>
        <v>0</v>
      </c>
    </row>
    <row r="68" spans="1:21" x14ac:dyDescent="0.25">
      <c r="A68" s="22" t="s">
        <v>1614</v>
      </c>
      <c r="B68" s="22" t="s">
        <v>16</v>
      </c>
      <c r="C68" s="22">
        <v>7149215</v>
      </c>
      <c r="D68" s="22" t="s">
        <v>1615</v>
      </c>
      <c r="E68" s="23" t="s">
        <v>1616</v>
      </c>
      <c r="F68" s="24" t="s">
        <v>17</v>
      </c>
      <c r="G68" s="24" t="s">
        <v>1370</v>
      </c>
      <c r="H68" s="24" t="s">
        <v>1609</v>
      </c>
      <c r="I68" s="24" t="s">
        <v>1610</v>
      </c>
      <c r="J68" s="24" t="s">
        <v>1611</v>
      </c>
      <c r="K68" s="24" t="s">
        <v>1617</v>
      </c>
      <c r="L68" s="24" t="s">
        <v>1618</v>
      </c>
      <c r="M68" s="24" t="s">
        <v>421</v>
      </c>
      <c r="N68" s="24">
        <v>360566</v>
      </c>
      <c r="O68" s="24">
        <v>521445</v>
      </c>
      <c r="P68" s="7">
        <v>1</v>
      </c>
      <c r="Q68" s="26"/>
      <c r="R68" s="2"/>
      <c r="S68" s="3"/>
      <c r="T68" s="7">
        <f t="shared" si="2"/>
        <v>0</v>
      </c>
      <c r="U68" s="25">
        <f t="shared" si="3"/>
        <v>0</v>
      </c>
    </row>
    <row r="69" spans="1:21" x14ac:dyDescent="0.25">
      <c r="A69" s="22" t="s">
        <v>1619</v>
      </c>
      <c r="B69" s="22" t="s">
        <v>16</v>
      </c>
      <c r="C69" s="22">
        <v>7161193</v>
      </c>
      <c r="D69" s="22" t="s">
        <v>1620</v>
      </c>
      <c r="E69" s="23" t="s">
        <v>1621</v>
      </c>
      <c r="F69" s="24" t="s">
        <v>17</v>
      </c>
      <c r="G69" s="24" t="s">
        <v>1370</v>
      </c>
      <c r="H69" s="24" t="s">
        <v>1622</v>
      </c>
      <c r="I69" s="24" t="s">
        <v>1623</v>
      </c>
      <c r="J69" s="24" t="s">
        <v>1624</v>
      </c>
      <c r="K69" s="24" t="s">
        <v>345</v>
      </c>
      <c r="L69" s="24" t="s">
        <v>346</v>
      </c>
      <c r="M69" s="24" t="s">
        <v>132</v>
      </c>
      <c r="N69" s="24">
        <v>369577</v>
      </c>
      <c r="O69" s="24">
        <v>510845</v>
      </c>
      <c r="P69" s="7">
        <v>1</v>
      </c>
      <c r="Q69" s="26"/>
      <c r="R69" s="2"/>
      <c r="S69" s="3"/>
      <c r="T69" s="7">
        <f t="shared" si="2"/>
        <v>0</v>
      </c>
      <c r="U69" s="25">
        <f t="shared" si="3"/>
        <v>0</v>
      </c>
    </row>
    <row r="70" spans="1:21" x14ac:dyDescent="0.25">
      <c r="A70" s="22" t="s">
        <v>1625</v>
      </c>
      <c r="B70" s="22" t="s">
        <v>16</v>
      </c>
      <c r="C70" s="22">
        <v>7162024</v>
      </c>
      <c r="D70" s="22" t="s">
        <v>1626</v>
      </c>
      <c r="E70" s="23" t="s">
        <v>1627</v>
      </c>
      <c r="F70" s="24" t="s">
        <v>17</v>
      </c>
      <c r="G70" s="24" t="s">
        <v>1370</v>
      </c>
      <c r="H70" s="24" t="s">
        <v>1622</v>
      </c>
      <c r="I70" s="24" t="s">
        <v>1628</v>
      </c>
      <c r="J70" s="24" t="s">
        <v>1629</v>
      </c>
      <c r="K70" s="24" t="s">
        <v>27</v>
      </c>
      <c r="L70" s="24" t="s">
        <v>28</v>
      </c>
      <c r="M70" s="24" t="s">
        <v>81</v>
      </c>
      <c r="N70" s="24">
        <v>374929</v>
      </c>
      <c r="O70" s="24">
        <v>505560</v>
      </c>
      <c r="P70" s="7">
        <v>1</v>
      </c>
      <c r="Q70" s="26"/>
      <c r="R70" s="2"/>
      <c r="S70" s="3"/>
      <c r="T70" s="7">
        <f t="shared" si="2"/>
        <v>0</v>
      </c>
      <c r="U70" s="25">
        <f t="shared" si="3"/>
        <v>0</v>
      </c>
    </row>
    <row r="71" spans="1:21" x14ac:dyDescent="0.25">
      <c r="A71" s="22" t="s">
        <v>1647</v>
      </c>
      <c r="B71" s="22" t="s">
        <v>16</v>
      </c>
      <c r="C71" s="22">
        <v>9633046</v>
      </c>
      <c r="D71" s="22" t="s">
        <v>1648</v>
      </c>
      <c r="E71" s="23" t="s">
        <v>1649</v>
      </c>
      <c r="F71" s="24" t="s">
        <v>17</v>
      </c>
      <c r="G71" s="24" t="s">
        <v>1370</v>
      </c>
      <c r="H71" s="24" t="s">
        <v>1650</v>
      </c>
      <c r="I71" s="24" t="s">
        <v>1651</v>
      </c>
      <c r="J71" s="24" t="s">
        <v>1652</v>
      </c>
      <c r="K71" s="24" t="s">
        <v>1653</v>
      </c>
      <c r="L71" s="24" t="s">
        <v>1654</v>
      </c>
      <c r="M71" s="24" t="s">
        <v>21</v>
      </c>
      <c r="N71" s="24">
        <v>348872</v>
      </c>
      <c r="O71" s="24">
        <v>511342</v>
      </c>
      <c r="P71" s="7">
        <v>1</v>
      </c>
      <c r="Q71" s="26"/>
      <c r="R71" s="2"/>
      <c r="S71" s="3"/>
      <c r="T71" s="7">
        <f t="shared" si="2"/>
        <v>0</v>
      </c>
      <c r="U71" s="25">
        <f t="shared" si="3"/>
        <v>0</v>
      </c>
    </row>
    <row r="72" spans="1:21" x14ac:dyDescent="0.25">
      <c r="A72" s="22" t="s">
        <v>1655</v>
      </c>
      <c r="B72" s="22" t="s">
        <v>16</v>
      </c>
      <c r="C72" s="22">
        <v>7164829</v>
      </c>
      <c r="D72" s="22" t="s">
        <v>1656</v>
      </c>
      <c r="E72" s="23" t="s">
        <v>1657</v>
      </c>
      <c r="F72" s="24" t="s">
        <v>17</v>
      </c>
      <c r="G72" s="24" t="s">
        <v>1370</v>
      </c>
      <c r="H72" s="24" t="s">
        <v>1650</v>
      </c>
      <c r="I72" s="24" t="s">
        <v>1658</v>
      </c>
      <c r="J72" s="24" t="s">
        <v>1659</v>
      </c>
      <c r="K72" s="24" t="s">
        <v>1660</v>
      </c>
      <c r="L72" s="24" t="s">
        <v>1661</v>
      </c>
      <c r="M72" s="24" t="s">
        <v>605</v>
      </c>
      <c r="N72" s="24">
        <v>336432</v>
      </c>
      <c r="O72" s="24">
        <v>510838</v>
      </c>
      <c r="P72" s="7">
        <v>1</v>
      </c>
      <c r="Q72" s="26"/>
      <c r="R72" s="2"/>
      <c r="S72" s="3"/>
      <c r="T72" s="7">
        <f t="shared" si="2"/>
        <v>0</v>
      </c>
      <c r="U72" s="25">
        <f t="shared" si="3"/>
        <v>0</v>
      </c>
    </row>
    <row r="73" spans="1:21" x14ac:dyDescent="0.25">
      <c r="A73" s="22" t="s">
        <v>2012</v>
      </c>
      <c r="B73" s="22" t="s">
        <v>16</v>
      </c>
      <c r="C73" s="22">
        <v>7073037</v>
      </c>
      <c r="D73" s="22" t="s">
        <v>2013</v>
      </c>
      <c r="E73" s="23" t="s">
        <v>2014</v>
      </c>
      <c r="F73" s="24" t="s">
        <v>17</v>
      </c>
      <c r="G73" s="24" t="s">
        <v>1370</v>
      </c>
      <c r="H73" s="24" t="s">
        <v>1371</v>
      </c>
      <c r="I73" s="24" t="s">
        <v>2011</v>
      </c>
      <c r="J73" s="24" t="s">
        <v>1371</v>
      </c>
      <c r="K73" s="24" t="s">
        <v>2015</v>
      </c>
      <c r="L73" s="24" t="s">
        <v>2016</v>
      </c>
      <c r="M73" s="24" t="s">
        <v>67</v>
      </c>
      <c r="N73" s="24">
        <v>330362</v>
      </c>
      <c r="O73" s="24">
        <v>502212</v>
      </c>
      <c r="P73" s="7">
        <v>1</v>
      </c>
      <c r="Q73" s="26"/>
      <c r="R73" s="2"/>
      <c r="S73" s="3"/>
      <c r="T73" s="7">
        <f t="shared" si="2"/>
        <v>0</v>
      </c>
      <c r="U73" s="25">
        <f t="shared" si="3"/>
        <v>0</v>
      </c>
    </row>
    <row r="74" spans="1:21" x14ac:dyDescent="0.25">
      <c r="A74" s="22" t="s">
        <v>2032</v>
      </c>
      <c r="B74" s="22" t="s">
        <v>16</v>
      </c>
      <c r="C74" s="22">
        <v>7128374</v>
      </c>
      <c r="D74" s="22" t="s">
        <v>2033</v>
      </c>
      <c r="E74" s="23" t="s">
        <v>2034</v>
      </c>
      <c r="F74" s="24" t="s">
        <v>17</v>
      </c>
      <c r="G74" s="24" t="s">
        <v>1370</v>
      </c>
      <c r="H74" s="24" t="s">
        <v>1546</v>
      </c>
      <c r="I74" s="24" t="s">
        <v>2031</v>
      </c>
      <c r="J74" s="24" t="s">
        <v>1546</v>
      </c>
      <c r="K74" s="24" t="s">
        <v>27</v>
      </c>
      <c r="L74" s="24" t="s">
        <v>28</v>
      </c>
      <c r="M74" s="24" t="s">
        <v>21</v>
      </c>
      <c r="N74" s="24">
        <v>365351</v>
      </c>
      <c r="O74" s="24">
        <v>525394</v>
      </c>
      <c r="P74" s="7">
        <v>1</v>
      </c>
      <c r="Q74" s="26"/>
      <c r="R74" s="2"/>
      <c r="S74" s="3"/>
      <c r="T74" s="7">
        <f t="shared" si="2"/>
        <v>0</v>
      </c>
      <c r="U74" s="25">
        <f t="shared" si="3"/>
        <v>0</v>
      </c>
    </row>
    <row r="75" spans="1:21" x14ac:dyDescent="0.25">
      <c r="A75" s="22" t="s">
        <v>2042</v>
      </c>
      <c r="B75" s="22" t="s">
        <v>16</v>
      </c>
      <c r="C75" s="22">
        <v>7132081</v>
      </c>
      <c r="D75" s="22" t="s">
        <v>2043</v>
      </c>
      <c r="E75" s="23" t="s">
        <v>2044</v>
      </c>
      <c r="F75" s="24" t="s">
        <v>17</v>
      </c>
      <c r="G75" s="24" t="s">
        <v>1370</v>
      </c>
      <c r="H75" s="24" t="s">
        <v>1592</v>
      </c>
      <c r="I75" s="24" t="s">
        <v>2045</v>
      </c>
      <c r="J75" s="24" t="s">
        <v>1592</v>
      </c>
      <c r="K75" s="24" t="s">
        <v>2046</v>
      </c>
      <c r="L75" s="24" t="s">
        <v>2047</v>
      </c>
      <c r="M75" s="24" t="s">
        <v>297</v>
      </c>
      <c r="N75" s="24">
        <v>380353</v>
      </c>
      <c r="O75" s="24">
        <v>513234</v>
      </c>
      <c r="P75" s="7">
        <v>1</v>
      </c>
      <c r="Q75" s="26"/>
      <c r="R75" s="2"/>
      <c r="S75" s="3"/>
      <c r="T75" s="7">
        <f t="shared" si="2"/>
        <v>0</v>
      </c>
      <c r="U75" s="25">
        <f t="shared" si="3"/>
        <v>0</v>
      </c>
    </row>
    <row r="76" spans="1:21" x14ac:dyDescent="0.25">
      <c r="A76" s="22" t="s">
        <v>2048</v>
      </c>
      <c r="B76" s="22" t="s">
        <v>16</v>
      </c>
      <c r="C76" s="22">
        <v>7131647</v>
      </c>
      <c r="D76" s="22" t="s">
        <v>2049</v>
      </c>
      <c r="E76" s="23" t="s">
        <v>2050</v>
      </c>
      <c r="F76" s="24" t="s">
        <v>17</v>
      </c>
      <c r="G76" s="24" t="s">
        <v>1370</v>
      </c>
      <c r="H76" s="24" t="s">
        <v>1592</v>
      </c>
      <c r="I76" s="24" t="s">
        <v>2045</v>
      </c>
      <c r="J76" s="24" t="s">
        <v>1592</v>
      </c>
      <c r="K76" s="24" t="s">
        <v>1731</v>
      </c>
      <c r="L76" s="24" t="s">
        <v>1732</v>
      </c>
      <c r="M76" s="24" t="s">
        <v>34</v>
      </c>
      <c r="N76" s="24">
        <v>383420</v>
      </c>
      <c r="O76" s="24">
        <v>513996</v>
      </c>
      <c r="P76" s="7">
        <v>1</v>
      </c>
      <c r="Q76" s="26"/>
      <c r="R76" s="2"/>
      <c r="S76" s="3"/>
      <c r="T76" s="7">
        <f t="shared" si="2"/>
        <v>0</v>
      </c>
      <c r="U76" s="25">
        <f t="shared" si="3"/>
        <v>0</v>
      </c>
    </row>
  </sheetData>
  <sheetProtection algorithmName="SHA-512" hashValue="IBK/o0H+0fzd3+pkmv5ErgT6WWFZkpYvWACa/ipOSEVY0BXAzlaZVtZIpBM/RSAgVJm2yakxUVN5ruQIxEy+ow==" saltValue="4B/jhRzVJwR41ZRArM6Qpg==" spinCount="100000" sheet="1" objects="1" scenarios="1" formatCells="0" formatColumns="0" formatRows="0" sort="0" autoFilter="0"/>
  <autoFilter ref="A13:P76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O4:P4"/>
    <mergeCell ref="J10:R10"/>
  </mergeCells>
  <pageMargins left="0.7" right="0.7" top="0.75" bottom="0.75" header="0.3" footer="0.3"/>
  <pageSetup paperSize="9" scale="39" orientation="portrait" r:id="rId1"/>
  <rowBreaks count="1" manualBreakCount="1">
    <brk id="31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3"/>
  <sheetViews>
    <sheetView zoomScaleNormal="100" workbookViewId="0">
      <selection activeCell="R13" sqref="R13"/>
    </sheetView>
  </sheetViews>
  <sheetFormatPr defaultColWidth="8.7109375" defaultRowHeight="15" x14ac:dyDescent="0.25"/>
  <cols>
    <col min="1" max="5" width="8.7109375" style="27"/>
    <col min="6" max="6" width="10.140625" style="27" bestFit="1" customWidth="1"/>
    <col min="7" max="11" width="8.7109375" style="27"/>
    <col min="12" max="12" width="13.5703125" style="27" customWidth="1"/>
    <col min="13" max="16" width="8.7109375" style="27"/>
    <col min="17" max="17" width="10" style="27" customWidth="1"/>
    <col min="18" max="18" width="16.42578125" style="27" customWidth="1"/>
    <col min="19" max="19" width="19.85546875" style="27" customWidth="1"/>
    <col min="20" max="20" width="10.140625" style="27" customWidth="1"/>
    <col min="21" max="21" width="15.28515625" style="27" customWidth="1"/>
    <col min="22" max="16384" width="8.7109375" style="27"/>
  </cols>
  <sheetData>
    <row r="1" spans="1:21" ht="15.75" thickBot="1" x14ac:dyDescent="0.3">
      <c r="A1" s="4" t="s">
        <v>2068</v>
      </c>
      <c r="B1" s="4" t="s">
        <v>2069</v>
      </c>
      <c r="C1" s="4" t="s">
        <v>2070</v>
      </c>
      <c r="D1" s="4"/>
      <c r="E1" s="4"/>
      <c r="F1" s="4"/>
      <c r="G1" s="4"/>
      <c r="H1" s="4"/>
      <c r="I1" s="5"/>
      <c r="J1" s="5"/>
      <c r="K1" s="6"/>
      <c r="L1" s="4"/>
      <c r="M1" s="4"/>
      <c r="N1" s="4"/>
      <c r="O1" s="4"/>
      <c r="P1" s="4"/>
      <c r="Q1" s="4"/>
    </row>
    <row r="2" spans="1:21" ht="15.75" thickTop="1" x14ac:dyDescent="0.25">
      <c r="A2" s="4" t="s">
        <v>2088</v>
      </c>
      <c r="B2" s="4">
        <f>P12</f>
        <v>70</v>
      </c>
      <c r="C2" s="4" t="s">
        <v>2083</v>
      </c>
      <c r="D2" s="4"/>
      <c r="E2" s="4"/>
      <c r="F2" s="4"/>
      <c r="G2" s="45" t="s">
        <v>2093</v>
      </c>
      <c r="H2" s="46"/>
      <c r="I2" s="47"/>
      <c r="J2" s="54" t="s">
        <v>2094</v>
      </c>
      <c r="K2" s="55"/>
      <c r="L2" s="56"/>
    </row>
    <row r="3" spans="1:21" x14ac:dyDescent="0.25">
      <c r="A3" s="4"/>
      <c r="B3" s="4"/>
      <c r="C3" s="4"/>
      <c r="D3" s="4"/>
      <c r="E3" s="4"/>
      <c r="F3" s="8" t="s">
        <v>2072</v>
      </c>
      <c r="G3" s="28" t="s">
        <v>2073</v>
      </c>
      <c r="H3" s="4" t="s">
        <v>2074</v>
      </c>
      <c r="I3" s="29" t="s">
        <v>2075</v>
      </c>
      <c r="J3" s="35" t="str">
        <f>G3</f>
        <v>Netto</v>
      </c>
      <c r="K3" s="36" t="str">
        <f>H3</f>
        <v>VAT</v>
      </c>
      <c r="L3" s="37" t="str">
        <f>I3</f>
        <v>Brutto</v>
      </c>
      <c r="O3" s="6" t="s">
        <v>2071</v>
      </c>
      <c r="P3" s="4"/>
      <c r="Q3" s="4"/>
      <c r="R3" s="4"/>
      <c r="S3" s="4"/>
      <c r="T3" s="4"/>
      <c r="U3" s="4"/>
    </row>
    <row r="4" spans="1:21" ht="42" customHeight="1" x14ac:dyDescent="0.25">
      <c r="A4" s="71" t="s">
        <v>2098</v>
      </c>
      <c r="B4" s="71"/>
      <c r="C4" s="71"/>
      <c r="D4" s="71"/>
      <c r="E4" s="71"/>
      <c r="F4" s="9" t="s">
        <v>2078</v>
      </c>
      <c r="G4" s="30">
        <f>SUM(S14:S83)/$P$12</f>
        <v>0</v>
      </c>
      <c r="H4" s="1">
        <f>G4*0.23</f>
        <v>0</v>
      </c>
      <c r="I4" s="31">
        <f>G4+H4</f>
        <v>0</v>
      </c>
      <c r="J4" s="35">
        <f>G4*P12*60</f>
        <v>0</v>
      </c>
      <c r="K4" s="38">
        <f>J4*0.23</f>
        <v>0</v>
      </c>
      <c r="L4" s="39">
        <f>J4+K4</f>
        <v>0</v>
      </c>
      <c r="O4" s="70" t="s">
        <v>2076</v>
      </c>
      <c r="P4" s="70"/>
      <c r="Q4" s="4" t="s">
        <v>2077</v>
      </c>
      <c r="R4" s="4"/>
      <c r="S4" s="4"/>
      <c r="T4" s="4"/>
      <c r="U4" s="4"/>
    </row>
    <row r="5" spans="1:21" ht="32.450000000000003" customHeight="1" x14ac:dyDescent="0.25">
      <c r="A5" s="72" t="s">
        <v>2099</v>
      </c>
      <c r="B5" s="72"/>
      <c r="C5" s="72"/>
      <c r="D5" s="72"/>
      <c r="E5" s="72"/>
      <c r="F5" s="44" t="s">
        <v>2097</v>
      </c>
      <c r="G5" s="32"/>
      <c r="H5" s="1">
        <f t="shared" ref="H5:H8" si="0">G5*0.23</f>
        <v>0</v>
      </c>
      <c r="I5" s="43">
        <f t="shared" ref="I5:I8" si="1">G5+H5</f>
        <v>0</v>
      </c>
      <c r="J5" s="57" t="s">
        <v>2095</v>
      </c>
      <c r="K5" s="58"/>
      <c r="L5" s="59"/>
      <c r="O5" s="68"/>
      <c r="P5" s="68"/>
      <c r="Q5" s="68"/>
      <c r="R5" s="68"/>
      <c r="S5" s="68"/>
      <c r="T5" s="68"/>
      <c r="U5" s="68"/>
    </row>
    <row r="6" spans="1:21" ht="53.45" customHeight="1" x14ac:dyDescent="0.25">
      <c r="A6" s="66" t="s">
        <v>2100</v>
      </c>
      <c r="B6" s="66"/>
      <c r="C6" s="66"/>
      <c r="D6" s="66"/>
      <c r="E6" s="66"/>
      <c r="F6" s="6" t="s">
        <v>2079</v>
      </c>
      <c r="G6" s="32"/>
      <c r="H6" s="1">
        <f t="shared" si="0"/>
        <v>0</v>
      </c>
      <c r="I6" s="43">
        <f t="shared" si="1"/>
        <v>0</v>
      </c>
      <c r="J6" s="35">
        <f>G6*P12</f>
        <v>0</v>
      </c>
      <c r="K6" s="38">
        <f>J6*0.23</f>
        <v>0</v>
      </c>
      <c r="L6" s="40">
        <f>J6+K6</f>
        <v>0</v>
      </c>
      <c r="O6" s="67"/>
      <c r="P6" s="67"/>
      <c r="Q6" s="68"/>
      <c r="R6" s="68"/>
      <c r="S6" s="68"/>
      <c r="T6" s="68"/>
      <c r="U6" s="68"/>
    </row>
    <row r="7" spans="1:21" ht="42.95" customHeight="1" x14ac:dyDescent="0.25">
      <c r="A7" s="69" t="s">
        <v>2101</v>
      </c>
      <c r="B7" s="69"/>
      <c r="C7" s="69"/>
      <c r="D7" s="69"/>
      <c r="E7" s="69"/>
      <c r="F7" s="6" t="s">
        <v>2080</v>
      </c>
      <c r="G7" s="32"/>
      <c r="H7" s="1">
        <f t="shared" si="0"/>
        <v>0</v>
      </c>
      <c r="I7" s="43">
        <f t="shared" si="1"/>
        <v>0</v>
      </c>
      <c r="J7" s="60" t="s">
        <v>2095</v>
      </c>
      <c r="K7" s="61"/>
      <c r="L7" s="62"/>
      <c r="M7" s="4"/>
      <c r="N7" s="4"/>
      <c r="O7" s="67"/>
      <c r="P7" s="67"/>
      <c r="Q7" s="68"/>
      <c r="R7" s="68"/>
      <c r="S7" s="68"/>
      <c r="T7" s="68"/>
      <c r="U7" s="68"/>
    </row>
    <row r="8" spans="1:21" ht="54" customHeight="1" thickBot="1" x14ac:dyDescent="0.3">
      <c r="A8" s="69" t="s">
        <v>2102</v>
      </c>
      <c r="B8" s="69"/>
      <c r="C8" s="69"/>
      <c r="D8" s="69"/>
      <c r="E8" s="69"/>
      <c r="F8" s="6" t="s">
        <v>2081</v>
      </c>
      <c r="G8" s="33"/>
      <c r="H8" s="34">
        <f t="shared" si="0"/>
        <v>0</v>
      </c>
      <c r="I8" s="43">
        <f t="shared" si="1"/>
        <v>0</v>
      </c>
      <c r="J8" s="63" t="s">
        <v>2095</v>
      </c>
      <c r="K8" s="64"/>
      <c r="L8" s="65"/>
      <c r="M8" s="4"/>
      <c r="N8" s="4"/>
      <c r="O8" s="4"/>
      <c r="P8" s="4"/>
      <c r="Q8" s="4"/>
    </row>
    <row r="9" spans="1:21" ht="21.95" customHeight="1" thickTop="1" x14ac:dyDescent="0.25">
      <c r="A9" s="10"/>
      <c r="B9" s="10"/>
      <c r="C9" s="10"/>
      <c r="D9" s="10"/>
      <c r="E9" s="10"/>
      <c r="F9" s="48"/>
      <c r="G9" s="49"/>
      <c r="H9" s="49"/>
      <c r="I9" s="50"/>
      <c r="J9" s="41" t="s">
        <v>2096</v>
      </c>
      <c r="K9" s="42"/>
      <c r="L9" s="36"/>
      <c r="M9" s="4"/>
      <c r="N9" s="4"/>
      <c r="O9" s="4"/>
      <c r="P9" s="4"/>
      <c r="Q9" s="4"/>
    </row>
    <row r="10" spans="1:21" ht="25.5" customHeight="1" thickBot="1" x14ac:dyDescent="0.3">
      <c r="A10" s="10"/>
      <c r="B10" s="10"/>
      <c r="C10" s="10"/>
      <c r="D10" s="10"/>
      <c r="E10" s="11" t="s">
        <v>2082</v>
      </c>
      <c r="F10" s="51"/>
      <c r="G10" s="52"/>
      <c r="H10" s="52"/>
      <c r="I10" s="53"/>
      <c r="J10" s="73" t="s">
        <v>2104</v>
      </c>
      <c r="K10" s="74"/>
      <c r="L10" s="74"/>
      <c r="M10" s="74"/>
      <c r="N10" s="74"/>
      <c r="O10" s="74"/>
      <c r="P10" s="74"/>
      <c r="Q10" s="74"/>
      <c r="R10" s="74"/>
    </row>
    <row r="11" spans="1:21" ht="15.75" thickTop="1" x14ac:dyDescent="0.25"/>
    <row r="12" spans="1:21" s="7" customFormat="1" x14ac:dyDescent="0.25">
      <c r="A12" s="12" t="s">
        <v>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5">
        <v>70</v>
      </c>
    </row>
    <row r="13" spans="1:21" s="7" customFormat="1" ht="62.25" customHeight="1" x14ac:dyDescent="0.25">
      <c r="A13" s="16" t="s">
        <v>1</v>
      </c>
      <c r="B13" s="16" t="s">
        <v>2</v>
      </c>
      <c r="C13" s="16" t="s">
        <v>3</v>
      </c>
      <c r="D13" s="16" t="s">
        <v>4</v>
      </c>
      <c r="E13" s="16" t="s">
        <v>5</v>
      </c>
      <c r="F13" s="16" t="s">
        <v>6</v>
      </c>
      <c r="G13" s="16" t="s">
        <v>7</v>
      </c>
      <c r="H13" s="16" t="s">
        <v>8</v>
      </c>
      <c r="I13" s="16" t="s">
        <v>9</v>
      </c>
      <c r="J13" s="16" t="s">
        <v>10</v>
      </c>
      <c r="K13" s="16" t="s">
        <v>11</v>
      </c>
      <c r="L13" s="16" t="s">
        <v>12</v>
      </c>
      <c r="M13" s="16" t="s">
        <v>13</v>
      </c>
      <c r="N13" s="16" t="s">
        <v>14</v>
      </c>
      <c r="O13" s="16" t="s">
        <v>15</v>
      </c>
      <c r="P13" s="16" t="s">
        <v>2066</v>
      </c>
      <c r="Q13" s="21" t="s">
        <v>2084</v>
      </c>
      <c r="R13" s="21" t="s">
        <v>2103</v>
      </c>
      <c r="S13" s="21" t="s">
        <v>2085</v>
      </c>
      <c r="T13" s="21" t="s">
        <v>2086</v>
      </c>
      <c r="U13" s="21" t="s">
        <v>2087</v>
      </c>
    </row>
    <row r="14" spans="1:21" x14ac:dyDescent="0.25">
      <c r="A14" s="22" t="s">
        <v>1116</v>
      </c>
      <c r="B14" s="22" t="s">
        <v>16</v>
      </c>
      <c r="C14" s="22">
        <v>7038036</v>
      </c>
      <c r="D14" s="22" t="s">
        <v>1117</v>
      </c>
      <c r="E14" s="23" t="s">
        <v>1118</v>
      </c>
      <c r="F14" s="24" t="s">
        <v>17</v>
      </c>
      <c r="G14" s="24" t="s">
        <v>1114</v>
      </c>
      <c r="H14" s="24" t="s">
        <v>1115</v>
      </c>
      <c r="I14" s="24" t="s">
        <v>1119</v>
      </c>
      <c r="J14" s="24" t="s">
        <v>1120</v>
      </c>
      <c r="K14" s="24" t="s">
        <v>19</v>
      </c>
      <c r="L14" s="24" t="s">
        <v>20</v>
      </c>
      <c r="M14" s="24" t="s">
        <v>21</v>
      </c>
      <c r="N14" s="24">
        <v>376583</v>
      </c>
      <c r="O14" s="24">
        <v>588059</v>
      </c>
      <c r="P14" s="27">
        <v>1</v>
      </c>
      <c r="Q14" s="26"/>
      <c r="R14" s="2"/>
      <c r="S14" s="3"/>
      <c r="T14" s="7">
        <f>S14*0.23</f>
        <v>0</v>
      </c>
      <c r="U14" s="25">
        <f>SUM(S14:T14)</f>
        <v>0</v>
      </c>
    </row>
    <row r="15" spans="1:21" x14ac:dyDescent="0.25">
      <c r="A15" s="22" t="s">
        <v>1121</v>
      </c>
      <c r="B15" s="22" t="s">
        <v>16</v>
      </c>
      <c r="C15" s="22">
        <v>9633278</v>
      </c>
      <c r="D15" s="22" t="s">
        <v>1122</v>
      </c>
      <c r="E15" s="23" t="s">
        <v>1123</v>
      </c>
      <c r="F15" s="24" t="s">
        <v>17</v>
      </c>
      <c r="G15" s="24" t="s">
        <v>1114</v>
      </c>
      <c r="H15" s="24" t="s">
        <v>1115</v>
      </c>
      <c r="I15" s="24" t="s">
        <v>1124</v>
      </c>
      <c r="J15" s="24" t="s">
        <v>1125</v>
      </c>
      <c r="K15" s="24" t="s">
        <v>19</v>
      </c>
      <c r="L15" s="24" t="s">
        <v>20</v>
      </c>
      <c r="M15" s="24" t="s">
        <v>1126</v>
      </c>
      <c r="N15" s="24">
        <v>378279</v>
      </c>
      <c r="O15" s="24">
        <v>584336</v>
      </c>
      <c r="P15" s="27">
        <v>1</v>
      </c>
      <c r="Q15" s="26"/>
      <c r="R15" s="2"/>
      <c r="S15" s="3"/>
      <c r="T15" s="7">
        <f t="shared" ref="T15:T78" si="2">S15*0.23</f>
        <v>0</v>
      </c>
      <c r="U15" s="25">
        <f t="shared" ref="U15:U78" si="3">SUM(S15:T15)</f>
        <v>0</v>
      </c>
    </row>
    <row r="16" spans="1:21" x14ac:dyDescent="0.25">
      <c r="A16" s="22" t="s">
        <v>1130</v>
      </c>
      <c r="B16" s="22" t="s">
        <v>16</v>
      </c>
      <c r="C16" s="22">
        <v>6713948</v>
      </c>
      <c r="D16" s="22" t="s">
        <v>1131</v>
      </c>
      <c r="E16" s="23" t="s">
        <v>1132</v>
      </c>
      <c r="F16" s="24" t="s">
        <v>17</v>
      </c>
      <c r="G16" s="24" t="s">
        <v>1127</v>
      </c>
      <c r="H16" s="24" t="s">
        <v>1133</v>
      </c>
      <c r="I16" s="24" t="s">
        <v>1134</v>
      </c>
      <c r="J16" s="24" t="s">
        <v>1135</v>
      </c>
      <c r="K16" s="24" t="s">
        <v>19</v>
      </c>
      <c r="L16" s="24" t="s">
        <v>20</v>
      </c>
      <c r="M16" s="24" t="s">
        <v>60</v>
      </c>
      <c r="N16" s="24">
        <v>356036</v>
      </c>
      <c r="O16" s="24">
        <v>571926</v>
      </c>
      <c r="P16" s="27">
        <v>1</v>
      </c>
      <c r="Q16" s="26"/>
      <c r="R16" s="2"/>
      <c r="S16" s="3"/>
      <c r="T16" s="7">
        <f t="shared" si="2"/>
        <v>0</v>
      </c>
      <c r="U16" s="25">
        <f t="shared" si="3"/>
        <v>0</v>
      </c>
    </row>
    <row r="17" spans="1:21" x14ac:dyDescent="0.25">
      <c r="A17" s="22" t="s">
        <v>1136</v>
      </c>
      <c r="B17" s="22" t="s">
        <v>16</v>
      </c>
      <c r="C17" s="22">
        <v>6714650</v>
      </c>
      <c r="D17" s="22" t="s">
        <v>1137</v>
      </c>
      <c r="E17" s="23" t="s">
        <v>1138</v>
      </c>
      <c r="F17" s="24" t="s">
        <v>17</v>
      </c>
      <c r="G17" s="24" t="s">
        <v>1127</v>
      </c>
      <c r="H17" s="24" t="s">
        <v>1133</v>
      </c>
      <c r="I17" s="24" t="s">
        <v>1139</v>
      </c>
      <c r="J17" s="24" t="s">
        <v>1140</v>
      </c>
      <c r="K17" s="24" t="s">
        <v>19</v>
      </c>
      <c r="L17" s="24" t="s">
        <v>20</v>
      </c>
      <c r="M17" s="24" t="s">
        <v>454</v>
      </c>
      <c r="N17" s="24">
        <v>359482</v>
      </c>
      <c r="O17" s="24">
        <v>564982</v>
      </c>
      <c r="P17" s="27">
        <v>1</v>
      </c>
      <c r="Q17" s="26"/>
      <c r="R17" s="2"/>
      <c r="S17" s="3"/>
      <c r="T17" s="7">
        <f t="shared" si="2"/>
        <v>0</v>
      </c>
      <c r="U17" s="25">
        <f t="shared" si="3"/>
        <v>0</v>
      </c>
    </row>
    <row r="18" spans="1:21" x14ac:dyDescent="0.25">
      <c r="A18" s="22" t="s">
        <v>1141</v>
      </c>
      <c r="B18" s="22" t="s">
        <v>16</v>
      </c>
      <c r="C18" s="22">
        <v>6720189</v>
      </c>
      <c r="D18" s="22" t="s">
        <v>1142</v>
      </c>
      <c r="E18" s="23" t="s">
        <v>1143</v>
      </c>
      <c r="F18" s="24" t="s">
        <v>17</v>
      </c>
      <c r="G18" s="24" t="s">
        <v>1144</v>
      </c>
      <c r="H18" s="24" t="s">
        <v>1145</v>
      </c>
      <c r="I18" s="24" t="s">
        <v>1146</v>
      </c>
      <c r="J18" s="24" t="s">
        <v>1147</v>
      </c>
      <c r="K18" s="24" t="s">
        <v>1148</v>
      </c>
      <c r="L18" s="24" t="s">
        <v>1149</v>
      </c>
      <c r="M18" s="24" t="s">
        <v>21</v>
      </c>
      <c r="N18" s="24">
        <v>345246</v>
      </c>
      <c r="O18" s="24">
        <v>562779</v>
      </c>
      <c r="P18" s="27">
        <v>1</v>
      </c>
      <c r="Q18" s="26"/>
      <c r="R18" s="2"/>
      <c r="S18" s="3"/>
      <c r="T18" s="7">
        <f t="shared" si="2"/>
        <v>0</v>
      </c>
      <c r="U18" s="25">
        <f t="shared" si="3"/>
        <v>0</v>
      </c>
    </row>
    <row r="19" spans="1:21" x14ac:dyDescent="0.25">
      <c r="A19" s="22" t="s">
        <v>1151</v>
      </c>
      <c r="B19" s="22" t="s">
        <v>16</v>
      </c>
      <c r="C19" s="22">
        <v>6721601</v>
      </c>
      <c r="D19" s="22" t="s">
        <v>1152</v>
      </c>
      <c r="E19" s="23" t="s">
        <v>1153</v>
      </c>
      <c r="F19" s="24" t="s">
        <v>17</v>
      </c>
      <c r="G19" s="24" t="s">
        <v>1144</v>
      </c>
      <c r="H19" s="24" t="s">
        <v>1145</v>
      </c>
      <c r="I19" s="24" t="s">
        <v>1154</v>
      </c>
      <c r="J19" s="24" t="s">
        <v>1155</v>
      </c>
      <c r="K19" s="24" t="s">
        <v>19</v>
      </c>
      <c r="L19" s="24" t="s">
        <v>20</v>
      </c>
      <c r="M19" s="24" t="s">
        <v>1156</v>
      </c>
      <c r="N19" s="24">
        <v>338489</v>
      </c>
      <c r="O19" s="24">
        <v>569331</v>
      </c>
      <c r="P19" s="27">
        <v>1</v>
      </c>
      <c r="Q19" s="26"/>
      <c r="R19" s="2"/>
      <c r="S19" s="3"/>
      <c r="T19" s="7">
        <f t="shared" si="2"/>
        <v>0</v>
      </c>
      <c r="U19" s="25">
        <f t="shared" si="3"/>
        <v>0</v>
      </c>
    </row>
    <row r="20" spans="1:21" x14ac:dyDescent="0.25">
      <c r="A20" s="22" t="s">
        <v>1157</v>
      </c>
      <c r="B20" s="22" t="s">
        <v>16</v>
      </c>
      <c r="C20" s="22">
        <v>6721448</v>
      </c>
      <c r="D20" s="22" t="s">
        <v>1158</v>
      </c>
      <c r="E20" s="23" t="s">
        <v>1159</v>
      </c>
      <c r="F20" s="24" t="s">
        <v>17</v>
      </c>
      <c r="G20" s="24" t="s">
        <v>1144</v>
      </c>
      <c r="H20" s="24" t="s">
        <v>1145</v>
      </c>
      <c r="I20" s="24" t="s">
        <v>1154</v>
      </c>
      <c r="J20" s="24" t="s">
        <v>1155</v>
      </c>
      <c r="K20" s="24" t="s">
        <v>19</v>
      </c>
      <c r="L20" s="24" t="s">
        <v>20</v>
      </c>
      <c r="M20" s="24" t="s">
        <v>721</v>
      </c>
      <c r="N20" s="24">
        <v>338494</v>
      </c>
      <c r="O20" s="24">
        <v>569329</v>
      </c>
      <c r="P20" s="27">
        <v>1</v>
      </c>
      <c r="Q20" s="26"/>
      <c r="R20" s="2"/>
      <c r="S20" s="3"/>
      <c r="T20" s="7">
        <f t="shared" si="2"/>
        <v>0</v>
      </c>
      <c r="U20" s="25">
        <f t="shared" si="3"/>
        <v>0</v>
      </c>
    </row>
    <row r="21" spans="1:21" x14ac:dyDescent="0.25">
      <c r="A21" s="22" t="s">
        <v>1162</v>
      </c>
      <c r="B21" s="22" t="s">
        <v>16</v>
      </c>
      <c r="C21" s="22">
        <v>6722809</v>
      </c>
      <c r="D21" s="22" t="s">
        <v>1163</v>
      </c>
      <c r="E21" s="23" t="s">
        <v>1164</v>
      </c>
      <c r="F21" s="24" t="s">
        <v>17</v>
      </c>
      <c r="G21" s="24" t="s">
        <v>1144</v>
      </c>
      <c r="H21" s="24" t="s">
        <v>1161</v>
      </c>
      <c r="I21" s="24" t="s">
        <v>1165</v>
      </c>
      <c r="J21" s="24" t="s">
        <v>1166</v>
      </c>
      <c r="K21" s="24" t="s">
        <v>1167</v>
      </c>
      <c r="L21" s="24" t="s">
        <v>1168</v>
      </c>
      <c r="M21" s="24" t="s">
        <v>34</v>
      </c>
      <c r="N21" s="24">
        <v>303908</v>
      </c>
      <c r="O21" s="24">
        <v>559095</v>
      </c>
      <c r="P21" s="27">
        <v>1</v>
      </c>
      <c r="Q21" s="26"/>
      <c r="R21" s="2"/>
      <c r="S21" s="3"/>
      <c r="T21" s="7">
        <f t="shared" si="2"/>
        <v>0</v>
      </c>
      <c r="U21" s="25">
        <f t="shared" si="3"/>
        <v>0</v>
      </c>
    </row>
    <row r="22" spans="1:21" x14ac:dyDescent="0.25">
      <c r="A22" s="22" t="s">
        <v>1169</v>
      </c>
      <c r="B22" s="22" t="s">
        <v>16</v>
      </c>
      <c r="C22" s="22">
        <v>7268663</v>
      </c>
      <c r="D22" s="22" t="s">
        <v>1170</v>
      </c>
      <c r="E22" s="23" t="s">
        <v>1171</v>
      </c>
      <c r="F22" s="24" t="s">
        <v>17</v>
      </c>
      <c r="G22" s="24" t="s">
        <v>1160</v>
      </c>
      <c r="H22" s="24" t="s">
        <v>1172</v>
      </c>
      <c r="I22" s="24" t="s">
        <v>1173</v>
      </c>
      <c r="J22" s="24" t="s">
        <v>1174</v>
      </c>
      <c r="K22" s="24" t="s">
        <v>19</v>
      </c>
      <c r="L22" s="24" t="s">
        <v>20</v>
      </c>
      <c r="M22" s="24" t="s">
        <v>147</v>
      </c>
      <c r="N22" s="24">
        <v>388497</v>
      </c>
      <c r="O22" s="24">
        <v>562853</v>
      </c>
      <c r="P22" s="27">
        <v>1</v>
      </c>
      <c r="Q22" s="26"/>
      <c r="R22" s="2"/>
      <c r="S22" s="3"/>
      <c r="T22" s="7">
        <f t="shared" si="2"/>
        <v>0</v>
      </c>
      <c r="U22" s="25">
        <f t="shared" si="3"/>
        <v>0</v>
      </c>
    </row>
    <row r="23" spans="1:21" x14ac:dyDescent="0.25">
      <c r="A23" s="22" t="s">
        <v>1175</v>
      </c>
      <c r="B23" s="22" t="s">
        <v>16</v>
      </c>
      <c r="C23" s="22">
        <v>7778766</v>
      </c>
      <c r="D23" s="22" t="s">
        <v>1176</v>
      </c>
      <c r="E23" s="23" t="s">
        <v>1177</v>
      </c>
      <c r="F23" s="24" t="s">
        <v>17</v>
      </c>
      <c r="G23" s="24" t="s">
        <v>1160</v>
      </c>
      <c r="H23" s="24" t="s">
        <v>1172</v>
      </c>
      <c r="I23" s="24" t="s">
        <v>1178</v>
      </c>
      <c r="J23" s="24" t="s">
        <v>1179</v>
      </c>
      <c r="K23" s="24" t="s">
        <v>19</v>
      </c>
      <c r="L23" s="24" t="s">
        <v>20</v>
      </c>
      <c r="M23" s="24" t="s">
        <v>482</v>
      </c>
      <c r="N23" s="24">
        <v>387904</v>
      </c>
      <c r="O23" s="24">
        <v>575092</v>
      </c>
      <c r="P23" s="27">
        <v>1</v>
      </c>
      <c r="Q23" s="26"/>
      <c r="R23" s="2"/>
      <c r="S23" s="3"/>
      <c r="T23" s="7">
        <f t="shared" si="2"/>
        <v>0</v>
      </c>
      <c r="U23" s="25">
        <f t="shared" si="3"/>
        <v>0</v>
      </c>
    </row>
    <row r="24" spans="1:21" x14ac:dyDescent="0.25">
      <c r="A24" s="22" t="s">
        <v>1182</v>
      </c>
      <c r="B24" s="22" t="s">
        <v>16</v>
      </c>
      <c r="C24" s="22">
        <v>7310847</v>
      </c>
      <c r="D24" s="22" t="s">
        <v>1183</v>
      </c>
      <c r="E24" s="23" t="s">
        <v>1184</v>
      </c>
      <c r="F24" s="24" t="s">
        <v>17</v>
      </c>
      <c r="G24" s="24" t="s">
        <v>1180</v>
      </c>
      <c r="H24" s="24" t="s">
        <v>1181</v>
      </c>
      <c r="I24" s="24" t="s">
        <v>1185</v>
      </c>
      <c r="J24" s="24" t="s">
        <v>1186</v>
      </c>
      <c r="K24" s="24" t="s">
        <v>19</v>
      </c>
      <c r="L24" s="24" t="s">
        <v>20</v>
      </c>
      <c r="M24" s="24" t="s">
        <v>267</v>
      </c>
      <c r="N24" s="24">
        <v>348755</v>
      </c>
      <c r="O24" s="24">
        <v>619310</v>
      </c>
      <c r="P24" s="27">
        <v>1</v>
      </c>
      <c r="Q24" s="26"/>
      <c r="R24" s="2"/>
      <c r="S24" s="3"/>
      <c r="T24" s="7">
        <f t="shared" si="2"/>
        <v>0</v>
      </c>
      <c r="U24" s="25">
        <f t="shared" si="3"/>
        <v>0</v>
      </c>
    </row>
    <row r="25" spans="1:21" x14ac:dyDescent="0.25">
      <c r="A25" s="22" t="s">
        <v>1187</v>
      </c>
      <c r="B25" s="22" t="s">
        <v>16</v>
      </c>
      <c r="C25" s="22">
        <v>7310970</v>
      </c>
      <c r="D25" s="22" t="s">
        <v>1188</v>
      </c>
      <c r="E25" s="23" t="s">
        <v>1189</v>
      </c>
      <c r="F25" s="24" t="s">
        <v>17</v>
      </c>
      <c r="G25" s="24" t="s">
        <v>1180</v>
      </c>
      <c r="H25" s="24" t="s">
        <v>1181</v>
      </c>
      <c r="I25" s="24" t="s">
        <v>1190</v>
      </c>
      <c r="J25" s="24" t="s">
        <v>1191</v>
      </c>
      <c r="K25" s="24" t="s">
        <v>27</v>
      </c>
      <c r="L25" s="24" t="s">
        <v>28</v>
      </c>
      <c r="M25" s="24" t="s">
        <v>21</v>
      </c>
      <c r="N25" s="24">
        <v>341439</v>
      </c>
      <c r="O25" s="24">
        <v>625475</v>
      </c>
      <c r="P25" s="27">
        <v>1</v>
      </c>
      <c r="Q25" s="26"/>
      <c r="R25" s="2"/>
      <c r="S25" s="3"/>
      <c r="T25" s="7">
        <f t="shared" si="2"/>
        <v>0</v>
      </c>
      <c r="U25" s="25">
        <f t="shared" si="3"/>
        <v>0</v>
      </c>
    </row>
    <row r="26" spans="1:21" x14ac:dyDescent="0.25">
      <c r="A26" s="22" t="s">
        <v>1192</v>
      </c>
      <c r="B26" s="22" t="s">
        <v>16</v>
      </c>
      <c r="C26" s="22">
        <v>8224389</v>
      </c>
      <c r="D26" s="22" t="s">
        <v>1193</v>
      </c>
      <c r="E26" s="23" t="s">
        <v>1194</v>
      </c>
      <c r="F26" s="24" t="s">
        <v>17</v>
      </c>
      <c r="G26" s="24" t="s">
        <v>1114</v>
      </c>
      <c r="H26" s="24" t="s">
        <v>1195</v>
      </c>
      <c r="I26" s="24" t="s">
        <v>1196</v>
      </c>
      <c r="J26" s="24" t="s">
        <v>1197</v>
      </c>
      <c r="K26" s="24" t="s">
        <v>19</v>
      </c>
      <c r="L26" s="24" t="s">
        <v>20</v>
      </c>
      <c r="M26" s="24" t="s">
        <v>1198</v>
      </c>
      <c r="N26" s="24">
        <v>355133</v>
      </c>
      <c r="O26" s="24">
        <v>580845</v>
      </c>
      <c r="P26" s="27">
        <v>1</v>
      </c>
      <c r="Q26" s="26"/>
      <c r="R26" s="2"/>
      <c r="S26" s="3"/>
      <c r="T26" s="7">
        <f t="shared" si="2"/>
        <v>0</v>
      </c>
      <c r="U26" s="25">
        <f t="shared" si="3"/>
        <v>0</v>
      </c>
    </row>
    <row r="27" spans="1:21" x14ac:dyDescent="0.25">
      <c r="A27" s="22" t="s">
        <v>1199</v>
      </c>
      <c r="B27" s="22" t="s">
        <v>16</v>
      </c>
      <c r="C27" s="22">
        <v>7039362</v>
      </c>
      <c r="D27" s="22" t="s">
        <v>1200</v>
      </c>
      <c r="E27" s="23" t="s">
        <v>1201</v>
      </c>
      <c r="F27" s="24" t="s">
        <v>17</v>
      </c>
      <c r="G27" s="24" t="s">
        <v>1114</v>
      </c>
      <c r="H27" s="24" t="s">
        <v>1195</v>
      </c>
      <c r="I27" s="24" t="s">
        <v>1202</v>
      </c>
      <c r="J27" s="24" t="s">
        <v>1203</v>
      </c>
      <c r="K27" s="24" t="s">
        <v>19</v>
      </c>
      <c r="L27" s="24" t="s">
        <v>20</v>
      </c>
      <c r="M27" s="24" t="s">
        <v>1204</v>
      </c>
      <c r="N27" s="24">
        <v>358575</v>
      </c>
      <c r="O27" s="24">
        <v>581881</v>
      </c>
      <c r="P27" s="27">
        <v>1</v>
      </c>
      <c r="Q27" s="26"/>
      <c r="R27" s="2"/>
      <c r="S27" s="3"/>
      <c r="T27" s="7">
        <f t="shared" si="2"/>
        <v>0</v>
      </c>
      <c r="U27" s="25">
        <f t="shared" si="3"/>
        <v>0</v>
      </c>
    </row>
    <row r="28" spans="1:21" x14ac:dyDescent="0.25">
      <c r="A28" s="22" t="s">
        <v>1205</v>
      </c>
      <c r="B28" s="22" t="s">
        <v>16</v>
      </c>
      <c r="C28" s="22">
        <v>7039656</v>
      </c>
      <c r="D28" s="22" t="s">
        <v>1206</v>
      </c>
      <c r="E28" s="23" t="s">
        <v>1207</v>
      </c>
      <c r="F28" s="24" t="s">
        <v>17</v>
      </c>
      <c r="G28" s="24" t="s">
        <v>1114</v>
      </c>
      <c r="H28" s="24" t="s">
        <v>1195</v>
      </c>
      <c r="I28" s="24" t="s">
        <v>1208</v>
      </c>
      <c r="J28" s="24" t="s">
        <v>1209</v>
      </c>
      <c r="K28" s="24" t="s">
        <v>19</v>
      </c>
      <c r="L28" s="24" t="s">
        <v>20</v>
      </c>
      <c r="M28" s="24" t="s">
        <v>98</v>
      </c>
      <c r="N28" s="24">
        <v>361838</v>
      </c>
      <c r="O28" s="24">
        <v>582761</v>
      </c>
      <c r="P28" s="27">
        <v>1</v>
      </c>
      <c r="Q28" s="26"/>
      <c r="R28" s="2"/>
      <c r="S28" s="3"/>
      <c r="T28" s="7">
        <f t="shared" si="2"/>
        <v>0</v>
      </c>
      <c r="U28" s="25">
        <f t="shared" si="3"/>
        <v>0</v>
      </c>
    </row>
    <row r="29" spans="1:21" x14ac:dyDescent="0.25">
      <c r="A29" s="22" t="s">
        <v>1210</v>
      </c>
      <c r="B29" s="22" t="s">
        <v>16</v>
      </c>
      <c r="C29" s="22">
        <v>7039702</v>
      </c>
      <c r="D29" s="22" t="s">
        <v>1211</v>
      </c>
      <c r="E29" s="23" t="s">
        <v>1212</v>
      </c>
      <c r="F29" s="24" t="s">
        <v>17</v>
      </c>
      <c r="G29" s="24" t="s">
        <v>1114</v>
      </c>
      <c r="H29" s="24" t="s">
        <v>1195</v>
      </c>
      <c r="I29" s="24" t="s">
        <v>1208</v>
      </c>
      <c r="J29" s="24" t="s">
        <v>1209</v>
      </c>
      <c r="K29" s="24" t="s">
        <v>19</v>
      </c>
      <c r="L29" s="24" t="s">
        <v>20</v>
      </c>
      <c r="M29" s="24" t="s">
        <v>1213</v>
      </c>
      <c r="N29" s="24">
        <v>360598</v>
      </c>
      <c r="O29" s="24">
        <v>582133</v>
      </c>
      <c r="P29" s="27">
        <v>1</v>
      </c>
      <c r="Q29" s="26"/>
      <c r="R29" s="2"/>
      <c r="S29" s="3"/>
      <c r="T29" s="7">
        <f t="shared" si="2"/>
        <v>0</v>
      </c>
      <c r="U29" s="25">
        <f t="shared" si="3"/>
        <v>0</v>
      </c>
    </row>
    <row r="30" spans="1:21" x14ac:dyDescent="0.25">
      <c r="A30" s="22" t="s">
        <v>1214</v>
      </c>
      <c r="B30" s="22" t="s">
        <v>16</v>
      </c>
      <c r="C30" s="22">
        <v>7039883</v>
      </c>
      <c r="D30" s="22" t="s">
        <v>1215</v>
      </c>
      <c r="E30" s="23" t="s">
        <v>1216</v>
      </c>
      <c r="F30" s="24" t="s">
        <v>17</v>
      </c>
      <c r="G30" s="24" t="s">
        <v>1114</v>
      </c>
      <c r="H30" s="24" t="s">
        <v>1195</v>
      </c>
      <c r="I30" s="24" t="s">
        <v>1217</v>
      </c>
      <c r="J30" s="24" t="s">
        <v>1218</v>
      </c>
      <c r="K30" s="24" t="s">
        <v>1219</v>
      </c>
      <c r="L30" s="24" t="s">
        <v>1220</v>
      </c>
      <c r="M30" s="24" t="s">
        <v>490</v>
      </c>
      <c r="N30" s="24">
        <v>360417</v>
      </c>
      <c r="O30" s="24">
        <v>587792</v>
      </c>
      <c r="P30" s="27">
        <v>1</v>
      </c>
      <c r="Q30" s="26"/>
      <c r="R30" s="2"/>
      <c r="S30" s="3"/>
      <c r="T30" s="7">
        <f t="shared" si="2"/>
        <v>0</v>
      </c>
      <c r="U30" s="25">
        <f t="shared" si="3"/>
        <v>0</v>
      </c>
    </row>
    <row r="31" spans="1:21" x14ac:dyDescent="0.25">
      <c r="A31" s="22" t="s">
        <v>1221</v>
      </c>
      <c r="B31" s="22" t="s">
        <v>16</v>
      </c>
      <c r="C31" s="22">
        <v>7311933</v>
      </c>
      <c r="D31" s="22" t="s">
        <v>1222</v>
      </c>
      <c r="E31" s="23" t="s">
        <v>1223</v>
      </c>
      <c r="F31" s="24" t="s">
        <v>17</v>
      </c>
      <c r="G31" s="24" t="s">
        <v>1180</v>
      </c>
      <c r="H31" s="24" t="s">
        <v>1224</v>
      </c>
      <c r="I31" s="24" t="s">
        <v>1225</v>
      </c>
      <c r="J31" s="24" t="s">
        <v>1226</v>
      </c>
      <c r="K31" s="24" t="s">
        <v>19</v>
      </c>
      <c r="L31" s="24" t="s">
        <v>20</v>
      </c>
      <c r="M31" s="24" t="s">
        <v>482</v>
      </c>
      <c r="N31" s="24">
        <v>361612</v>
      </c>
      <c r="O31" s="24">
        <v>601358</v>
      </c>
      <c r="P31" s="27">
        <v>1</v>
      </c>
      <c r="Q31" s="26"/>
      <c r="R31" s="2"/>
      <c r="S31" s="3"/>
      <c r="T31" s="7">
        <f t="shared" si="2"/>
        <v>0</v>
      </c>
      <c r="U31" s="25">
        <f t="shared" si="3"/>
        <v>0</v>
      </c>
    </row>
    <row r="32" spans="1:21" x14ac:dyDescent="0.25">
      <c r="A32" s="22" t="s">
        <v>1229</v>
      </c>
      <c r="B32" s="22" t="s">
        <v>16</v>
      </c>
      <c r="C32" s="22">
        <v>6726246</v>
      </c>
      <c r="D32" s="22" t="s">
        <v>1230</v>
      </c>
      <c r="E32" s="23" t="s">
        <v>1231</v>
      </c>
      <c r="F32" s="24" t="s">
        <v>17</v>
      </c>
      <c r="G32" s="24" t="s">
        <v>1144</v>
      </c>
      <c r="H32" s="24" t="s">
        <v>1232</v>
      </c>
      <c r="I32" s="24" t="s">
        <v>1233</v>
      </c>
      <c r="J32" s="24" t="s">
        <v>1150</v>
      </c>
      <c r="K32" s="24" t="s">
        <v>19</v>
      </c>
      <c r="L32" s="24" t="s">
        <v>20</v>
      </c>
      <c r="M32" s="24" t="s">
        <v>1234</v>
      </c>
      <c r="N32" s="24">
        <v>339058</v>
      </c>
      <c r="O32" s="24">
        <v>555666</v>
      </c>
      <c r="P32" s="27">
        <v>1</v>
      </c>
      <c r="Q32" s="26"/>
      <c r="R32" s="2"/>
      <c r="S32" s="3"/>
      <c r="T32" s="7">
        <f t="shared" si="2"/>
        <v>0</v>
      </c>
      <c r="U32" s="25">
        <f t="shared" si="3"/>
        <v>0</v>
      </c>
    </row>
    <row r="33" spans="1:21" x14ac:dyDescent="0.25">
      <c r="A33" s="22" t="s">
        <v>1235</v>
      </c>
      <c r="B33" s="22" t="s">
        <v>16</v>
      </c>
      <c r="C33" s="22">
        <v>6726461</v>
      </c>
      <c r="D33" s="22" t="s">
        <v>1236</v>
      </c>
      <c r="E33" s="23" t="s">
        <v>1237</v>
      </c>
      <c r="F33" s="24" t="s">
        <v>17</v>
      </c>
      <c r="G33" s="24" t="s">
        <v>1144</v>
      </c>
      <c r="H33" s="24" t="s">
        <v>1232</v>
      </c>
      <c r="I33" s="24" t="s">
        <v>1238</v>
      </c>
      <c r="J33" s="24" t="s">
        <v>1239</v>
      </c>
      <c r="K33" s="24" t="s">
        <v>19</v>
      </c>
      <c r="L33" s="24" t="s">
        <v>20</v>
      </c>
      <c r="M33" s="24" t="s">
        <v>944</v>
      </c>
      <c r="N33" s="24">
        <v>325903</v>
      </c>
      <c r="O33" s="24">
        <v>556524</v>
      </c>
      <c r="P33" s="27">
        <v>1</v>
      </c>
      <c r="Q33" s="26"/>
      <c r="R33" s="2"/>
      <c r="S33" s="3"/>
      <c r="T33" s="7">
        <f t="shared" si="2"/>
        <v>0</v>
      </c>
      <c r="U33" s="25">
        <f t="shared" si="3"/>
        <v>0</v>
      </c>
    </row>
    <row r="34" spans="1:21" x14ac:dyDescent="0.25">
      <c r="A34" s="22" t="s">
        <v>1240</v>
      </c>
      <c r="B34" s="22" t="s">
        <v>16</v>
      </c>
      <c r="C34" s="22">
        <v>7040794</v>
      </c>
      <c r="D34" s="22" t="s">
        <v>1241</v>
      </c>
      <c r="E34" s="23" t="s">
        <v>1242</v>
      </c>
      <c r="F34" s="24" t="s">
        <v>17</v>
      </c>
      <c r="G34" s="24" t="s">
        <v>1114</v>
      </c>
      <c r="H34" s="24" t="s">
        <v>1243</v>
      </c>
      <c r="I34" s="24" t="s">
        <v>1244</v>
      </c>
      <c r="J34" s="24" t="s">
        <v>1245</v>
      </c>
      <c r="K34" s="24" t="s">
        <v>19</v>
      </c>
      <c r="L34" s="24" t="s">
        <v>20</v>
      </c>
      <c r="M34" s="24" t="s">
        <v>59</v>
      </c>
      <c r="N34" s="24">
        <v>389962</v>
      </c>
      <c r="O34" s="24">
        <v>605058</v>
      </c>
      <c r="P34" s="27">
        <v>1</v>
      </c>
      <c r="Q34" s="26"/>
      <c r="R34" s="2"/>
      <c r="S34" s="3"/>
      <c r="T34" s="7">
        <f t="shared" si="2"/>
        <v>0</v>
      </c>
      <c r="U34" s="25">
        <f t="shared" si="3"/>
        <v>0</v>
      </c>
    </row>
    <row r="35" spans="1:21" x14ac:dyDescent="0.25">
      <c r="A35" s="22" t="s">
        <v>1246</v>
      </c>
      <c r="B35" s="22" t="s">
        <v>16</v>
      </c>
      <c r="C35" s="22">
        <v>7041745</v>
      </c>
      <c r="D35" s="22" t="s">
        <v>1247</v>
      </c>
      <c r="E35" s="23" t="s">
        <v>1248</v>
      </c>
      <c r="F35" s="24" t="s">
        <v>17</v>
      </c>
      <c r="G35" s="24" t="s">
        <v>1114</v>
      </c>
      <c r="H35" s="24" t="s">
        <v>1243</v>
      </c>
      <c r="I35" s="24" t="s">
        <v>1249</v>
      </c>
      <c r="J35" s="24" t="s">
        <v>1250</v>
      </c>
      <c r="K35" s="24" t="s">
        <v>19</v>
      </c>
      <c r="L35" s="24" t="s">
        <v>20</v>
      </c>
      <c r="M35" s="24" t="s">
        <v>75</v>
      </c>
      <c r="N35" s="24">
        <v>379989</v>
      </c>
      <c r="O35" s="24">
        <v>601764</v>
      </c>
      <c r="P35" s="27">
        <v>1</v>
      </c>
      <c r="Q35" s="26"/>
      <c r="R35" s="2"/>
      <c r="S35" s="3"/>
      <c r="T35" s="7">
        <f t="shared" si="2"/>
        <v>0</v>
      </c>
      <c r="U35" s="25">
        <f t="shared" si="3"/>
        <v>0</v>
      </c>
    </row>
    <row r="36" spans="1:21" x14ac:dyDescent="0.25">
      <c r="A36" s="22" t="s">
        <v>1251</v>
      </c>
      <c r="B36" s="22" t="s">
        <v>16</v>
      </c>
      <c r="C36" s="22">
        <v>6715946</v>
      </c>
      <c r="D36" s="22" t="s">
        <v>1252</v>
      </c>
      <c r="E36" s="23" t="s">
        <v>1253</v>
      </c>
      <c r="F36" s="24" t="s">
        <v>17</v>
      </c>
      <c r="G36" s="24" t="s">
        <v>1127</v>
      </c>
      <c r="H36" s="24" t="s">
        <v>1254</v>
      </c>
      <c r="I36" s="24" t="s">
        <v>1255</v>
      </c>
      <c r="J36" s="24" t="s">
        <v>1256</v>
      </c>
      <c r="K36" s="24" t="s">
        <v>19</v>
      </c>
      <c r="L36" s="24" t="s">
        <v>20</v>
      </c>
      <c r="M36" s="24" t="s">
        <v>490</v>
      </c>
      <c r="N36" s="24">
        <v>377830</v>
      </c>
      <c r="O36" s="24">
        <v>568637</v>
      </c>
      <c r="P36" s="27">
        <v>1</v>
      </c>
      <c r="Q36" s="26"/>
      <c r="R36" s="2"/>
      <c r="S36" s="3"/>
      <c r="T36" s="7">
        <f t="shared" si="2"/>
        <v>0</v>
      </c>
      <c r="U36" s="25">
        <f t="shared" si="3"/>
        <v>0</v>
      </c>
    </row>
    <row r="37" spans="1:21" x14ac:dyDescent="0.25">
      <c r="A37" s="22" t="s">
        <v>1258</v>
      </c>
      <c r="B37" s="22" t="s">
        <v>16</v>
      </c>
      <c r="C37" s="22">
        <v>7042449</v>
      </c>
      <c r="D37" s="22" t="s">
        <v>1259</v>
      </c>
      <c r="E37" s="23" t="s">
        <v>1260</v>
      </c>
      <c r="F37" s="24" t="s">
        <v>17</v>
      </c>
      <c r="G37" s="24" t="s">
        <v>1114</v>
      </c>
      <c r="H37" s="24" t="s">
        <v>1257</v>
      </c>
      <c r="I37" s="24" t="s">
        <v>1261</v>
      </c>
      <c r="J37" s="24" t="s">
        <v>1262</v>
      </c>
      <c r="K37" s="24" t="s">
        <v>19</v>
      </c>
      <c r="L37" s="24" t="s">
        <v>20</v>
      </c>
      <c r="M37" s="24" t="s">
        <v>393</v>
      </c>
      <c r="N37" s="24">
        <v>366711</v>
      </c>
      <c r="O37" s="24">
        <v>584400</v>
      </c>
      <c r="P37" s="27">
        <v>1</v>
      </c>
      <c r="Q37" s="26"/>
      <c r="R37" s="2"/>
      <c r="S37" s="3"/>
      <c r="T37" s="7">
        <f t="shared" si="2"/>
        <v>0</v>
      </c>
      <c r="U37" s="25">
        <f t="shared" si="3"/>
        <v>0</v>
      </c>
    </row>
    <row r="38" spans="1:21" x14ac:dyDescent="0.25">
      <c r="A38" s="22" t="s">
        <v>1264</v>
      </c>
      <c r="B38" s="22" t="s">
        <v>16</v>
      </c>
      <c r="C38" s="22">
        <v>7315409</v>
      </c>
      <c r="D38" s="22" t="s">
        <v>1265</v>
      </c>
      <c r="E38" s="23" t="s">
        <v>1266</v>
      </c>
      <c r="F38" s="24" t="s">
        <v>17</v>
      </c>
      <c r="G38" s="24" t="s">
        <v>1180</v>
      </c>
      <c r="H38" s="24" t="s">
        <v>1263</v>
      </c>
      <c r="I38" s="24" t="s">
        <v>1267</v>
      </c>
      <c r="J38" s="24" t="s">
        <v>625</v>
      </c>
      <c r="K38" s="24" t="s">
        <v>19</v>
      </c>
      <c r="L38" s="24" t="s">
        <v>20</v>
      </c>
      <c r="M38" s="24" t="s">
        <v>141</v>
      </c>
      <c r="N38" s="24">
        <v>350410</v>
      </c>
      <c r="O38" s="24">
        <v>624995</v>
      </c>
      <c r="P38" s="27">
        <v>1</v>
      </c>
      <c r="Q38" s="26"/>
      <c r="R38" s="2"/>
      <c r="S38" s="3"/>
      <c r="T38" s="7">
        <f t="shared" si="2"/>
        <v>0</v>
      </c>
      <c r="U38" s="25">
        <f t="shared" si="3"/>
        <v>0</v>
      </c>
    </row>
    <row r="39" spans="1:21" x14ac:dyDescent="0.25">
      <c r="A39" s="22" t="s">
        <v>1274</v>
      </c>
      <c r="B39" s="22" t="s">
        <v>16</v>
      </c>
      <c r="C39" s="22">
        <v>9633276</v>
      </c>
      <c r="D39" s="22" t="s">
        <v>1275</v>
      </c>
      <c r="E39" s="23" t="s">
        <v>1276</v>
      </c>
      <c r="F39" s="24" t="s">
        <v>17</v>
      </c>
      <c r="G39" s="24" t="s">
        <v>1114</v>
      </c>
      <c r="H39" s="24" t="s">
        <v>1277</v>
      </c>
      <c r="I39" s="24" t="s">
        <v>1278</v>
      </c>
      <c r="J39" s="24" t="s">
        <v>1279</v>
      </c>
      <c r="K39" s="24" t="s">
        <v>19</v>
      </c>
      <c r="L39" s="24" t="s">
        <v>20</v>
      </c>
      <c r="M39" s="24" t="s">
        <v>273</v>
      </c>
      <c r="N39" s="24">
        <v>338359</v>
      </c>
      <c r="O39" s="24">
        <v>596021</v>
      </c>
      <c r="P39" s="27">
        <v>1</v>
      </c>
      <c r="Q39" s="26"/>
      <c r="R39" s="2"/>
      <c r="S39" s="3"/>
      <c r="T39" s="7">
        <f t="shared" si="2"/>
        <v>0</v>
      </c>
      <c r="U39" s="25">
        <f t="shared" si="3"/>
        <v>0</v>
      </c>
    </row>
    <row r="40" spans="1:21" x14ac:dyDescent="0.25">
      <c r="A40" s="22" t="s">
        <v>1280</v>
      </c>
      <c r="B40" s="22" t="s">
        <v>16</v>
      </c>
      <c r="C40" s="22">
        <v>7044225</v>
      </c>
      <c r="D40" s="22" t="s">
        <v>1281</v>
      </c>
      <c r="E40" s="23" t="s">
        <v>1282</v>
      </c>
      <c r="F40" s="24" t="s">
        <v>17</v>
      </c>
      <c r="G40" s="24" t="s">
        <v>1114</v>
      </c>
      <c r="H40" s="24" t="s">
        <v>1277</v>
      </c>
      <c r="I40" s="24" t="s">
        <v>1283</v>
      </c>
      <c r="J40" s="24" t="s">
        <v>1284</v>
      </c>
      <c r="K40" s="24" t="s">
        <v>1285</v>
      </c>
      <c r="L40" s="24" t="s">
        <v>1286</v>
      </c>
      <c r="M40" s="24" t="s">
        <v>742</v>
      </c>
      <c r="N40" s="24">
        <v>345967</v>
      </c>
      <c r="O40" s="24">
        <v>598487</v>
      </c>
      <c r="P40" s="27">
        <v>1</v>
      </c>
      <c r="Q40" s="26"/>
      <c r="R40" s="2"/>
      <c r="S40" s="3"/>
      <c r="T40" s="7">
        <f t="shared" si="2"/>
        <v>0</v>
      </c>
      <c r="U40" s="25">
        <f t="shared" si="3"/>
        <v>0</v>
      </c>
    </row>
    <row r="41" spans="1:21" x14ac:dyDescent="0.25">
      <c r="A41" s="22" t="s">
        <v>1287</v>
      </c>
      <c r="B41" s="22" t="s">
        <v>16</v>
      </c>
      <c r="C41" s="22">
        <v>7044272</v>
      </c>
      <c r="D41" s="22" t="s">
        <v>1288</v>
      </c>
      <c r="E41" s="23" t="s">
        <v>1289</v>
      </c>
      <c r="F41" s="24" t="s">
        <v>17</v>
      </c>
      <c r="G41" s="24" t="s">
        <v>1114</v>
      </c>
      <c r="H41" s="24" t="s">
        <v>1277</v>
      </c>
      <c r="I41" s="24" t="s">
        <v>1283</v>
      </c>
      <c r="J41" s="24" t="s">
        <v>1284</v>
      </c>
      <c r="K41" s="24" t="s">
        <v>1148</v>
      </c>
      <c r="L41" s="24" t="s">
        <v>1149</v>
      </c>
      <c r="M41" s="24" t="s">
        <v>59</v>
      </c>
      <c r="N41" s="24">
        <v>345758</v>
      </c>
      <c r="O41" s="24">
        <v>598339</v>
      </c>
      <c r="P41" s="27">
        <v>1</v>
      </c>
      <c r="Q41" s="26"/>
      <c r="R41" s="2"/>
      <c r="S41" s="3"/>
      <c r="T41" s="7">
        <f t="shared" si="2"/>
        <v>0</v>
      </c>
      <c r="U41" s="25">
        <f t="shared" si="3"/>
        <v>0</v>
      </c>
    </row>
    <row r="42" spans="1:21" x14ac:dyDescent="0.25">
      <c r="A42" s="22" t="s">
        <v>1291</v>
      </c>
      <c r="B42" s="22" t="s">
        <v>16</v>
      </c>
      <c r="C42" s="22">
        <v>6731868</v>
      </c>
      <c r="D42" s="22" t="s">
        <v>1292</v>
      </c>
      <c r="E42" s="23" t="s">
        <v>1293</v>
      </c>
      <c r="F42" s="24" t="s">
        <v>17</v>
      </c>
      <c r="G42" s="24" t="s">
        <v>1144</v>
      </c>
      <c r="H42" s="24" t="s">
        <v>1290</v>
      </c>
      <c r="I42" s="24" t="s">
        <v>1294</v>
      </c>
      <c r="J42" s="24" t="s">
        <v>1295</v>
      </c>
      <c r="K42" s="24" t="s">
        <v>19</v>
      </c>
      <c r="L42" s="24" t="s">
        <v>20</v>
      </c>
      <c r="M42" s="24" t="s">
        <v>295</v>
      </c>
      <c r="N42" s="24">
        <v>335041</v>
      </c>
      <c r="O42" s="24">
        <v>584392</v>
      </c>
      <c r="P42" s="27">
        <v>1</v>
      </c>
      <c r="Q42" s="26"/>
      <c r="R42" s="2"/>
      <c r="S42" s="3"/>
      <c r="T42" s="7">
        <f t="shared" si="2"/>
        <v>0</v>
      </c>
      <c r="U42" s="25">
        <f t="shared" si="3"/>
        <v>0</v>
      </c>
    </row>
    <row r="43" spans="1:21" x14ac:dyDescent="0.25">
      <c r="A43" s="22" t="s">
        <v>1296</v>
      </c>
      <c r="B43" s="22" t="s">
        <v>16</v>
      </c>
      <c r="C43" s="22">
        <v>6732126</v>
      </c>
      <c r="D43" s="22" t="s">
        <v>1297</v>
      </c>
      <c r="E43" s="23" t="s">
        <v>1298</v>
      </c>
      <c r="F43" s="24" t="s">
        <v>17</v>
      </c>
      <c r="G43" s="24" t="s">
        <v>1144</v>
      </c>
      <c r="H43" s="24" t="s">
        <v>1290</v>
      </c>
      <c r="I43" s="24" t="s">
        <v>1299</v>
      </c>
      <c r="J43" s="24" t="s">
        <v>1300</v>
      </c>
      <c r="K43" s="24" t="s">
        <v>19</v>
      </c>
      <c r="L43" s="24" t="s">
        <v>20</v>
      </c>
      <c r="M43" s="24" t="s">
        <v>90</v>
      </c>
      <c r="N43" s="24">
        <v>320840</v>
      </c>
      <c r="O43" s="24">
        <v>570912</v>
      </c>
      <c r="P43" s="27">
        <v>1</v>
      </c>
      <c r="Q43" s="26"/>
      <c r="R43" s="2"/>
      <c r="S43" s="3"/>
      <c r="T43" s="7">
        <f t="shared" si="2"/>
        <v>0</v>
      </c>
      <c r="U43" s="25">
        <f t="shared" si="3"/>
        <v>0</v>
      </c>
    </row>
    <row r="44" spans="1:21" x14ac:dyDescent="0.25">
      <c r="A44" s="22" t="s">
        <v>1301</v>
      </c>
      <c r="B44" s="22" t="s">
        <v>16</v>
      </c>
      <c r="C44" s="22">
        <v>6732371</v>
      </c>
      <c r="D44" s="22" t="s">
        <v>1302</v>
      </c>
      <c r="E44" s="23" t="s">
        <v>1303</v>
      </c>
      <c r="F44" s="24" t="s">
        <v>17</v>
      </c>
      <c r="G44" s="24" t="s">
        <v>1144</v>
      </c>
      <c r="H44" s="24" t="s">
        <v>1290</v>
      </c>
      <c r="I44" s="24" t="s">
        <v>1304</v>
      </c>
      <c r="J44" s="24" t="s">
        <v>1305</v>
      </c>
      <c r="K44" s="24" t="s">
        <v>19</v>
      </c>
      <c r="L44" s="24" t="s">
        <v>20</v>
      </c>
      <c r="M44" s="24" t="s">
        <v>81</v>
      </c>
      <c r="N44" s="24">
        <v>321336</v>
      </c>
      <c r="O44" s="24">
        <v>574254</v>
      </c>
      <c r="P44" s="27">
        <v>1</v>
      </c>
      <c r="Q44" s="26"/>
      <c r="R44" s="2"/>
      <c r="S44" s="3"/>
      <c r="T44" s="7">
        <f t="shared" si="2"/>
        <v>0</v>
      </c>
      <c r="U44" s="25">
        <f t="shared" si="3"/>
        <v>0</v>
      </c>
    </row>
    <row r="45" spans="1:21" x14ac:dyDescent="0.25">
      <c r="A45" s="22" t="s">
        <v>1308</v>
      </c>
      <c r="B45" s="22" t="s">
        <v>16</v>
      </c>
      <c r="C45" s="22">
        <v>6735374</v>
      </c>
      <c r="D45" s="22" t="s">
        <v>1309</v>
      </c>
      <c r="E45" s="23" t="s">
        <v>1310</v>
      </c>
      <c r="F45" s="24" t="s">
        <v>17</v>
      </c>
      <c r="G45" s="24" t="s">
        <v>1144</v>
      </c>
      <c r="H45" s="24" t="s">
        <v>1307</v>
      </c>
      <c r="I45" s="24" t="s">
        <v>1311</v>
      </c>
      <c r="J45" s="24" t="s">
        <v>1312</v>
      </c>
      <c r="K45" s="24" t="s">
        <v>32</v>
      </c>
      <c r="L45" s="24" t="s">
        <v>33</v>
      </c>
      <c r="M45" s="24" t="s">
        <v>482</v>
      </c>
      <c r="N45" s="24">
        <v>309322</v>
      </c>
      <c r="O45" s="24">
        <v>552712</v>
      </c>
      <c r="P45" s="27">
        <v>1</v>
      </c>
      <c r="Q45" s="26"/>
      <c r="R45" s="2"/>
      <c r="S45" s="3"/>
      <c r="T45" s="7">
        <f t="shared" si="2"/>
        <v>0</v>
      </c>
      <c r="U45" s="25">
        <f t="shared" si="3"/>
        <v>0</v>
      </c>
    </row>
    <row r="46" spans="1:21" x14ac:dyDescent="0.25">
      <c r="A46" s="22" t="s">
        <v>1314</v>
      </c>
      <c r="B46" s="22" t="s">
        <v>16</v>
      </c>
      <c r="C46" s="22">
        <v>7047303</v>
      </c>
      <c r="D46" s="22" t="s">
        <v>1315</v>
      </c>
      <c r="E46" s="23" t="s">
        <v>1316</v>
      </c>
      <c r="F46" s="24" t="s">
        <v>17</v>
      </c>
      <c r="G46" s="24" t="s">
        <v>1114</v>
      </c>
      <c r="H46" s="24" t="s">
        <v>1317</v>
      </c>
      <c r="I46" s="24" t="s">
        <v>1318</v>
      </c>
      <c r="J46" s="24" t="s">
        <v>1319</v>
      </c>
      <c r="K46" s="24" t="s">
        <v>19</v>
      </c>
      <c r="L46" s="24" t="s">
        <v>20</v>
      </c>
      <c r="M46" s="24" t="s">
        <v>236</v>
      </c>
      <c r="N46" s="24">
        <v>381494</v>
      </c>
      <c r="O46" s="24">
        <v>593497</v>
      </c>
      <c r="P46" s="27">
        <v>1</v>
      </c>
      <c r="Q46" s="26"/>
      <c r="R46" s="2"/>
      <c r="S46" s="3"/>
      <c r="T46" s="7">
        <f t="shared" si="2"/>
        <v>0</v>
      </c>
      <c r="U46" s="25">
        <f t="shared" si="3"/>
        <v>0</v>
      </c>
    </row>
    <row r="47" spans="1:21" x14ac:dyDescent="0.25">
      <c r="A47" s="22" t="s">
        <v>1320</v>
      </c>
      <c r="B47" s="22" t="s">
        <v>16</v>
      </c>
      <c r="C47" s="22">
        <v>7047607</v>
      </c>
      <c r="D47" s="22" t="s">
        <v>1321</v>
      </c>
      <c r="E47" s="23" t="s">
        <v>1322</v>
      </c>
      <c r="F47" s="24" t="s">
        <v>17</v>
      </c>
      <c r="G47" s="24" t="s">
        <v>1114</v>
      </c>
      <c r="H47" s="24" t="s">
        <v>1317</v>
      </c>
      <c r="I47" s="24" t="s">
        <v>1323</v>
      </c>
      <c r="J47" s="24" t="s">
        <v>1324</v>
      </c>
      <c r="K47" s="24" t="s">
        <v>19</v>
      </c>
      <c r="L47" s="24" t="s">
        <v>20</v>
      </c>
      <c r="M47" s="24" t="s">
        <v>68</v>
      </c>
      <c r="N47" s="24">
        <v>379532</v>
      </c>
      <c r="O47" s="24">
        <v>590349</v>
      </c>
      <c r="P47" s="27">
        <v>1</v>
      </c>
      <c r="Q47" s="26"/>
      <c r="R47" s="2"/>
      <c r="S47" s="3"/>
      <c r="T47" s="7">
        <f t="shared" si="2"/>
        <v>0</v>
      </c>
      <c r="U47" s="25">
        <f t="shared" si="3"/>
        <v>0</v>
      </c>
    </row>
    <row r="48" spans="1:21" x14ac:dyDescent="0.25">
      <c r="A48" s="22" t="s">
        <v>1325</v>
      </c>
      <c r="B48" s="22" t="s">
        <v>16</v>
      </c>
      <c r="C48" s="22">
        <v>7048748</v>
      </c>
      <c r="D48" s="22" t="s">
        <v>1326</v>
      </c>
      <c r="E48" s="23" t="s">
        <v>1327</v>
      </c>
      <c r="F48" s="24" t="s">
        <v>17</v>
      </c>
      <c r="G48" s="24" t="s">
        <v>1114</v>
      </c>
      <c r="H48" s="24" t="s">
        <v>1317</v>
      </c>
      <c r="I48" s="24" t="s">
        <v>1328</v>
      </c>
      <c r="J48" s="24" t="s">
        <v>1329</v>
      </c>
      <c r="K48" s="24" t="s">
        <v>19</v>
      </c>
      <c r="L48" s="24" t="s">
        <v>20</v>
      </c>
      <c r="M48" s="24" t="s">
        <v>125</v>
      </c>
      <c r="N48" s="24">
        <v>387562</v>
      </c>
      <c r="O48" s="24">
        <v>588786</v>
      </c>
      <c r="P48" s="27">
        <v>1</v>
      </c>
      <c r="Q48" s="26"/>
      <c r="R48" s="2"/>
      <c r="S48" s="3"/>
      <c r="T48" s="7">
        <f t="shared" si="2"/>
        <v>0</v>
      </c>
      <c r="U48" s="25">
        <f t="shared" si="3"/>
        <v>0</v>
      </c>
    </row>
    <row r="49" spans="1:21" x14ac:dyDescent="0.25">
      <c r="A49" s="22" t="s">
        <v>1331</v>
      </c>
      <c r="B49" s="22" t="s">
        <v>16</v>
      </c>
      <c r="C49" s="22">
        <v>7049448</v>
      </c>
      <c r="D49" s="22" t="s">
        <v>1332</v>
      </c>
      <c r="E49" s="23" t="s">
        <v>1333</v>
      </c>
      <c r="F49" s="24" t="s">
        <v>17</v>
      </c>
      <c r="G49" s="24" t="s">
        <v>1114</v>
      </c>
      <c r="H49" s="24" t="s">
        <v>1330</v>
      </c>
      <c r="I49" s="24" t="s">
        <v>1334</v>
      </c>
      <c r="J49" s="24" t="s">
        <v>1335</v>
      </c>
      <c r="K49" s="24" t="s">
        <v>19</v>
      </c>
      <c r="L49" s="24" t="s">
        <v>20</v>
      </c>
      <c r="M49" s="24" t="s">
        <v>176</v>
      </c>
      <c r="N49" s="24">
        <v>374433</v>
      </c>
      <c r="O49" s="24">
        <v>593379</v>
      </c>
      <c r="P49" s="27">
        <v>1</v>
      </c>
      <c r="Q49" s="26"/>
      <c r="R49" s="2"/>
      <c r="S49" s="3"/>
      <c r="T49" s="7">
        <f t="shared" si="2"/>
        <v>0</v>
      </c>
      <c r="U49" s="25">
        <f t="shared" si="3"/>
        <v>0</v>
      </c>
    </row>
    <row r="50" spans="1:21" x14ac:dyDescent="0.25">
      <c r="A50" s="22" t="s">
        <v>1336</v>
      </c>
      <c r="B50" s="22" t="s">
        <v>16</v>
      </c>
      <c r="C50" s="22">
        <v>7049732</v>
      </c>
      <c r="D50" s="22" t="s">
        <v>1337</v>
      </c>
      <c r="E50" s="23" t="s">
        <v>1338</v>
      </c>
      <c r="F50" s="24" t="s">
        <v>17</v>
      </c>
      <c r="G50" s="24" t="s">
        <v>1114</v>
      </c>
      <c r="H50" s="24" t="s">
        <v>1330</v>
      </c>
      <c r="I50" s="24" t="s">
        <v>1339</v>
      </c>
      <c r="J50" s="24" t="s">
        <v>1340</v>
      </c>
      <c r="K50" s="24" t="s">
        <v>19</v>
      </c>
      <c r="L50" s="24" t="s">
        <v>20</v>
      </c>
      <c r="M50" s="24" t="s">
        <v>310</v>
      </c>
      <c r="N50" s="24">
        <v>366739</v>
      </c>
      <c r="O50" s="24">
        <v>591276</v>
      </c>
      <c r="P50" s="27">
        <v>1</v>
      </c>
      <c r="Q50" s="26"/>
      <c r="R50" s="2"/>
      <c r="S50" s="3"/>
      <c r="T50" s="7">
        <f t="shared" si="2"/>
        <v>0</v>
      </c>
      <c r="U50" s="25">
        <f t="shared" si="3"/>
        <v>0</v>
      </c>
    </row>
    <row r="51" spans="1:21" x14ac:dyDescent="0.25">
      <c r="A51" s="22" t="s">
        <v>1342</v>
      </c>
      <c r="B51" s="22" t="s">
        <v>16</v>
      </c>
      <c r="C51" s="22">
        <v>7317040</v>
      </c>
      <c r="D51" s="22" t="s">
        <v>1343</v>
      </c>
      <c r="E51" s="23" t="s">
        <v>1344</v>
      </c>
      <c r="F51" s="24" t="s">
        <v>17</v>
      </c>
      <c r="G51" s="24" t="s">
        <v>1180</v>
      </c>
      <c r="H51" s="24" t="s">
        <v>1341</v>
      </c>
      <c r="I51" s="24" t="s">
        <v>1345</v>
      </c>
      <c r="J51" s="24" t="s">
        <v>1346</v>
      </c>
      <c r="K51" s="24" t="s">
        <v>19</v>
      </c>
      <c r="L51" s="24" t="s">
        <v>20</v>
      </c>
      <c r="M51" s="24" t="s">
        <v>332</v>
      </c>
      <c r="N51" s="24">
        <v>377972</v>
      </c>
      <c r="O51" s="24">
        <v>612461</v>
      </c>
      <c r="P51" s="27">
        <v>1</v>
      </c>
      <c r="Q51" s="26"/>
      <c r="R51" s="2"/>
      <c r="S51" s="3"/>
      <c r="T51" s="7">
        <f t="shared" si="2"/>
        <v>0</v>
      </c>
      <c r="U51" s="25">
        <f t="shared" si="3"/>
        <v>0</v>
      </c>
    </row>
    <row r="52" spans="1:21" x14ac:dyDescent="0.25">
      <c r="A52" s="22" t="s">
        <v>1348</v>
      </c>
      <c r="B52" s="22" t="s">
        <v>16</v>
      </c>
      <c r="C52" s="22">
        <v>8371597</v>
      </c>
      <c r="D52" s="22" t="s">
        <v>1349</v>
      </c>
      <c r="E52" s="23" t="s">
        <v>1350</v>
      </c>
      <c r="F52" s="24" t="s">
        <v>17</v>
      </c>
      <c r="G52" s="24" t="s">
        <v>1180</v>
      </c>
      <c r="H52" s="24" t="s">
        <v>1347</v>
      </c>
      <c r="I52" s="24" t="s">
        <v>1351</v>
      </c>
      <c r="J52" s="24" t="s">
        <v>1352</v>
      </c>
      <c r="K52" s="24" t="s">
        <v>19</v>
      </c>
      <c r="L52" s="24" t="s">
        <v>20</v>
      </c>
      <c r="M52" s="24" t="s">
        <v>21</v>
      </c>
      <c r="N52" s="24">
        <v>375885</v>
      </c>
      <c r="O52" s="24">
        <v>601927</v>
      </c>
      <c r="P52" s="27">
        <v>1</v>
      </c>
      <c r="Q52" s="26"/>
      <c r="R52" s="2"/>
      <c r="S52" s="3"/>
      <c r="T52" s="7">
        <f t="shared" si="2"/>
        <v>0</v>
      </c>
      <c r="U52" s="25">
        <f t="shared" si="3"/>
        <v>0</v>
      </c>
    </row>
    <row r="53" spans="1:21" x14ac:dyDescent="0.25">
      <c r="A53" s="22" t="s">
        <v>1353</v>
      </c>
      <c r="B53" s="22" t="s">
        <v>16</v>
      </c>
      <c r="C53" s="22">
        <v>7319196</v>
      </c>
      <c r="D53" s="22" t="s">
        <v>1354</v>
      </c>
      <c r="E53" s="23" t="s">
        <v>1355</v>
      </c>
      <c r="F53" s="24" t="s">
        <v>17</v>
      </c>
      <c r="G53" s="24" t="s">
        <v>1180</v>
      </c>
      <c r="H53" s="24" t="s">
        <v>1347</v>
      </c>
      <c r="I53" s="24" t="s">
        <v>1356</v>
      </c>
      <c r="J53" s="24" t="s">
        <v>1357</v>
      </c>
      <c r="K53" s="24" t="s">
        <v>19</v>
      </c>
      <c r="L53" s="24" t="s">
        <v>20</v>
      </c>
      <c r="M53" s="24" t="s">
        <v>490</v>
      </c>
      <c r="N53" s="24">
        <v>372824</v>
      </c>
      <c r="O53" s="24">
        <v>609226</v>
      </c>
      <c r="P53" s="27">
        <v>1</v>
      </c>
      <c r="Q53" s="26"/>
      <c r="R53" s="2"/>
      <c r="S53" s="3"/>
      <c r="T53" s="7">
        <f t="shared" si="2"/>
        <v>0</v>
      </c>
      <c r="U53" s="25">
        <f t="shared" si="3"/>
        <v>0</v>
      </c>
    </row>
    <row r="54" spans="1:21" x14ac:dyDescent="0.25">
      <c r="A54" s="22" t="s">
        <v>1601</v>
      </c>
      <c r="B54" s="22" t="s">
        <v>16</v>
      </c>
      <c r="C54" s="22">
        <v>7271825</v>
      </c>
      <c r="D54" s="22" t="s">
        <v>1602</v>
      </c>
      <c r="E54" s="23" t="s">
        <v>1603</v>
      </c>
      <c r="F54" s="24" t="s">
        <v>17</v>
      </c>
      <c r="G54" s="24" t="s">
        <v>1160</v>
      </c>
      <c r="H54" s="24" t="s">
        <v>1600</v>
      </c>
      <c r="I54" s="24" t="s">
        <v>1604</v>
      </c>
      <c r="J54" s="24" t="s">
        <v>1605</v>
      </c>
      <c r="K54" s="24" t="s">
        <v>19</v>
      </c>
      <c r="L54" s="24" t="s">
        <v>20</v>
      </c>
      <c r="M54" s="24" t="s">
        <v>81</v>
      </c>
      <c r="N54" s="24">
        <v>385407</v>
      </c>
      <c r="O54" s="24">
        <v>533792</v>
      </c>
      <c r="P54" s="27">
        <v>1</v>
      </c>
      <c r="Q54" s="26"/>
      <c r="R54" s="2"/>
      <c r="S54" s="3"/>
      <c r="T54" s="7">
        <f t="shared" si="2"/>
        <v>0</v>
      </c>
      <c r="U54" s="25">
        <f t="shared" si="3"/>
        <v>0</v>
      </c>
    </row>
    <row r="55" spans="1:21" x14ac:dyDescent="0.25">
      <c r="A55" s="22" t="s">
        <v>1810</v>
      </c>
      <c r="B55" s="22" t="s">
        <v>16</v>
      </c>
      <c r="C55" s="22">
        <v>7035629</v>
      </c>
      <c r="D55" s="22" t="s">
        <v>1811</v>
      </c>
      <c r="E55" s="23" t="s">
        <v>1812</v>
      </c>
      <c r="F55" s="24" t="s">
        <v>17</v>
      </c>
      <c r="G55" s="24" t="s">
        <v>1114</v>
      </c>
      <c r="H55" s="24" t="s">
        <v>1808</v>
      </c>
      <c r="I55" s="24" t="s">
        <v>1809</v>
      </c>
      <c r="J55" s="24" t="s">
        <v>1808</v>
      </c>
      <c r="K55" s="24" t="s">
        <v>1767</v>
      </c>
      <c r="L55" s="24" t="s">
        <v>1768</v>
      </c>
      <c r="M55" s="24" t="s">
        <v>275</v>
      </c>
      <c r="N55" s="24">
        <v>349441</v>
      </c>
      <c r="O55" s="24">
        <v>589870</v>
      </c>
      <c r="P55" s="27">
        <v>1</v>
      </c>
      <c r="Q55" s="26"/>
      <c r="R55" s="2"/>
      <c r="S55" s="3"/>
      <c r="T55" s="7">
        <f t="shared" si="2"/>
        <v>0</v>
      </c>
      <c r="U55" s="25">
        <f t="shared" si="3"/>
        <v>0</v>
      </c>
    </row>
    <row r="56" spans="1:21" x14ac:dyDescent="0.25">
      <c r="A56" s="22" t="s">
        <v>1813</v>
      </c>
      <c r="B56" s="22" t="s">
        <v>16</v>
      </c>
      <c r="C56" s="22">
        <v>7036762</v>
      </c>
      <c r="D56" s="22" t="s">
        <v>1814</v>
      </c>
      <c r="E56" s="23" t="s">
        <v>1815</v>
      </c>
      <c r="F56" s="24" t="s">
        <v>17</v>
      </c>
      <c r="G56" s="24" t="s">
        <v>1114</v>
      </c>
      <c r="H56" s="24" t="s">
        <v>1808</v>
      </c>
      <c r="I56" s="24" t="s">
        <v>1809</v>
      </c>
      <c r="J56" s="24" t="s">
        <v>1808</v>
      </c>
      <c r="K56" s="24" t="s">
        <v>1816</v>
      </c>
      <c r="L56" s="24" t="s">
        <v>1817</v>
      </c>
      <c r="M56" s="24" t="s">
        <v>1818</v>
      </c>
      <c r="N56" s="24">
        <v>349496</v>
      </c>
      <c r="O56" s="24">
        <v>590638</v>
      </c>
      <c r="P56" s="27">
        <v>1</v>
      </c>
      <c r="Q56" s="26"/>
      <c r="R56" s="2"/>
      <c r="S56" s="3"/>
      <c r="T56" s="7">
        <f t="shared" si="2"/>
        <v>0</v>
      </c>
      <c r="U56" s="25">
        <f t="shared" si="3"/>
        <v>0</v>
      </c>
    </row>
    <row r="57" spans="1:21" x14ac:dyDescent="0.25">
      <c r="A57" s="22" t="s">
        <v>1824</v>
      </c>
      <c r="B57" s="22" t="s">
        <v>16</v>
      </c>
      <c r="C57" s="22">
        <v>6719445</v>
      </c>
      <c r="D57" s="22" t="s">
        <v>1825</v>
      </c>
      <c r="E57" s="23" t="s">
        <v>1826</v>
      </c>
      <c r="F57" s="24" t="s">
        <v>17</v>
      </c>
      <c r="G57" s="24" t="s">
        <v>1144</v>
      </c>
      <c r="H57" s="24" t="s">
        <v>1145</v>
      </c>
      <c r="I57" s="24" t="s">
        <v>1823</v>
      </c>
      <c r="J57" s="24" t="s">
        <v>1145</v>
      </c>
      <c r="K57" s="24" t="s">
        <v>1722</v>
      </c>
      <c r="L57" s="24" t="s">
        <v>1723</v>
      </c>
      <c r="M57" s="24" t="s">
        <v>125</v>
      </c>
      <c r="N57" s="24">
        <v>336367</v>
      </c>
      <c r="O57" s="24">
        <v>562508</v>
      </c>
      <c r="P57" s="27">
        <v>1</v>
      </c>
      <c r="Q57" s="26"/>
      <c r="R57" s="2"/>
      <c r="S57" s="3"/>
      <c r="T57" s="7">
        <f t="shared" si="2"/>
        <v>0</v>
      </c>
      <c r="U57" s="25">
        <f t="shared" si="3"/>
        <v>0</v>
      </c>
    </row>
    <row r="58" spans="1:21" x14ac:dyDescent="0.25">
      <c r="A58" s="22" t="s">
        <v>1828</v>
      </c>
      <c r="B58" s="22" t="s">
        <v>16</v>
      </c>
      <c r="C58" s="22">
        <v>9188791</v>
      </c>
      <c r="D58" s="22" t="s">
        <v>1829</v>
      </c>
      <c r="E58" s="23" t="s">
        <v>1830</v>
      </c>
      <c r="F58" s="24" t="s">
        <v>17</v>
      </c>
      <c r="G58" s="24" t="s">
        <v>1180</v>
      </c>
      <c r="H58" s="24" t="s">
        <v>1181</v>
      </c>
      <c r="I58" s="24" t="s">
        <v>1827</v>
      </c>
      <c r="J58" s="24" t="s">
        <v>1181</v>
      </c>
      <c r="K58" s="24" t="s">
        <v>1045</v>
      </c>
      <c r="L58" s="24" t="s">
        <v>1391</v>
      </c>
      <c r="M58" s="24" t="s">
        <v>97</v>
      </c>
      <c r="N58" s="24">
        <v>355410</v>
      </c>
      <c r="O58" s="24">
        <v>619245</v>
      </c>
      <c r="P58" s="27">
        <v>1</v>
      </c>
      <c r="Q58" s="26"/>
      <c r="R58" s="2"/>
      <c r="S58" s="3"/>
      <c r="T58" s="7">
        <f t="shared" si="2"/>
        <v>0</v>
      </c>
      <c r="U58" s="25">
        <f t="shared" si="3"/>
        <v>0</v>
      </c>
    </row>
    <row r="59" spans="1:21" x14ac:dyDescent="0.25">
      <c r="A59" s="22" t="s">
        <v>1832</v>
      </c>
      <c r="B59" s="22" t="s">
        <v>16</v>
      </c>
      <c r="C59" s="22">
        <v>7311821</v>
      </c>
      <c r="D59" s="22" t="s">
        <v>1833</v>
      </c>
      <c r="E59" s="23" t="s">
        <v>1834</v>
      </c>
      <c r="F59" s="24" t="s">
        <v>17</v>
      </c>
      <c r="G59" s="24" t="s">
        <v>1180</v>
      </c>
      <c r="H59" s="24" t="s">
        <v>1224</v>
      </c>
      <c r="I59" s="24" t="s">
        <v>1831</v>
      </c>
      <c r="J59" s="24" t="s">
        <v>1224</v>
      </c>
      <c r="K59" s="24" t="s">
        <v>1835</v>
      </c>
      <c r="L59" s="24" t="s">
        <v>1836</v>
      </c>
      <c r="M59" s="24" t="s">
        <v>332</v>
      </c>
      <c r="N59" s="24">
        <v>365729</v>
      </c>
      <c r="O59" s="24">
        <v>605201</v>
      </c>
      <c r="P59" s="27">
        <v>1</v>
      </c>
      <c r="Q59" s="26"/>
      <c r="R59" s="2"/>
      <c r="S59" s="3"/>
      <c r="T59" s="7">
        <f t="shared" si="2"/>
        <v>0</v>
      </c>
      <c r="U59" s="25">
        <f t="shared" si="3"/>
        <v>0</v>
      </c>
    </row>
    <row r="60" spans="1:21" x14ac:dyDescent="0.25">
      <c r="A60" s="22" t="s">
        <v>1837</v>
      </c>
      <c r="B60" s="22" t="s">
        <v>16</v>
      </c>
      <c r="C60" s="22">
        <v>6724441</v>
      </c>
      <c r="D60" s="22" t="s">
        <v>1838</v>
      </c>
      <c r="E60" s="23" t="s">
        <v>1839</v>
      </c>
      <c r="F60" s="24" t="s">
        <v>17</v>
      </c>
      <c r="G60" s="24" t="s">
        <v>1144</v>
      </c>
      <c r="H60" s="24" t="s">
        <v>1840</v>
      </c>
      <c r="I60" s="24" t="s">
        <v>1841</v>
      </c>
      <c r="J60" s="24" t="s">
        <v>1840</v>
      </c>
      <c r="K60" s="24" t="s">
        <v>1842</v>
      </c>
      <c r="L60" s="24" t="s">
        <v>1843</v>
      </c>
      <c r="M60" s="24" t="s">
        <v>1844</v>
      </c>
      <c r="N60" s="24">
        <v>298722</v>
      </c>
      <c r="O60" s="24">
        <v>561420</v>
      </c>
      <c r="P60" s="27">
        <v>1</v>
      </c>
      <c r="Q60" s="26"/>
      <c r="R60" s="2"/>
      <c r="S60" s="3"/>
      <c r="T60" s="7">
        <f t="shared" si="2"/>
        <v>0</v>
      </c>
      <c r="U60" s="25">
        <f t="shared" si="3"/>
        <v>0</v>
      </c>
    </row>
    <row r="61" spans="1:21" x14ac:dyDescent="0.25">
      <c r="A61" s="22" t="s">
        <v>1845</v>
      </c>
      <c r="B61" s="22" t="s">
        <v>16</v>
      </c>
      <c r="C61" s="22">
        <v>6725076</v>
      </c>
      <c r="D61" s="22" t="s">
        <v>1846</v>
      </c>
      <c r="E61" s="23" t="s">
        <v>1847</v>
      </c>
      <c r="F61" s="24" t="s">
        <v>17</v>
      </c>
      <c r="G61" s="24" t="s">
        <v>1144</v>
      </c>
      <c r="H61" s="24" t="s">
        <v>1840</v>
      </c>
      <c r="I61" s="24" t="s">
        <v>1841</v>
      </c>
      <c r="J61" s="24" t="s">
        <v>1840</v>
      </c>
      <c r="K61" s="24" t="s">
        <v>1771</v>
      </c>
      <c r="L61" s="24" t="s">
        <v>1772</v>
      </c>
      <c r="M61" s="24" t="s">
        <v>21</v>
      </c>
      <c r="N61" s="24">
        <v>298941</v>
      </c>
      <c r="O61" s="24">
        <v>561204</v>
      </c>
      <c r="P61" s="27">
        <v>1</v>
      </c>
      <c r="Q61" s="26"/>
      <c r="R61" s="2"/>
      <c r="S61" s="3"/>
      <c r="T61" s="7">
        <f t="shared" si="2"/>
        <v>0</v>
      </c>
      <c r="U61" s="25">
        <f t="shared" si="3"/>
        <v>0</v>
      </c>
    </row>
    <row r="62" spans="1:21" x14ac:dyDescent="0.25">
      <c r="A62" s="22" t="s">
        <v>1848</v>
      </c>
      <c r="B62" s="22" t="s">
        <v>16</v>
      </c>
      <c r="C62" s="22">
        <v>6725078</v>
      </c>
      <c r="D62" s="22" t="s">
        <v>1849</v>
      </c>
      <c r="E62" s="23" t="s">
        <v>1850</v>
      </c>
      <c r="F62" s="24" t="s">
        <v>17</v>
      </c>
      <c r="G62" s="24" t="s">
        <v>1144</v>
      </c>
      <c r="H62" s="24" t="s">
        <v>1840</v>
      </c>
      <c r="I62" s="24" t="s">
        <v>1841</v>
      </c>
      <c r="J62" s="24" t="s">
        <v>1840</v>
      </c>
      <c r="K62" s="24" t="s">
        <v>1759</v>
      </c>
      <c r="L62" s="24" t="s">
        <v>1760</v>
      </c>
      <c r="M62" s="24" t="s">
        <v>515</v>
      </c>
      <c r="N62" s="24">
        <v>299180</v>
      </c>
      <c r="O62" s="24">
        <v>561077</v>
      </c>
      <c r="P62" s="27">
        <v>1</v>
      </c>
      <c r="Q62" s="26"/>
      <c r="R62" s="2"/>
      <c r="S62" s="3"/>
      <c r="T62" s="7">
        <f t="shared" si="2"/>
        <v>0</v>
      </c>
      <c r="U62" s="25">
        <f t="shared" si="3"/>
        <v>0</v>
      </c>
    </row>
    <row r="63" spans="1:21" x14ac:dyDescent="0.25">
      <c r="A63" s="22" t="s">
        <v>1851</v>
      </c>
      <c r="B63" s="22" t="s">
        <v>16</v>
      </c>
      <c r="C63" s="22">
        <v>6725092</v>
      </c>
      <c r="D63" s="22" t="s">
        <v>1852</v>
      </c>
      <c r="E63" s="23" t="s">
        <v>1853</v>
      </c>
      <c r="F63" s="24" t="s">
        <v>17</v>
      </c>
      <c r="G63" s="24" t="s">
        <v>1144</v>
      </c>
      <c r="H63" s="24" t="s">
        <v>1840</v>
      </c>
      <c r="I63" s="24" t="s">
        <v>1841</v>
      </c>
      <c r="J63" s="24" t="s">
        <v>1840</v>
      </c>
      <c r="K63" s="24" t="s">
        <v>1045</v>
      </c>
      <c r="L63" s="24" t="s">
        <v>1391</v>
      </c>
      <c r="M63" s="24" t="s">
        <v>427</v>
      </c>
      <c r="N63" s="24">
        <v>298765</v>
      </c>
      <c r="O63" s="24">
        <v>561547</v>
      </c>
      <c r="P63" s="27">
        <v>1</v>
      </c>
      <c r="Q63" s="26"/>
      <c r="R63" s="2"/>
      <c r="S63" s="3"/>
      <c r="T63" s="7">
        <f t="shared" si="2"/>
        <v>0</v>
      </c>
      <c r="U63" s="25">
        <f t="shared" si="3"/>
        <v>0</v>
      </c>
    </row>
    <row r="64" spans="1:21" x14ac:dyDescent="0.25">
      <c r="A64" s="22" t="s">
        <v>1855</v>
      </c>
      <c r="B64" s="22" t="s">
        <v>16</v>
      </c>
      <c r="C64" s="22">
        <v>7040395</v>
      </c>
      <c r="D64" s="22" t="s">
        <v>1856</v>
      </c>
      <c r="E64" s="23" t="s">
        <v>1857</v>
      </c>
      <c r="F64" s="24" t="s">
        <v>17</v>
      </c>
      <c r="G64" s="24" t="s">
        <v>1114</v>
      </c>
      <c r="H64" s="24" t="s">
        <v>1243</v>
      </c>
      <c r="I64" s="24" t="s">
        <v>1854</v>
      </c>
      <c r="J64" s="24" t="s">
        <v>1243</v>
      </c>
      <c r="K64" s="24" t="s">
        <v>1227</v>
      </c>
      <c r="L64" s="24" t="s">
        <v>1228</v>
      </c>
      <c r="M64" s="24" t="s">
        <v>96</v>
      </c>
      <c r="N64" s="24">
        <v>383710</v>
      </c>
      <c r="O64" s="24">
        <v>601081</v>
      </c>
      <c r="P64" s="27">
        <v>1</v>
      </c>
      <c r="Q64" s="26"/>
      <c r="R64" s="2"/>
      <c r="S64" s="3"/>
      <c r="T64" s="7">
        <f t="shared" si="2"/>
        <v>0</v>
      </c>
      <c r="U64" s="25">
        <f t="shared" si="3"/>
        <v>0</v>
      </c>
    </row>
    <row r="65" spans="1:21" x14ac:dyDescent="0.25">
      <c r="A65" s="22" t="s">
        <v>1858</v>
      </c>
      <c r="B65" s="22" t="s">
        <v>16</v>
      </c>
      <c r="C65" s="22">
        <v>7040623</v>
      </c>
      <c r="D65" s="22" t="s">
        <v>1859</v>
      </c>
      <c r="E65" s="23" t="s">
        <v>1860</v>
      </c>
      <c r="F65" s="24" t="s">
        <v>17</v>
      </c>
      <c r="G65" s="24" t="s">
        <v>1114</v>
      </c>
      <c r="H65" s="24" t="s">
        <v>1243</v>
      </c>
      <c r="I65" s="24" t="s">
        <v>1854</v>
      </c>
      <c r="J65" s="24" t="s">
        <v>1243</v>
      </c>
      <c r="K65" s="24" t="s">
        <v>1227</v>
      </c>
      <c r="L65" s="24" t="s">
        <v>1228</v>
      </c>
      <c r="M65" s="24" t="s">
        <v>515</v>
      </c>
      <c r="N65" s="24">
        <v>383680</v>
      </c>
      <c r="O65" s="24">
        <v>601125</v>
      </c>
      <c r="P65" s="27">
        <v>1</v>
      </c>
      <c r="Q65" s="26"/>
      <c r="R65" s="2"/>
      <c r="S65" s="3"/>
      <c r="T65" s="7">
        <f t="shared" si="2"/>
        <v>0</v>
      </c>
      <c r="U65" s="25">
        <f t="shared" si="3"/>
        <v>0</v>
      </c>
    </row>
    <row r="66" spans="1:21" x14ac:dyDescent="0.25">
      <c r="A66" s="22" t="s">
        <v>1861</v>
      </c>
      <c r="B66" s="22" t="s">
        <v>16</v>
      </c>
      <c r="C66" s="22">
        <v>7314588</v>
      </c>
      <c r="D66" s="22" t="s">
        <v>1862</v>
      </c>
      <c r="E66" s="23" t="s">
        <v>1863</v>
      </c>
      <c r="F66" s="24" t="s">
        <v>17</v>
      </c>
      <c r="G66" s="24" t="s">
        <v>1180</v>
      </c>
      <c r="H66" s="24" t="s">
        <v>1263</v>
      </c>
      <c r="I66" s="24" t="s">
        <v>1864</v>
      </c>
      <c r="J66" s="24" t="s">
        <v>1263</v>
      </c>
      <c r="K66" s="24" t="s">
        <v>342</v>
      </c>
      <c r="L66" s="24" t="s">
        <v>343</v>
      </c>
      <c r="M66" s="24" t="s">
        <v>182</v>
      </c>
      <c r="N66" s="24">
        <v>357050</v>
      </c>
      <c r="O66" s="24">
        <v>631968</v>
      </c>
      <c r="P66" s="27">
        <v>1</v>
      </c>
      <c r="Q66" s="26"/>
      <c r="R66" s="2"/>
      <c r="S66" s="3"/>
      <c r="T66" s="7">
        <f t="shared" si="2"/>
        <v>0</v>
      </c>
      <c r="U66" s="25">
        <f t="shared" si="3"/>
        <v>0</v>
      </c>
    </row>
    <row r="67" spans="1:21" x14ac:dyDescent="0.25">
      <c r="A67" s="22" t="s">
        <v>1865</v>
      </c>
      <c r="B67" s="22" t="s">
        <v>16</v>
      </c>
      <c r="C67" s="22">
        <v>6730912</v>
      </c>
      <c r="D67" s="22" t="s">
        <v>1866</v>
      </c>
      <c r="E67" s="23" t="s">
        <v>1867</v>
      </c>
      <c r="F67" s="24" t="s">
        <v>17</v>
      </c>
      <c r="G67" s="24" t="s">
        <v>1144</v>
      </c>
      <c r="H67" s="24" t="s">
        <v>1290</v>
      </c>
      <c r="I67" s="24" t="s">
        <v>1868</v>
      </c>
      <c r="J67" s="24" t="s">
        <v>1290</v>
      </c>
      <c r="K67" s="24" t="s">
        <v>1783</v>
      </c>
      <c r="L67" s="24" t="s">
        <v>1784</v>
      </c>
      <c r="M67" s="24" t="s">
        <v>34</v>
      </c>
      <c r="N67" s="24">
        <v>329828</v>
      </c>
      <c r="O67" s="24">
        <v>577740</v>
      </c>
      <c r="P67" s="27">
        <v>1</v>
      </c>
      <c r="Q67" s="26"/>
      <c r="R67" s="2"/>
      <c r="S67" s="3"/>
      <c r="T67" s="7">
        <f t="shared" si="2"/>
        <v>0</v>
      </c>
      <c r="U67" s="25">
        <f t="shared" si="3"/>
        <v>0</v>
      </c>
    </row>
    <row r="68" spans="1:21" x14ac:dyDescent="0.25">
      <c r="A68" s="22" t="s">
        <v>1869</v>
      </c>
      <c r="B68" s="22" t="s">
        <v>16</v>
      </c>
      <c r="C68" s="22">
        <v>6730581</v>
      </c>
      <c r="D68" s="22" t="s">
        <v>1870</v>
      </c>
      <c r="E68" s="23" t="s">
        <v>1871</v>
      </c>
      <c r="F68" s="24" t="s">
        <v>17</v>
      </c>
      <c r="G68" s="24" t="s">
        <v>1144</v>
      </c>
      <c r="H68" s="24" t="s">
        <v>1290</v>
      </c>
      <c r="I68" s="24" t="s">
        <v>1868</v>
      </c>
      <c r="J68" s="24" t="s">
        <v>1290</v>
      </c>
      <c r="K68" s="24" t="s">
        <v>1769</v>
      </c>
      <c r="L68" s="24" t="s">
        <v>1770</v>
      </c>
      <c r="M68" s="24" t="s">
        <v>109</v>
      </c>
      <c r="N68" s="24">
        <v>329967</v>
      </c>
      <c r="O68" s="24">
        <v>578530</v>
      </c>
      <c r="P68" s="27">
        <v>1</v>
      </c>
      <c r="Q68" s="26"/>
      <c r="R68" s="2"/>
      <c r="S68" s="3"/>
      <c r="T68" s="7">
        <f t="shared" si="2"/>
        <v>0</v>
      </c>
      <c r="U68" s="25">
        <f t="shared" si="3"/>
        <v>0</v>
      </c>
    </row>
    <row r="69" spans="1:21" x14ac:dyDescent="0.25">
      <c r="A69" s="22" t="s">
        <v>1872</v>
      </c>
      <c r="B69" s="22" t="s">
        <v>16</v>
      </c>
      <c r="C69" s="22">
        <v>6731370</v>
      </c>
      <c r="D69" s="22" t="s">
        <v>1873</v>
      </c>
      <c r="E69" s="23" t="s">
        <v>1874</v>
      </c>
      <c r="F69" s="24" t="s">
        <v>17</v>
      </c>
      <c r="G69" s="24" t="s">
        <v>1144</v>
      </c>
      <c r="H69" s="24" t="s">
        <v>1290</v>
      </c>
      <c r="I69" s="24" t="s">
        <v>1868</v>
      </c>
      <c r="J69" s="24" t="s">
        <v>1290</v>
      </c>
      <c r="K69" s="24" t="s">
        <v>1759</v>
      </c>
      <c r="L69" s="24" t="s">
        <v>1760</v>
      </c>
      <c r="M69" s="24" t="s">
        <v>109</v>
      </c>
      <c r="N69" s="24">
        <v>329980</v>
      </c>
      <c r="O69" s="24">
        <v>577640</v>
      </c>
      <c r="P69" s="27">
        <v>1</v>
      </c>
      <c r="Q69" s="26"/>
      <c r="R69" s="2"/>
      <c r="S69" s="3"/>
      <c r="T69" s="7">
        <f t="shared" si="2"/>
        <v>0</v>
      </c>
      <c r="U69" s="25">
        <f t="shared" si="3"/>
        <v>0</v>
      </c>
    </row>
    <row r="70" spans="1:21" x14ac:dyDescent="0.25">
      <c r="A70" s="22" t="s">
        <v>1875</v>
      </c>
      <c r="B70" s="22" t="s">
        <v>16</v>
      </c>
      <c r="C70" s="22">
        <v>6730851</v>
      </c>
      <c r="D70" s="22" t="s">
        <v>1876</v>
      </c>
      <c r="E70" s="23" t="s">
        <v>1877</v>
      </c>
      <c r="F70" s="24" t="s">
        <v>17</v>
      </c>
      <c r="G70" s="24" t="s">
        <v>1144</v>
      </c>
      <c r="H70" s="24" t="s">
        <v>1290</v>
      </c>
      <c r="I70" s="24" t="s">
        <v>1868</v>
      </c>
      <c r="J70" s="24" t="s">
        <v>1290</v>
      </c>
      <c r="K70" s="24" t="s">
        <v>1593</v>
      </c>
      <c r="L70" s="24" t="s">
        <v>1594</v>
      </c>
      <c r="M70" s="24" t="s">
        <v>34</v>
      </c>
      <c r="N70" s="24">
        <v>329982</v>
      </c>
      <c r="O70" s="24">
        <v>578338</v>
      </c>
      <c r="P70" s="27">
        <v>1</v>
      </c>
      <c r="Q70" s="26"/>
      <c r="R70" s="2"/>
      <c r="S70" s="3"/>
      <c r="T70" s="7">
        <f t="shared" si="2"/>
        <v>0</v>
      </c>
      <c r="U70" s="25">
        <f t="shared" si="3"/>
        <v>0</v>
      </c>
    </row>
    <row r="71" spans="1:21" x14ac:dyDescent="0.25">
      <c r="A71" s="22" t="s">
        <v>1878</v>
      </c>
      <c r="B71" s="22" t="s">
        <v>16</v>
      </c>
      <c r="C71" s="22">
        <v>7716805</v>
      </c>
      <c r="D71" s="22" t="s">
        <v>1879</v>
      </c>
      <c r="E71" s="23" t="s">
        <v>1880</v>
      </c>
      <c r="F71" s="24" t="s">
        <v>17</v>
      </c>
      <c r="G71" s="24" t="s">
        <v>1144</v>
      </c>
      <c r="H71" s="24" t="s">
        <v>1290</v>
      </c>
      <c r="I71" s="24" t="s">
        <v>1868</v>
      </c>
      <c r="J71" s="24" t="s">
        <v>1290</v>
      </c>
      <c r="K71" s="24" t="s">
        <v>1819</v>
      </c>
      <c r="L71" s="24" t="s">
        <v>1820</v>
      </c>
      <c r="M71" s="24" t="s">
        <v>29</v>
      </c>
      <c r="N71" s="24">
        <v>329768</v>
      </c>
      <c r="O71" s="24">
        <v>577596</v>
      </c>
      <c r="P71" s="27">
        <v>1</v>
      </c>
      <c r="Q71" s="26"/>
      <c r="R71" s="2"/>
      <c r="S71" s="3"/>
      <c r="T71" s="7">
        <f t="shared" si="2"/>
        <v>0</v>
      </c>
      <c r="U71" s="25">
        <f t="shared" si="3"/>
        <v>0</v>
      </c>
    </row>
    <row r="72" spans="1:21" x14ac:dyDescent="0.25">
      <c r="A72" s="22" t="s">
        <v>1881</v>
      </c>
      <c r="B72" s="22" t="s">
        <v>16</v>
      </c>
      <c r="C72" s="22">
        <v>6730562</v>
      </c>
      <c r="D72" s="22" t="s">
        <v>1882</v>
      </c>
      <c r="E72" s="23" t="s">
        <v>1883</v>
      </c>
      <c r="F72" s="24" t="s">
        <v>17</v>
      </c>
      <c r="G72" s="24" t="s">
        <v>1144</v>
      </c>
      <c r="H72" s="24" t="s">
        <v>1290</v>
      </c>
      <c r="I72" s="24" t="s">
        <v>1868</v>
      </c>
      <c r="J72" s="24" t="s">
        <v>1290</v>
      </c>
      <c r="K72" s="24" t="s">
        <v>1821</v>
      </c>
      <c r="L72" s="24" t="s">
        <v>1822</v>
      </c>
      <c r="M72" s="24" t="s">
        <v>235</v>
      </c>
      <c r="N72" s="24">
        <v>329473</v>
      </c>
      <c r="O72" s="24">
        <v>578080</v>
      </c>
      <c r="P72" s="27">
        <v>1</v>
      </c>
      <c r="Q72" s="26"/>
      <c r="R72" s="2"/>
      <c r="S72" s="3"/>
      <c r="T72" s="7">
        <f t="shared" si="2"/>
        <v>0</v>
      </c>
      <c r="U72" s="25">
        <f t="shared" si="3"/>
        <v>0</v>
      </c>
    </row>
    <row r="73" spans="1:21" x14ac:dyDescent="0.25">
      <c r="A73" s="22" t="s">
        <v>1887</v>
      </c>
      <c r="B73" s="22" t="s">
        <v>16</v>
      </c>
      <c r="C73" s="22">
        <v>7264531</v>
      </c>
      <c r="D73" s="22" t="s">
        <v>1888</v>
      </c>
      <c r="E73" s="23" t="s">
        <v>1889</v>
      </c>
      <c r="F73" s="24" t="s">
        <v>17</v>
      </c>
      <c r="G73" s="24" t="s">
        <v>1160</v>
      </c>
      <c r="H73" s="24" t="s">
        <v>1306</v>
      </c>
      <c r="I73" s="24" t="s">
        <v>1884</v>
      </c>
      <c r="J73" s="24" t="s">
        <v>1306</v>
      </c>
      <c r="K73" s="24" t="s">
        <v>1885</v>
      </c>
      <c r="L73" s="24" t="s">
        <v>1886</v>
      </c>
      <c r="M73" s="24" t="s">
        <v>297</v>
      </c>
      <c r="N73" s="24">
        <v>379257</v>
      </c>
      <c r="O73" s="24">
        <v>550664</v>
      </c>
      <c r="P73" s="27">
        <v>1</v>
      </c>
      <c r="Q73" s="26"/>
      <c r="R73" s="2"/>
      <c r="S73" s="3"/>
      <c r="T73" s="7">
        <f t="shared" si="2"/>
        <v>0</v>
      </c>
      <c r="U73" s="25">
        <f t="shared" si="3"/>
        <v>0</v>
      </c>
    </row>
    <row r="74" spans="1:21" x14ac:dyDescent="0.25">
      <c r="A74" s="22" t="s">
        <v>1890</v>
      </c>
      <c r="B74" s="22" t="s">
        <v>16</v>
      </c>
      <c r="C74" s="22">
        <v>7264116</v>
      </c>
      <c r="D74" s="22" t="s">
        <v>1891</v>
      </c>
      <c r="E74" s="23" t="s">
        <v>1892</v>
      </c>
      <c r="F74" s="24" t="s">
        <v>17</v>
      </c>
      <c r="G74" s="24" t="s">
        <v>1160</v>
      </c>
      <c r="H74" s="24" t="s">
        <v>1306</v>
      </c>
      <c r="I74" s="24" t="s">
        <v>1884</v>
      </c>
      <c r="J74" s="24" t="s">
        <v>1306</v>
      </c>
      <c r="K74" s="24" t="s">
        <v>1893</v>
      </c>
      <c r="L74" s="24" t="s">
        <v>1894</v>
      </c>
      <c r="M74" s="24" t="s">
        <v>323</v>
      </c>
      <c r="N74" s="24">
        <v>379866</v>
      </c>
      <c r="O74" s="24">
        <v>551250</v>
      </c>
      <c r="P74" s="27">
        <v>1</v>
      </c>
      <c r="Q74" s="26"/>
      <c r="R74" s="2"/>
      <c r="S74" s="3"/>
      <c r="T74" s="7">
        <f t="shared" si="2"/>
        <v>0</v>
      </c>
      <c r="U74" s="25">
        <f t="shared" si="3"/>
        <v>0</v>
      </c>
    </row>
    <row r="75" spans="1:21" x14ac:dyDescent="0.25">
      <c r="A75" s="22" t="s">
        <v>1895</v>
      </c>
      <c r="B75" s="22" t="s">
        <v>16</v>
      </c>
      <c r="C75" s="22">
        <v>7266140</v>
      </c>
      <c r="D75" s="22" t="s">
        <v>1896</v>
      </c>
      <c r="E75" s="23" t="s">
        <v>1897</v>
      </c>
      <c r="F75" s="24" t="s">
        <v>17</v>
      </c>
      <c r="G75" s="24" t="s">
        <v>1160</v>
      </c>
      <c r="H75" s="24" t="s">
        <v>1306</v>
      </c>
      <c r="I75" s="24" t="s">
        <v>1884</v>
      </c>
      <c r="J75" s="24" t="s">
        <v>1306</v>
      </c>
      <c r="K75" s="24" t="s">
        <v>1789</v>
      </c>
      <c r="L75" s="24" t="s">
        <v>1790</v>
      </c>
      <c r="M75" s="24" t="s">
        <v>125</v>
      </c>
      <c r="N75" s="24">
        <v>379276</v>
      </c>
      <c r="O75" s="24">
        <v>550549</v>
      </c>
      <c r="P75" s="27">
        <v>1</v>
      </c>
      <c r="Q75" s="26"/>
      <c r="R75" s="2"/>
      <c r="S75" s="3"/>
      <c r="T75" s="7">
        <f t="shared" si="2"/>
        <v>0</v>
      </c>
      <c r="U75" s="25">
        <f t="shared" si="3"/>
        <v>0</v>
      </c>
    </row>
    <row r="76" spans="1:21" x14ac:dyDescent="0.25">
      <c r="A76" s="22" t="s">
        <v>1898</v>
      </c>
      <c r="B76" s="22" t="s">
        <v>16</v>
      </c>
      <c r="C76" s="22">
        <v>7266402</v>
      </c>
      <c r="D76" s="22" t="s">
        <v>1899</v>
      </c>
      <c r="E76" s="23" t="s">
        <v>1900</v>
      </c>
      <c r="F76" s="24" t="s">
        <v>17</v>
      </c>
      <c r="G76" s="24" t="s">
        <v>1160</v>
      </c>
      <c r="H76" s="24" t="s">
        <v>1306</v>
      </c>
      <c r="I76" s="24" t="s">
        <v>1884</v>
      </c>
      <c r="J76" s="24" t="s">
        <v>1306</v>
      </c>
      <c r="K76" s="24" t="s">
        <v>1901</v>
      </c>
      <c r="L76" s="24" t="s">
        <v>1902</v>
      </c>
      <c r="M76" s="24" t="s">
        <v>37</v>
      </c>
      <c r="N76" s="24">
        <v>379788</v>
      </c>
      <c r="O76" s="24">
        <v>551693</v>
      </c>
      <c r="P76" s="27">
        <v>1</v>
      </c>
      <c r="Q76" s="26"/>
      <c r="R76" s="2"/>
      <c r="S76" s="3"/>
      <c r="T76" s="7">
        <f t="shared" si="2"/>
        <v>0</v>
      </c>
      <c r="U76" s="25">
        <f t="shared" si="3"/>
        <v>0</v>
      </c>
    </row>
    <row r="77" spans="1:21" x14ac:dyDescent="0.25">
      <c r="A77" s="22" t="s">
        <v>1904</v>
      </c>
      <c r="B77" s="22" t="s">
        <v>16</v>
      </c>
      <c r="C77" s="22">
        <v>6733766</v>
      </c>
      <c r="D77" s="22" t="s">
        <v>1905</v>
      </c>
      <c r="E77" s="23" t="s">
        <v>1906</v>
      </c>
      <c r="F77" s="24" t="s">
        <v>17</v>
      </c>
      <c r="G77" s="24" t="s">
        <v>1144</v>
      </c>
      <c r="H77" s="24" t="s">
        <v>1307</v>
      </c>
      <c r="I77" s="24" t="s">
        <v>1903</v>
      </c>
      <c r="J77" s="24" t="s">
        <v>1307</v>
      </c>
      <c r="K77" s="24" t="s">
        <v>27</v>
      </c>
      <c r="L77" s="24" t="s">
        <v>28</v>
      </c>
      <c r="M77" s="24" t="s">
        <v>125</v>
      </c>
      <c r="N77" s="24">
        <v>309816</v>
      </c>
      <c r="O77" s="24">
        <v>562282</v>
      </c>
      <c r="P77" s="27">
        <v>1</v>
      </c>
      <c r="Q77" s="26"/>
      <c r="R77" s="2"/>
      <c r="S77" s="3"/>
      <c r="T77" s="7">
        <f t="shared" si="2"/>
        <v>0</v>
      </c>
      <c r="U77" s="25">
        <f t="shared" si="3"/>
        <v>0</v>
      </c>
    </row>
    <row r="78" spans="1:21" x14ac:dyDescent="0.25">
      <c r="A78" s="22" t="s">
        <v>1907</v>
      </c>
      <c r="B78" s="22" t="s">
        <v>16</v>
      </c>
      <c r="C78" s="22">
        <v>7047049</v>
      </c>
      <c r="D78" s="22" t="s">
        <v>1908</v>
      </c>
      <c r="E78" s="23" t="s">
        <v>1909</v>
      </c>
      <c r="F78" s="24" t="s">
        <v>17</v>
      </c>
      <c r="G78" s="24" t="s">
        <v>1114</v>
      </c>
      <c r="H78" s="24" t="s">
        <v>1317</v>
      </c>
      <c r="I78" s="24" t="s">
        <v>1910</v>
      </c>
      <c r="J78" s="24" t="s">
        <v>1317</v>
      </c>
      <c r="K78" s="24" t="s">
        <v>401</v>
      </c>
      <c r="L78" s="24" t="s">
        <v>402</v>
      </c>
      <c r="M78" s="24" t="s">
        <v>59</v>
      </c>
      <c r="N78" s="24">
        <v>383838</v>
      </c>
      <c r="O78" s="24">
        <v>588832</v>
      </c>
      <c r="P78" s="27">
        <v>1</v>
      </c>
      <c r="Q78" s="26"/>
      <c r="R78" s="2"/>
      <c r="S78" s="3"/>
      <c r="T78" s="7">
        <f t="shared" si="2"/>
        <v>0</v>
      </c>
      <c r="U78" s="25">
        <f t="shared" si="3"/>
        <v>0</v>
      </c>
    </row>
    <row r="79" spans="1:21" x14ac:dyDescent="0.25">
      <c r="A79" s="22" t="s">
        <v>1911</v>
      </c>
      <c r="B79" s="22" t="s">
        <v>16</v>
      </c>
      <c r="C79" s="22">
        <v>7047086</v>
      </c>
      <c r="D79" s="22" t="s">
        <v>1912</v>
      </c>
      <c r="E79" s="23" t="s">
        <v>1913</v>
      </c>
      <c r="F79" s="24" t="s">
        <v>17</v>
      </c>
      <c r="G79" s="24" t="s">
        <v>1114</v>
      </c>
      <c r="H79" s="24" t="s">
        <v>1317</v>
      </c>
      <c r="I79" s="24" t="s">
        <v>1910</v>
      </c>
      <c r="J79" s="24" t="s">
        <v>1317</v>
      </c>
      <c r="K79" s="24" t="s">
        <v>468</v>
      </c>
      <c r="L79" s="24" t="s">
        <v>469</v>
      </c>
      <c r="M79" s="24" t="s">
        <v>21</v>
      </c>
      <c r="N79" s="24">
        <v>383689</v>
      </c>
      <c r="O79" s="24">
        <v>589557</v>
      </c>
      <c r="P79" s="27">
        <v>1</v>
      </c>
      <c r="Q79" s="26"/>
      <c r="R79" s="2"/>
      <c r="S79" s="3"/>
      <c r="T79" s="7">
        <f t="shared" ref="T79:T83" si="4">S79*0.23</f>
        <v>0</v>
      </c>
      <c r="U79" s="25">
        <f t="shared" ref="U79:U83" si="5">SUM(S79:T79)</f>
        <v>0</v>
      </c>
    </row>
    <row r="80" spans="1:21" x14ac:dyDescent="0.25">
      <c r="A80" s="22" t="s">
        <v>1914</v>
      </c>
      <c r="B80" s="22" t="s">
        <v>16</v>
      </c>
      <c r="C80" s="22">
        <v>7049168</v>
      </c>
      <c r="D80" s="22" t="s">
        <v>1915</v>
      </c>
      <c r="E80" s="23" t="s">
        <v>1916</v>
      </c>
      <c r="F80" s="24" t="s">
        <v>17</v>
      </c>
      <c r="G80" s="24" t="s">
        <v>1114</v>
      </c>
      <c r="H80" s="24" t="s">
        <v>1330</v>
      </c>
      <c r="I80" s="24" t="s">
        <v>1917</v>
      </c>
      <c r="J80" s="24" t="s">
        <v>1330</v>
      </c>
      <c r="K80" s="24" t="s">
        <v>27</v>
      </c>
      <c r="L80" s="24" t="s">
        <v>28</v>
      </c>
      <c r="M80" s="24" t="s">
        <v>125</v>
      </c>
      <c r="N80" s="24">
        <v>372350</v>
      </c>
      <c r="O80" s="24">
        <v>592756</v>
      </c>
      <c r="P80" s="27">
        <v>1</v>
      </c>
      <c r="Q80" s="26"/>
      <c r="R80" s="2"/>
      <c r="S80" s="3"/>
      <c r="T80" s="7">
        <f t="shared" si="4"/>
        <v>0</v>
      </c>
      <c r="U80" s="25">
        <f t="shared" si="5"/>
        <v>0</v>
      </c>
    </row>
    <row r="81" spans="1:21" x14ac:dyDescent="0.25">
      <c r="A81" s="22" t="s">
        <v>1919</v>
      </c>
      <c r="B81" s="22" t="s">
        <v>16</v>
      </c>
      <c r="C81" s="22">
        <v>7309313</v>
      </c>
      <c r="D81" s="22" t="s">
        <v>1920</v>
      </c>
      <c r="E81" s="23" t="s">
        <v>1921</v>
      </c>
      <c r="F81" s="24" t="s">
        <v>17</v>
      </c>
      <c r="G81" s="24" t="s">
        <v>1180</v>
      </c>
      <c r="H81" s="24" t="s">
        <v>1347</v>
      </c>
      <c r="I81" s="24" t="s">
        <v>1918</v>
      </c>
      <c r="J81" s="24" t="s">
        <v>1347</v>
      </c>
      <c r="K81" s="24" t="s">
        <v>1922</v>
      </c>
      <c r="L81" s="24" t="s">
        <v>1923</v>
      </c>
      <c r="M81" s="24" t="s">
        <v>1924</v>
      </c>
      <c r="N81" s="24">
        <v>369609</v>
      </c>
      <c r="O81" s="24">
        <v>612590</v>
      </c>
      <c r="P81" s="27">
        <v>1</v>
      </c>
      <c r="Q81" s="26"/>
      <c r="R81" s="2"/>
      <c r="S81" s="3"/>
      <c r="T81" s="7">
        <f t="shared" si="4"/>
        <v>0</v>
      </c>
      <c r="U81" s="25">
        <f t="shared" si="5"/>
        <v>0</v>
      </c>
    </row>
    <row r="82" spans="1:21" x14ac:dyDescent="0.25">
      <c r="A82" s="22" t="s">
        <v>2052</v>
      </c>
      <c r="B82" s="22" t="s">
        <v>16</v>
      </c>
      <c r="C82" s="22">
        <v>7270621</v>
      </c>
      <c r="D82" s="22" t="s">
        <v>2053</v>
      </c>
      <c r="E82" s="23" t="s">
        <v>2054</v>
      </c>
      <c r="F82" s="24" t="s">
        <v>17</v>
      </c>
      <c r="G82" s="24" t="s">
        <v>1160</v>
      </c>
      <c r="H82" s="24" t="s">
        <v>1600</v>
      </c>
      <c r="I82" s="24" t="s">
        <v>2051</v>
      </c>
      <c r="J82" s="24" t="s">
        <v>1600</v>
      </c>
      <c r="K82" s="24" t="s">
        <v>1128</v>
      </c>
      <c r="L82" s="24" t="s">
        <v>1129</v>
      </c>
      <c r="M82" s="24" t="s">
        <v>21</v>
      </c>
      <c r="N82" s="24">
        <v>374426</v>
      </c>
      <c r="O82" s="24">
        <v>535509</v>
      </c>
      <c r="P82" s="27">
        <v>1</v>
      </c>
      <c r="Q82" s="26"/>
      <c r="R82" s="2"/>
      <c r="S82" s="3"/>
      <c r="T82" s="7">
        <f t="shared" si="4"/>
        <v>0</v>
      </c>
      <c r="U82" s="25">
        <f t="shared" si="5"/>
        <v>0</v>
      </c>
    </row>
    <row r="83" spans="1:21" x14ac:dyDescent="0.25">
      <c r="A83" s="22" t="s">
        <v>2062</v>
      </c>
      <c r="B83" s="22" t="s">
        <v>16</v>
      </c>
      <c r="C83" s="22">
        <v>9633133</v>
      </c>
      <c r="D83" s="22" t="s">
        <v>2063</v>
      </c>
      <c r="E83" s="23" t="s">
        <v>2064</v>
      </c>
      <c r="F83" s="24" t="s">
        <v>17</v>
      </c>
      <c r="G83" s="24" t="s">
        <v>1114</v>
      </c>
      <c r="H83" s="24" t="s">
        <v>1115</v>
      </c>
      <c r="I83" s="24" t="s">
        <v>2065</v>
      </c>
      <c r="J83" s="24" t="s">
        <v>1120</v>
      </c>
      <c r="K83" s="24" t="s">
        <v>19</v>
      </c>
      <c r="L83" s="24" t="s">
        <v>20</v>
      </c>
      <c r="M83" s="24" t="s">
        <v>21</v>
      </c>
      <c r="N83" s="24">
        <v>376580</v>
      </c>
      <c r="O83" s="24">
        <v>588060</v>
      </c>
      <c r="P83" s="27">
        <v>1</v>
      </c>
      <c r="Q83" s="26"/>
      <c r="R83" s="2"/>
      <c r="S83" s="3"/>
      <c r="T83" s="7">
        <f t="shared" si="4"/>
        <v>0</v>
      </c>
      <c r="U83" s="25">
        <f t="shared" si="5"/>
        <v>0</v>
      </c>
    </row>
  </sheetData>
  <sheetProtection algorithmName="SHA-512" hashValue="TWdXrahEzf8vKl8s3I1OUrgORP0G5mFzPfEquYukQUwOsPabW9U+PqrLw6CvjMC/cVGAbOtP/+SgZb2mdVN5/Q==" saltValue="f5k9VszFMflS9VPCRPl6sw==" spinCount="100000" sheet="1" objects="1" scenarios="1" formatCells="0" formatColumns="0" formatRows="0" sort="0" autoFilter="0"/>
  <mergeCells count="19">
    <mergeCell ref="A4:E4"/>
    <mergeCell ref="O5:P5"/>
    <mergeCell ref="Q5:U5"/>
    <mergeCell ref="A5:E5"/>
    <mergeCell ref="O6:P6"/>
    <mergeCell ref="Q6:U6"/>
    <mergeCell ref="A6:E6"/>
    <mergeCell ref="O7:P7"/>
    <mergeCell ref="Q7:U7"/>
    <mergeCell ref="A7:E7"/>
    <mergeCell ref="A8:E8"/>
    <mergeCell ref="G2:I2"/>
    <mergeCell ref="F9:I10"/>
    <mergeCell ref="J2:L2"/>
    <mergeCell ref="J5:L5"/>
    <mergeCell ref="J7:L7"/>
    <mergeCell ref="J8:L8"/>
    <mergeCell ref="O4:P4"/>
    <mergeCell ref="J10:R10"/>
  </mergeCells>
  <pageMargins left="0.7" right="0.7" top="0.75" bottom="0.75" header="0.3" footer="0.3"/>
  <pageSetup paperSize="9" scale="41" orientation="portrait" r:id="rId1"/>
  <rowBreaks count="1" manualBreakCount="1">
    <brk id="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17P</vt:lpstr>
      <vt:lpstr>16P</vt:lpstr>
      <vt:lpstr>15P</vt:lpstr>
      <vt:lpstr>14P</vt:lpstr>
      <vt:lpstr>13P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Żytecki Paweł</cp:lastModifiedBy>
  <cp:lastPrinted>2018-03-07T15:19:13Z</cp:lastPrinted>
  <dcterms:created xsi:type="dcterms:W3CDTF">2018-03-07T11:29:27Z</dcterms:created>
  <dcterms:modified xsi:type="dcterms:W3CDTF">2018-03-15T11:43:20Z</dcterms:modified>
</cp:coreProperties>
</file>