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Documents\NASK\A_Przetargi\Przetarg I Łącza do Szkół\Dokumentacja Przetargu\Formularze Przetargu Łącza POPC\"/>
    </mc:Choice>
  </mc:AlternateContent>
  <bookViews>
    <workbookView xWindow="0" yWindow="0" windowWidth="20490" windowHeight="7815" tabRatio="898" activeTab="4"/>
  </bookViews>
  <sheets>
    <sheet name="1P" sheetId="11" r:id="rId1"/>
    <sheet name="2P" sheetId="12" r:id="rId2"/>
    <sheet name="3P" sheetId="13" r:id="rId3"/>
    <sheet name="4P" sheetId="14" r:id="rId4"/>
    <sheet name="5P" sheetId="15" r:id="rId5"/>
  </sheets>
  <definedNames>
    <definedName name="_xlnm._FilterDatabase" localSheetId="0" hidden="1">'1P'!$A$12:$P$308</definedName>
    <definedName name="_xlnm._FilterDatabase" localSheetId="1" hidden="1">'2P'!$A$12:$P$42</definedName>
    <definedName name="_xlnm._FilterDatabase" localSheetId="2" hidden="1">'3P'!$A$12:$P$89</definedName>
    <definedName name="_xlnm._FilterDatabase" localSheetId="3" hidden="1">'4P'!$A$12:$P$64</definedName>
    <definedName name="_xlnm._FilterDatabase" localSheetId="4" hidden="1">'5P'!$A$12:$P$97</definedName>
    <definedName name="_xlnm.Print_Area" localSheetId="0">'1P'!$A$1:$U$105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K6" i="12"/>
  <c r="L6" i="12"/>
  <c r="J6" i="13"/>
  <c r="K6" i="13"/>
  <c r="L6" i="13"/>
  <c r="J6" i="14"/>
  <c r="K6" i="14"/>
  <c r="L6" i="14"/>
  <c r="J6" i="15"/>
  <c r="K6" i="15"/>
  <c r="L6" i="15"/>
  <c r="J6" i="11"/>
  <c r="K6" i="11"/>
  <c r="L6" i="11"/>
  <c r="J4" i="12"/>
  <c r="K4" i="12"/>
  <c r="L4" i="12"/>
  <c r="J4" i="13"/>
  <c r="K4" i="13"/>
  <c r="L4" i="13"/>
  <c r="J4" i="14"/>
  <c r="K4" i="14"/>
  <c r="L4" i="14"/>
  <c r="J4" i="15"/>
  <c r="K4" i="15"/>
  <c r="L4" i="15"/>
  <c r="J4" i="11"/>
  <c r="K4" i="11"/>
  <c r="L4" i="11"/>
  <c r="L3" i="12"/>
  <c r="K3" i="12"/>
  <c r="J3" i="12"/>
  <c r="L3" i="13"/>
  <c r="K3" i="13"/>
  <c r="J3" i="13"/>
  <c r="L3" i="14"/>
  <c r="K3" i="14"/>
  <c r="J3" i="14"/>
  <c r="L3" i="15"/>
  <c r="K3" i="15"/>
  <c r="J3" i="15"/>
  <c r="L3" i="11"/>
  <c r="K3" i="11"/>
  <c r="J3" i="11"/>
  <c r="T14" i="15"/>
  <c r="U14" i="15"/>
  <c r="T15" i="15"/>
  <c r="U15" i="15"/>
  <c r="T16" i="15"/>
  <c r="U16" i="15"/>
  <c r="T17" i="15"/>
  <c r="U17" i="15"/>
  <c r="T18" i="15"/>
  <c r="U18" i="15"/>
  <c r="T19" i="15"/>
  <c r="U19" i="15"/>
  <c r="T20" i="15"/>
  <c r="U20" i="15"/>
  <c r="T21" i="15"/>
  <c r="U21" i="15"/>
  <c r="T22" i="15"/>
  <c r="U22" i="15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T34" i="15"/>
  <c r="U34" i="15"/>
  <c r="T35" i="15"/>
  <c r="U35" i="15"/>
  <c r="T36" i="15"/>
  <c r="U36" i="15"/>
  <c r="T37" i="15"/>
  <c r="U37" i="15"/>
  <c r="T38" i="15"/>
  <c r="U38" i="15"/>
  <c r="T39" i="15"/>
  <c r="U39" i="15"/>
  <c r="T40" i="15"/>
  <c r="U40" i="15"/>
  <c r="T41" i="15"/>
  <c r="U41" i="15"/>
  <c r="T42" i="15"/>
  <c r="U42" i="15"/>
  <c r="T43" i="15"/>
  <c r="U43" i="15"/>
  <c r="T44" i="15"/>
  <c r="U44" i="15"/>
  <c r="T45" i="15"/>
  <c r="U45" i="15"/>
  <c r="T46" i="15"/>
  <c r="U46" i="15"/>
  <c r="T47" i="15"/>
  <c r="U47" i="15"/>
  <c r="T48" i="15"/>
  <c r="U48" i="15"/>
  <c r="T49" i="15"/>
  <c r="U49" i="15"/>
  <c r="T50" i="15"/>
  <c r="U50" i="15"/>
  <c r="T51" i="15"/>
  <c r="U51" i="15"/>
  <c r="T52" i="15"/>
  <c r="U52" i="15"/>
  <c r="T53" i="15"/>
  <c r="U53" i="15"/>
  <c r="T54" i="15"/>
  <c r="U54" i="15"/>
  <c r="T55" i="15"/>
  <c r="U55" i="15"/>
  <c r="T56" i="15"/>
  <c r="U56" i="15"/>
  <c r="T57" i="15"/>
  <c r="U57" i="15"/>
  <c r="T58" i="15"/>
  <c r="U58" i="15"/>
  <c r="T59" i="15"/>
  <c r="U59" i="15"/>
  <c r="T60" i="15"/>
  <c r="U60" i="15"/>
  <c r="T61" i="15"/>
  <c r="U61" i="15"/>
  <c r="T62" i="15"/>
  <c r="U62" i="15"/>
  <c r="T63" i="15"/>
  <c r="U63" i="15"/>
  <c r="T64" i="15"/>
  <c r="U64" i="15"/>
  <c r="T65" i="15"/>
  <c r="U65" i="15"/>
  <c r="T66" i="15"/>
  <c r="U66" i="15"/>
  <c r="T67" i="15"/>
  <c r="U67" i="15"/>
  <c r="T68" i="15"/>
  <c r="U68" i="15"/>
  <c r="T69" i="15"/>
  <c r="U69" i="15"/>
  <c r="T70" i="15"/>
  <c r="U70" i="15"/>
  <c r="T71" i="15"/>
  <c r="U71" i="15"/>
  <c r="T72" i="15"/>
  <c r="U72" i="15"/>
  <c r="T73" i="15"/>
  <c r="U73" i="15"/>
  <c r="T74" i="15"/>
  <c r="U74" i="15"/>
  <c r="T75" i="15"/>
  <c r="U75" i="15"/>
  <c r="T76" i="15"/>
  <c r="U76" i="15"/>
  <c r="T77" i="15"/>
  <c r="U77" i="15"/>
  <c r="T78" i="15"/>
  <c r="U78" i="15"/>
  <c r="T79" i="15"/>
  <c r="U79" i="15"/>
  <c r="T80" i="15"/>
  <c r="U80" i="15"/>
  <c r="T81" i="15"/>
  <c r="U81" i="15"/>
  <c r="T82" i="15"/>
  <c r="U82" i="15"/>
  <c r="T83" i="15"/>
  <c r="U83" i="15"/>
  <c r="T84" i="15"/>
  <c r="U84" i="15"/>
  <c r="T85" i="15"/>
  <c r="U85" i="15"/>
  <c r="T86" i="15"/>
  <c r="U86" i="15"/>
  <c r="T87" i="15"/>
  <c r="U87" i="15"/>
  <c r="T88" i="15"/>
  <c r="U88" i="15"/>
  <c r="T89" i="15"/>
  <c r="U89" i="15"/>
  <c r="T90" i="15"/>
  <c r="U90" i="15"/>
  <c r="T91" i="15"/>
  <c r="U91" i="15"/>
  <c r="T92" i="15"/>
  <c r="U92" i="15"/>
  <c r="T93" i="15"/>
  <c r="U93" i="15"/>
  <c r="T94" i="15"/>
  <c r="U94" i="15"/>
  <c r="T95" i="15"/>
  <c r="U95" i="15"/>
  <c r="T96" i="15"/>
  <c r="U96" i="15"/>
  <c r="T97" i="15"/>
  <c r="U97" i="15"/>
  <c r="T13" i="15"/>
  <c r="U13" i="15"/>
  <c r="P11" i="15"/>
  <c r="G4" i="15"/>
  <c r="H8" i="15"/>
  <c r="I8" i="15"/>
  <c r="H7" i="15"/>
  <c r="I7" i="15"/>
  <c r="H6" i="15"/>
  <c r="I6" i="15"/>
  <c r="H5" i="15"/>
  <c r="I5" i="15"/>
  <c r="H4" i="15"/>
  <c r="I4" i="15"/>
  <c r="B2" i="15"/>
  <c r="T14" i="14"/>
  <c r="U14" i="14"/>
  <c r="T15" i="14"/>
  <c r="U15" i="14"/>
  <c r="T16" i="14"/>
  <c r="U16" i="14"/>
  <c r="T17" i="14"/>
  <c r="U17" i="14"/>
  <c r="T18" i="14"/>
  <c r="U18" i="14"/>
  <c r="T19" i="14"/>
  <c r="U19" i="14"/>
  <c r="T20" i="14"/>
  <c r="U20" i="14"/>
  <c r="T21" i="14"/>
  <c r="U21" i="14"/>
  <c r="T22" i="14"/>
  <c r="U22" i="14"/>
  <c r="T23" i="14"/>
  <c r="U23" i="14"/>
  <c r="T24" i="14"/>
  <c r="U24" i="14"/>
  <c r="T25" i="14"/>
  <c r="U25" i="14"/>
  <c r="T26" i="14"/>
  <c r="U26" i="14"/>
  <c r="T27" i="14"/>
  <c r="U27" i="14"/>
  <c r="T28" i="14"/>
  <c r="U28" i="14"/>
  <c r="T29" i="14"/>
  <c r="U29" i="14"/>
  <c r="T30" i="14"/>
  <c r="U30" i="14"/>
  <c r="T31" i="14"/>
  <c r="U31" i="14"/>
  <c r="T32" i="14"/>
  <c r="U32" i="14"/>
  <c r="T33" i="14"/>
  <c r="U33" i="14"/>
  <c r="T34" i="14"/>
  <c r="U34" i="14"/>
  <c r="T35" i="14"/>
  <c r="U35" i="14"/>
  <c r="T36" i="14"/>
  <c r="U36" i="14"/>
  <c r="T37" i="14"/>
  <c r="U37" i="14"/>
  <c r="T38" i="14"/>
  <c r="U38" i="14"/>
  <c r="T39" i="14"/>
  <c r="U39" i="14"/>
  <c r="T40" i="14"/>
  <c r="U40" i="14"/>
  <c r="T41" i="14"/>
  <c r="U41" i="14"/>
  <c r="T42" i="14"/>
  <c r="U42" i="14"/>
  <c r="T43" i="14"/>
  <c r="U43" i="14"/>
  <c r="T44" i="14"/>
  <c r="U44" i="14"/>
  <c r="T45" i="14"/>
  <c r="U45" i="14"/>
  <c r="T46" i="14"/>
  <c r="U46" i="14"/>
  <c r="T47" i="14"/>
  <c r="U47" i="14"/>
  <c r="T48" i="14"/>
  <c r="U48" i="14"/>
  <c r="T49" i="14"/>
  <c r="U49" i="14"/>
  <c r="T50" i="14"/>
  <c r="U50" i="14"/>
  <c r="T51" i="14"/>
  <c r="U51" i="14"/>
  <c r="T52" i="14"/>
  <c r="U52" i="14"/>
  <c r="T53" i="14"/>
  <c r="U53" i="14"/>
  <c r="T54" i="14"/>
  <c r="U54" i="14"/>
  <c r="T55" i="14"/>
  <c r="U55" i="14"/>
  <c r="T56" i="14"/>
  <c r="U56" i="14"/>
  <c r="T57" i="14"/>
  <c r="U57" i="14"/>
  <c r="T58" i="14"/>
  <c r="U58" i="14"/>
  <c r="T59" i="14"/>
  <c r="U59" i="14"/>
  <c r="T60" i="14"/>
  <c r="U60" i="14"/>
  <c r="T61" i="14"/>
  <c r="U61" i="14"/>
  <c r="T62" i="14"/>
  <c r="U62" i="14"/>
  <c r="T63" i="14"/>
  <c r="U63" i="14"/>
  <c r="T64" i="14"/>
  <c r="U64" i="14"/>
  <c r="T13" i="14"/>
  <c r="U13" i="14"/>
  <c r="P11" i="14"/>
  <c r="G4" i="14"/>
  <c r="P11" i="13"/>
  <c r="G4" i="13"/>
  <c r="H8" i="14"/>
  <c r="I8" i="14"/>
  <c r="H7" i="14"/>
  <c r="I7" i="14"/>
  <c r="H6" i="14"/>
  <c r="I6" i="14"/>
  <c r="H5" i="14"/>
  <c r="I5" i="14"/>
  <c r="H4" i="14"/>
  <c r="I4" i="14"/>
  <c r="B2" i="14"/>
  <c r="T14" i="13"/>
  <c r="U14" i="13"/>
  <c r="T15" i="13"/>
  <c r="U15" i="13"/>
  <c r="T16" i="13"/>
  <c r="U16" i="13"/>
  <c r="T17" i="13"/>
  <c r="U17" i="13"/>
  <c r="T18" i="13"/>
  <c r="U18" i="13"/>
  <c r="T19" i="13"/>
  <c r="U19" i="13"/>
  <c r="T20" i="13"/>
  <c r="U20" i="13"/>
  <c r="T21" i="13"/>
  <c r="U21" i="13"/>
  <c r="T22" i="13"/>
  <c r="U22" i="13"/>
  <c r="T23" i="13"/>
  <c r="U23" i="13"/>
  <c r="T24" i="13"/>
  <c r="U24" i="13"/>
  <c r="T25" i="13"/>
  <c r="U25" i="13"/>
  <c r="T26" i="13"/>
  <c r="U26" i="13"/>
  <c r="T27" i="13"/>
  <c r="U27" i="13"/>
  <c r="T28" i="13"/>
  <c r="U28" i="13"/>
  <c r="T29" i="13"/>
  <c r="U29" i="13"/>
  <c r="T30" i="13"/>
  <c r="U30" i="13"/>
  <c r="T31" i="13"/>
  <c r="U31" i="13"/>
  <c r="T32" i="13"/>
  <c r="U32" i="13"/>
  <c r="T33" i="13"/>
  <c r="U33" i="13"/>
  <c r="T34" i="13"/>
  <c r="U34" i="13"/>
  <c r="T35" i="13"/>
  <c r="U35" i="13"/>
  <c r="T36" i="13"/>
  <c r="U36" i="13"/>
  <c r="T37" i="13"/>
  <c r="U37" i="13"/>
  <c r="T38" i="13"/>
  <c r="U38" i="13"/>
  <c r="T39" i="13"/>
  <c r="U39" i="13"/>
  <c r="T40" i="13"/>
  <c r="U40" i="13"/>
  <c r="T41" i="13"/>
  <c r="U41" i="13"/>
  <c r="T42" i="13"/>
  <c r="U42" i="13"/>
  <c r="T43" i="13"/>
  <c r="U43" i="13"/>
  <c r="T44" i="13"/>
  <c r="U44" i="13"/>
  <c r="T45" i="13"/>
  <c r="U45" i="13"/>
  <c r="T46" i="13"/>
  <c r="U46" i="13"/>
  <c r="T47" i="13"/>
  <c r="U47" i="13"/>
  <c r="T48" i="13"/>
  <c r="U48" i="13"/>
  <c r="T49" i="13"/>
  <c r="U49" i="13"/>
  <c r="T50" i="13"/>
  <c r="U50" i="13"/>
  <c r="T51" i="13"/>
  <c r="U51" i="13"/>
  <c r="T52" i="13"/>
  <c r="U52" i="13"/>
  <c r="T53" i="13"/>
  <c r="U53" i="13"/>
  <c r="T54" i="13"/>
  <c r="U54" i="13"/>
  <c r="T55" i="13"/>
  <c r="U55" i="13"/>
  <c r="T56" i="13"/>
  <c r="U56" i="13"/>
  <c r="T57" i="13"/>
  <c r="U57" i="13"/>
  <c r="T58" i="13"/>
  <c r="U58" i="13"/>
  <c r="T59" i="13"/>
  <c r="U59" i="13"/>
  <c r="T60" i="13"/>
  <c r="U60" i="13"/>
  <c r="T61" i="13"/>
  <c r="U61" i="13"/>
  <c r="T62" i="13"/>
  <c r="U62" i="13"/>
  <c r="T63" i="13"/>
  <c r="U63" i="13"/>
  <c r="T64" i="13"/>
  <c r="U64" i="13"/>
  <c r="T65" i="13"/>
  <c r="U65" i="13"/>
  <c r="T66" i="13"/>
  <c r="U66" i="13"/>
  <c r="T67" i="13"/>
  <c r="U67" i="13"/>
  <c r="T68" i="13"/>
  <c r="U68" i="13"/>
  <c r="T69" i="13"/>
  <c r="U69" i="13"/>
  <c r="T70" i="13"/>
  <c r="U70" i="13"/>
  <c r="T71" i="13"/>
  <c r="U71" i="13"/>
  <c r="T72" i="13"/>
  <c r="U72" i="13"/>
  <c r="T73" i="13"/>
  <c r="U73" i="13"/>
  <c r="T74" i="13"/>
  <c r="U74" i="13"/>
  <c r="T75" i="13"/>
  <c r="U75" i="13"/>
  <c r="T76" i="13"/>
  <c r="U76" i="13"/>
  <c r="T77" i="13"/>
  <c r="U77" i="13"/>
  <c r="T78" i="13"/>
  <c r="U78" i="13"/>
  <c r="T79" i="13"/>
  <c r="U79" i="13"/>
  <c r="T80" i="13"/>
  <c r="U80" i="13"/>
  <c r="T81" i="13"/>
  <c r="U81" i="13"/>
  <c r="T82" i="13"/>
  <c r="U82" i="13"/>
  <c r="T83" i="13"/>
  <c r="U83" i="13"/>
  <c r="T84" i="13"/>
  <c r="U84" i="13"/>
  <c r="T85" i="13"/>
  <c r="U85" i="13"/>
  <c r="T86" i="13"/>
  <c r="U86" i="13"/>
  <c r="T87" i="13"/>
  <c r="U87" i="13"/>
  <c r="T88" i="13"/>
  <c r="U88" i="13"/>
  <c r="T89" i="13"/>
  <c r="U89" i="13"/>
  <c r="T13" i="13"/>
  <c r="U13" i="13"/>
  <c r="H8" i="13"/>
  <c r="I8" i="13"/>
  <c r="H7" i="13"/>
  <c r="I7" i="13"/>
  <c r="H6" i="13"/>
  <c r="I6" i="13"/>
  <c r="H5" i="13"/>
  <c r="I5" i="13"/>
  <c r="H4" i="13"/>
  <c r="I4" i="13"/>
  <c r="B2" i="13"/>
  <c r="P11" i="12"/>
  <c r="G4" i="12"/>
  <c r="T14" i="12"/>
  <c r="U14" i="12"/>
  <c r="T15" i="12"/>
  <c r="U15" i="12"/>
  <c r="T16" i="12"/>
  <c r="U16" i="12"/>
  <c r="T17" i="12"/>
  <c r="U17" i="12"/>
  <c r="T18" i="12"/>
  <c r="U18" i="12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13" i="12"/>
  <c r="U13" i="12"/>
  <c r="H8" i="12"/>
  <c r="I8" i="12"/>
  <c r="H7" i="12"/>
  <c r="I7" i="12"/>
  <c r="H6" i="12"/>
  <c r="I6" i="12"/>
  <c r="H5" i="12"/>
  <c r="I5" i="12"/>
  <c r="H4" i="12"/>
  <c r="I4" i="12"/>
  <c r="B2" i="12"/>
  <c r="H5" i="11"/>
  <c r="I5" i="11"/>
  <c r="H6" i="11"/>
  <c r="I6" i="11"/>
  <c r="H7" i="11"/>
  <c r="I7" i="11"/>
  <c r="H8" i="11"/>
  <c r="I8" i="11"/>
  <c r="P11" i="11"/>
  <c r="G4" i="11"/>
  <c r="T20" i="11"/>
  <c r="U20" i="11"/>
  <c r="T23" i="11"/>
  <c r="U23" i="11"/>
  <c r="T24" i="11"/>
  <c r="U24" i="11"/>
  <c r="T27" i="11"/>
  <c r="U27" i="11"/>
  <c r="T31" i="11"/>
  <c r="U31" i="11"/>
  <c r="T35" i="11"/>
  <c r="U35" i="11"/>
  <c r="T39" i="11"/>
  <c r="U39" i="11"/>
  <c r="T43" i="11"/>
  <c r="U43" i="11"/>
  <c r="T47" i="11"/>
  <c r="U47" i="11"/>
  <c r="T51" i="11"/>
  <c r="U51" i="11"/>
  <c r="T55" i="11"/>
  <c r="U55" i="11"/>
  <c r="T59" i="11"/>
  <c r="U59" i="11"/>
  <c r="T60" i="11"/>
  <c r="U60" i="11"/>
  <c r="T61" i="11"/>
  <c r="U61" i="11"/>
  <c r="T62" i="11"/>
  <c r="U62" i="11"/>
  <c r="T63" i="11"/>
  <c r="U63" i="11"/>
  <c r="T64" i="11"/>
  <c r="U64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1" i="11"/>
  <c r="U21" i="11"/>
  <c r="T22" i="11"/>
  <c r="U22" i="11"/>
  <c r="T25" i="11"/>
  <c r="U25" i="11"/>
  <c r="T26" i="11"/>
  <c r="U26" i="11"/>
  <c r="T28" i="11"/>
  <c r="U28" i="11"/>
  <c r="T29" i="11"/>
  <c r="U29" i="11"/>
  <c r="T30" i="11"/>
  <c r="U30" i="11"/>
  <c r="T32" i="11"/>
  <c r="U32" i="11"/>
  <c r="T33" i="11"/>
  <c r="U33" i="11"/>
  <c r="T34" i="11"/>
  <c r="U34" i="11"/>
  <c r="T36" i="11"/>
  <c r="U36" i="11"/>
  <c r="T37" i="11"/>
  <c r="U37" i="11"/>
  <c r="T38" i="11"/>
  <c r="U38" i="11"/>
  <c r="T40" i="11"/>
  <c r="U40" i="11"/>
  <c r="T41" i="11"/>
  <c r="U41" i="11"/>
  <c r="T42" i="11"/>
  <c r="U42" i="11"/>
  <c r="T44" i="11"/>
  <c r="U44" i="11"/>
  <c r="T45" i="11"/>
  <c r="U45" i="11"/>
  <c r="T46" i="11"/>
  <c r="U46" i="11"/>
  <c r="T48" i="11"/>
  <c r="U48" i="11"/>
  <c r="T49" i="11"/>
  <c r="U49" i="11"/>
  <c r="T50" i="11"/>
  <c r="U50" i="11"/>
  <c r="T52" i="11"/>
  <c r="U52" i="11"/>
  <c r="T53" i="11"/>
  <c r="U53" i="11"/>
  <c r="T54" i="11"/>
  <c r="U54" i="11"/>
  <c r="T56" i="11"/>
  <c r="U56" i="11"/>
  <c r="T57" i="11"/>
  <c r="U57" i="11"/>
  <c r="T58" i="11"/>
  <c r="U58" i="11"/>
  <c r="T13" i="11"/>
  <c r="U13" i="11"/>
  <c r="B2" i="11"/>
  <c r="H4" i="11"/>
  <c r="I4" i="11"/>
</calcChain>
</file>

<file path=xl/comments1.xml><?xml version="1.0" encoding="utf-8"?>
<comments xmlns="http://schemas.openxmlformats.org/spreadsheetml/2006/main">
  <authors>
    <author>Kwaczyński Marcin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<sst xmlns="http://schemas.openxmlformats.org/spreadsheetml/2006/main" count="3807" uniqueCount="1728">
  <si>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</si>
  <si>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</si>
  <si>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</si>
  <si>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</si>
  <si>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</si>
  <si>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</si>
  <si>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</si>
  <si>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</si>
  <si>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</si>
  <si>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</si>
  <si>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</si>
  <si>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</si>
  <si>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</si>
  <si>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</si>
  <si>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</si>
  <si>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Uwagi</t>
  </si>
  <si>
    <t>1000000002138660</t>
  </si>
  <si>
    <t>NIE</t>
  </si>
  <si>
    <t>519040</t>
  </si>
  <si>
    <t>78197,82912</t>
  </si>
  <si>
    <t>LUBUSKIE</t>
  </si>
  <si>
    <t>MIĘDZYRZECKI</t>
  </si>
  <si>
    <t>BLEDZEW</t>
  </si>
  <si>
    <t>0178465</t>
  </si>
  <si>
    <t>21970</t>
  </si>
  <si>
    <t>UL. SZKOLNA</t>
  </si>
  <si>
    <t>9</t>
  </si>
  <si>
    <t/>
  </si>
  <si>
    <t>GORZOWSKI</t>
  </si>
  <si>
    <t>9300000000000065</t>
  </si>
  <si>
    <t>2223797</t>
  </si>
  <si>
    <t>82839</t>
  </si>
  <si>
    <t>0178650</t>
  </si>
  <si>
    <t>TEMPLEWO</t>
  </si>
  <si>
    <t>99999</t>
  </si>
  <si>
    <t>65</t>
  </si>
  <si>
    <t>5000000085692215</t>
  </si>
  <si>
    <t>3655590</t>
  </si>
  <si>
    <t>75356,75357</t>
  </si>
  <si>
    <t>BOGDANIEC</t>
  </si>
  <si>
    <t>0178672</t>
  </si>
  <si>
    <t>16579</t>
  </si>
  <si>
    <t>UL. POCZTOWA</t>
  </si>
  <si>
    <t>7</t>
  </si>
  <si>
    <t>1000000002101916</t>
  </si>
  <si>
    <t>5438193</t>
  </si>
  <si>
    <t>69402</t>
  </si>
  <si>
    <t>0178732</t>
  </si>
  <si>
    <t>JENIN</t>
  </si>
  <si>
    <t>11139</t>
  </si>
  <si>
    <t>UL. LIPOWA</t>
  </si>
  <si>
    <t>1</t>
  </si>
  <si>
    <t>9300000000000061</t>
  </si>
  <si>
    <t>8497580</t>
  </si>
  <si>
    <t>69408</t>
  </si>
  <si>
    <t>0178815</t>
  </si>
  <si>
    <t>LUBCZYNO</t>
  </si>
  <si>
    <t>55</t>
  </si>
  <si>
    <t>9300000000000062</t>
  </si>
  <si>
    <t>2329093</t>
  </si>
  <si>
    <t>71308</t>
  </si>
  <si>
    <t>DESZCZNO</t>
  </si>
  <si>
    <t>0179482</t>
  </si>
  <si>
    <t>BOLEMIN</t>
  </si>
  <si>
    <t>102</t>
  </si>
  <si>
    <t>2</t>
  </si>
  <si>
    <t>9000000174518513</t>
  </si>
  <si>
    <t>8114981</t>
  </si>
  <si>
    <t>92221,92222</t>
  </si>
  <si>
    <t>0179520</t>
  </si>
  <si>
    <t>UL. DESZCZNO</t>
  </si>
  <si>
    <t>8B</t>
  </si>
  <si>
    <t>9000000117681988</t>
  </si>
  <si>
    <t>6968384</t>
  </si>
  <si>
    <t>71307</t>
  </si>
  <si>
    <t>0179683</t>
  </si>
  <si>
    <t>ULIM</t>
  </si>
  <si>
    <t>61</t>
  </si>
  <si>
    <t>5000000073684974</t>
  </si>
  <si>
    <t>7605444</t>
  </si>
  <si>
    <t>46580</t>
  </si>
  <si>
    <t>STRZELECKO-DREZDENECKI</t>
  </si>
  <si>
    <t>DREZDENKO</t>
  </si>
  <si>
    <t>0181190</t>
  </si>
  <si>
    <t>DRAWINY</t>
  </si>
  <si>
    <t>62</t>
  </si>
  <si>
    <t>5000000073685113</t>
  </si>
  <si>
    <t>2109296</t>
  </si>
  <si>
    <t>75399</t>
  </si>
  <si>
    <t>0181237</t>
  </si>
  <si>
    <t>GOSZCZANOWO</t>
  </si>
  <si>
    <t>18A</t>
  </si>
  <si>
    <t>5000000073684661</t>
  </si>
  <si>
    <t>5120136</t>
  </si>
  <si>
    <t>75403</t>
  </si>
  <si>
    <t>0181266</t>
  </si>
  <si>
    <t>GOŚCIM</t>
  </si>
  <si>
    <t>141</t>
  </si>
  <si>
    <t>1000000002204971</t>
  </si>
  <si>
    <t>532529</t>
  </si>
  <si>
    <t>75402</t>
  </si>
  <si>
    <t>0181303</t>
  </si>
  <si>
    <t>GROTÓW</t>
  </si>
  <si>
    <t>88</t>
  </si>
  <si>
    <t>1000000002203088</t>
  </si>
  <si>
    <t>8433158</t>
  </si>
  <si>
    <t>75398</t>
  </si>
  <si>
    <t>0181527</t>
  </si>
  <si>
    <t>NIEGOSŁAW</t>
  </si>
  <si>
    <t>69</t>
  </si>
  <si>
    <t>1000000002204759</t>
  </si>
  <si>
    <t>5056116</t>
  </si>
  <si>
    <t>75401</t>
  </si>
  <si>
    <t>0181579</t>
  </si>
  <si>
    <t>RĄPIN</t>
  </si>
  <si>
    <t>54</t>
  </si>
  <si>
    <t>1000000002202645</t>
  </si>
  <si>
    <t>7604676</t>
  </si>
  <si>
    <t>75404</t>
  </si>
  <si>
    <t>0181591</t>
  </si>
  <si>
    <t>STARE BIELICE</t>
  </si>
  <si>
    <t>13</t>
  </si>
  <si>
    <t>5000000073686179</t>
  </si>
  <si>
    <t>5247574</t>
  </si>
  <si>
    <t>44740</t>
  </si>
  <si>
    <t>0181639</t>
  </si>
  <si>
    <t>TRZEBICZ</t>
  </si>
  <si>
    <t>1000000002185871</t>
  </si>
  <si>
    <t>7222100</t>
  </si>
  <si>
    <t>84293</t>
  </si>
  <si>
    <t>SŁUBICKI</t>
  </si>
  <si>
    <t>GÓRZYCA</t>
  </si>
  <si>
    <t>0181674</t>
  </si>
  <si>
    <t>CZARNÓW</t>
  </si>
  <si>
    <t>16415</t>
  </si>
  <si>
    <t>UL. PLAC WOLNOŚCI</t>
  </si>
  <si>
    <t>8</t>
  </si>
  <si>
    <t>1000000002186480</t>
  </si>
  <si>
    <t>526701</t>
  </si>
  <si>
    <t>86967,86968</t>
  </si>
  <si>
    <t>0181680</t>
  </si>
  <si>
    <t>24687</t>
  </si>
  <si>
    <t>UL. WOLNOŚCI</t>
  </si>
  <si>
    <t>17</t>
  </si>
  <si>
    <t>5000000073613609</t>
  </si>
  <si>
    <t>8306501</t>
  </si>
  <si>
    <t>85201</t>
  </si>
  <si>
    <t>0181757</t>
  </si>
  <si>
    <t>PAMIĘCIN</t>
  </si>
  <si>
    <t>29</t>
  </si>
  <si>
    <t>5000000073613834</t>
  </si>
  <si>
    <t>4928967</t>
  </si>
  <si>
    <t>88388</t>
  </si>
  <si>
    <t>0181792</t>
  </si>
  <si>
    <t>ŻABICE</t>
  </si>
  <si>
    <t>09495</t>
  </si>
  <si>
    <t>UL. KOSTRZYŃSKA</t>
  </si>
  <si>
    <t>5</t>
  </si>
  <si>
    <t>1000000002108455</t>
  </si>
  <si>
    <t>6140009</t>
  </si>
  <si>
    <t>107342,107343</t>
  </si>
  <si>
    <t>KŁODAWA</t>
  </si>
  <si>
    <t>0181817</t>
  </si>
  <si>
    <t>9100000005827862</t>
  </si>
  <si>
    <t>2071105</t>
  </si>
  <si>
    <t>93026,93028</t>
  </si>
  <si>
    <t>0181881</t>
  </si>
  <si>
    <t>RÓŻANKI</t>
  </si>
  <si>
    <t>03811</t>
  </si>
  <si>
    <t>UL. DĘBOWA</t>
  </si>
  <si>
    <t>3</t>
  </si>
  <si>
    <t>5000000086069271</t>
  </si>
  <si>
    <t>8688382</t>
  </si>
  <si>
    <t>74731</t>
  </si>
  <si>
    <t>SULĘCIŃSKI</t>
  </si>
  <si>
    <t>KRZESZYCE</t>
  </si>
  <si>
    <t>0182060</t>
  </si>
  <si>
    <t>KOŁCZYN</t>
  </si>
  <si>
    <t>21550</t>
  </si>
  <si>
    <t>UL. SULĘCIŃSKA</t>
  </si>
  <si>
    <t>5000000086068370</t>
  </si>
  <si>
    <t>3719260</t>
  </si>
  <si>
    <t>83644,83645</t>
  </si>
  <si>
    <t>0182107</t>
  </si>
  <si>
    <t>20189</t>
  </si>
  <si>
    <t>UL. SKWIERZYŃSKA</t>
  </si>
  <si>
    <t>4</t>
  </si>
  <si>
    <t>LUBISZYN</t>
  </si>
  <si>
    <t>5000000085671457</t>
  </si>
  <si>
    <t>4865300</t>
  </si>
  <si>
    <t>7569</t>
  </si>
  <si>
    <t>0182662</t>
  </si>
  <si>
    <t>17011</t>
  </si>
  <si>
    <t>UL. POLNA</t>
  </si>
  <si>
    <t>6</t>
  </si>
  <si>
    <t>1000000002112497</t>
  </si>
  <si>
    <t>5183186</t>
  </si>
  <si>
    <t>9102</t>
  </si>
  <si>
    <t>0182679</t>
  </si>
  <si>
    <t>LUBNO</t>
  </si>
  <si>
    <t>34510</t>
  </si>
  <si>
    <t>UL. PLAC WYZWOLENIA</t>
  </si>
  <si>
    <t>5000000085671077</t>
  </si>
  <si>
    <t>5694239</t>
  </si>
  <si>
    <t>7540</t>
  </si>
  <si>
    <t>0182768</t>
  </si>
  <si>
    <t>STAW</t>
  </si>
  <si>
    <t>1000000002111919</t>
  </si>
  <si>
    <t>7605291</t>
  </si>
  <si>
    <t>22212,22213</t>
  </si>
  <si>
    <t>0182797</t>
  </si>
  <si>
    <t>ŚCIECHÓW</t>
  </si>
  <si>
    <t>84</t>
  </si>
  <si>
    <t>16</t>
  </si>
  <si>
    <t>9000000169318919</t>
  </si>
  <si>
    <t>5484807</t>
  </si>
  <si>
    <t>27797,27816</t>
  </si>
  <si>
    <t>LUBNIEWICE</t>
  </si>
  <si>
    <t>0182969</t>
  </si>
  <si>
    <t>20296</t>
  </si>
  <si>
    <t>OS. SŁOWIAŃSKIE</t>
  </si>
  <si>
    <t>1000000002145320</t>
  </si>
  <si>
    <t>5502694</t>
  </si>
  <si>
    <t>72046,80857</t>
  </si>
  <si>
    <t>MIĘDZYRZECZ</t>
  </si>
  <si>
    <t>0183928</t>
  </si>
  <si>
    <t>BOBOWICKO</t>
  </si>
  <si>
    <t>12860</t>
  </si>
  <si>
    <t>UL. MIĘDZYRZECKA</t>
  </si>
  <si>
    <t>7A</t>
  </si>
  <si>
    <t>1000000002145900</t>
  </si>
  <si>
    <t>4928811</t>
  </si>
  <si>
    <t>84321</t>
  </si>
  <si>
    <t>0183940</t>
  </si>
  <si>
    <t>BUKOWIEC</t>
  </si>
  <si>
    <t>5000000063315495</t>
  </si>
  <si>
    <t>9006679</t>
  </si>
  <si>
    <t>84322</t>
  </si>
  <si>
    <t>0184023</t>
  </si>
  <si>
    <t>KAŁAWA</t>
  </si>
  <si>
    <t>92</t>
  </si>
  <si>
    <t>5000000086075351</t>
  </si>
  <si>
    <t>4229789</t>
  </si>
  <si>
    <t>12110</t>
  </si>
  <si>
    <t>OŚNO LUBUSKIE</t>
  </si>
  <si>
    <t>0185413</t>
  </si>
  <si>
    <t>SMOGÓRY</t>
  </si>
  <si>
    <t>10</t>
  </si>
  <si>
    <t>5000000085679413</t>
  </si>
  <si>
    <t>7223031</t>
  </si>
  <si>
    <t>8311</t>
  </si>
  <si>
    <t>PRZYTOCZNA</t>
  </si>
  <si>
    <t>0185962</t>
  </si>
  <si>
    <t>1000000002146856</t>
  </si>
  <si>
    <t>7095261</t>
  </si>
  <si>
    <t>8310</t>
  </si>
  <si>
    <t>32552</t>
  </si>
  <si>
    <t>UL. ŚW. JANA BOSCO</t>
  </si>
  <si>
    <t>1000000002147202</t>
  </si>
  <si>
    <t>6967954</t>
  </si>
  <si>
    <t>8313</t>
  </si>
  <si>
    <t>0186022</t>
  </si>
  <si>
    <t>WIERZBNO</t>
  </si>
  <si>
    <t>31</t>
  </si>
  <si>
    <t>5000000071199072</t>
  </si>
  <si>
    <t>2287876</t>
  </si>
  <si>
    <t>79940,79943</t>
  </si>
  <si>
    <t>PSZCZEW</t>
  </si>
  <si>
    <t>0186097</t>
  </si>
  <si>
    <t>19914</t>
  </si>
  <si>
    <t>UL. WŁADYSŁAWA SIKORSKIEGO</t>
  </si>
  <si>
    <t>23</t>
  </si>
  <si>
    <t>1000000002147653</t>
  </si>
  <si>
    <t>7923184</t>
  </si>
  <si>
    <t>126365</t>
  </si>
  <si>
    <t>0186163</t>
  </si>
  <si>
    <t>SZARCZ</t>
  </si>
  <si>
    <t>30</t>
  </si>
  <si>
    <t>5000000068191922</t>
  </si>
  <si>
    <t>6076427</t>
  </si>
  <si>
    <t>86673,86674</t>
  </si>
  <si>
    <t>RZEPIN</t>
  </si>
  <si>
    <t>0186482</t>
  </si>
  <si>
    <t>KOWALÓW</t>
  </si>
  <si>
    <t>19345</t>
  </si>
  <si>
    <t>UL. RZEPIŃSKA</t>
  </si>
  <si>
    <t>1000000006045763</t>
  </si>
  <si>
    <t>4992746</t>
  </si>
  <si>
    <t>26295</t>
  </si>
  <si>
    <t>0186559</t>
  </si>
  <si>
    <t>STAROŚCIN</t>
  </si>
  <si>
    <t>34</t>
  </si>
  <si>
    <t>SANTOK</t>
  </si>
  <si>
    <t>27</t>
  </si>
  <si>
    <t>1000000005797151</t>
  </si>
  <si>
    <t>6585575</t>
  </si>
  <si>
    <t>103386</t>
  </si>
  <si>
    <t>0186720</t>
  </si>
  <si>
    <t>WAWRÓW</t>
  </si>
  <si>
    <t>46E</t>
  </si>
  <si>
    <t>1000000002151385</t>
  </si>
  <si>
    <t>7668256</t>
  </si>
  <si>
    <t>27798</t>
  </si>
  <si>
    <t>SKWIERZYNA</t>
  </si>
  <si>
    <t>0186832</t>
  </si>
  <si>
    <t>MURZYNOWO</t>
  </si>
  <si>
    <t>09546</t>
  </si>
  <si>
    <t>UL. KOŚCIELNA</t>
  </si>
  <si>
    <t>5000000075919623</t>
  </si>
  <si>
    <t>2414069</t>
  </si>
  <si>
    <t>55801</t>
  </si>
  <si>
    <t>0186909</t>
  </si>
  <si>
    <t>TRZEBISZEWO</t>
  </si>
  <si>
    <t>05635</t>
  </si>
  <si>
    <t>UL. GŁÓWNA</t>
  </si>
  <si>
    <t>44</t>
  </si>
  <si>
    <t>SŁOŃSK</t>
  </si>
  <si>
    <t>1000000002217826</t>
  </si>
  <si>
    <t>4864674</t>
  </si>
  <si>
    <t>75110,79272</t>
  </si>
  <si>
    <t>0187062</t>
  </si>
  <si>
    <t>5000000085681847</t>
  </si>
  <si>
    <t>8051456</t>
  </si>
  <si>
    <t>32098</t>
  </si>
  <si>
    <t>SŁUBICE</t>
  </si>
  <si>
    <t>0187085</t>
  </si>
  <si>
    <t>GOLICE</t>
  </si>
  <si>
    <t>20308</t>
  </si>
  <si>
    <t>UL. SŁUBICKA</t>
  </si>
  <si>
    <t>5000000085681073</t>
  </si>
  <si>
    <t>5566667</t>
  </si>
  <si>
    <t>32097</t>
  </si>
  <si>
    <t>0187100</t>
  </si>
  <si>
    <t>KUNOWICE</t>
  </si>
  <si>
    <t>18</t>
  </si>
  <si>
    <t>9300000000000066</t>
  </si>
  <si>
    <t>2189719</t>
  </si>
  <si>
    <t>12777</t>
  </si>
  <si>
    <t>STARE KUROWO</t>
  </si>
  <si>
    <t>0187323</t>
  </si>
  <si>
    <t>NOWE KUROWO</t>
  </si>
  <si>
    <t>35</t>
  </si>
  <si>
    <t>5000000076513896</t>
  </si>
  <si>
    <t>2150832</t>
  </si>
  <si>
    <t>12612</t>
  </si>
  <si>
    <t>0187406</t>
  </si>
  <si>
    <t>09572</t>
  </si>
  <si>
    <t>UL. KOŚCIUSZKI</t>
  </si>
  <si>
    <t>95</t>
  </si>
  <si>
    <t>5000000076513759</t>
  </si>
  <si>
    <t>6904640</t>
  </si>
  <si>
    <t>12521</t>
  </si>
  <si>
    <t>95A</t>
  </si>
  <si>
    <t>5000000076513072</t>
  </si>
  <si>
    <t>2431583</t>
  </si>
  <si>
    <t>50295</t>
  </si>
  <si>
    <t>STRZELCE KRAJEŃSKIE</t>
  </si>
  <si>
    <t>0187429</t>
  </si>
  <si>
    <t>BOBRÓWKO</t>
  </si>
  <si>
    <t>02864</t>
  </si>
  <si>
    <t>UL. CHOSZCZAŃSKA</t>
  </si>
  <si>
    <t>5000000076512531</t>
  </si>
  <si>
    <t>7414322</t>
  </si>
  <si>
    <t>50294</t>
  </si>
  <si>
    <t>0187607</t>
  </si>
  <si>
    <t>OGARDY</t>
  </si>
  <si>
    <t>26</t>
  </si>
  <si>
    <t>5000000076512727</t>
  </si>
  <si>
    <t>4293582</t>
  </si>
  <si>
    <t>50290</t>
  </si>
  <si>
    <t>0187725</t>
  </si>
  <si>
    <t>TUCZNO</t>
  </si>
  <si>
    <t>9300000000000067</t>
  </si>
  <si>
    <t>18154375</t>
  </si>
  <si>
    <t>50287</t>
  </si>
  <si>
    <t>0187754</t>
  </si>
  <si>
    <t>WIELISŁAWICE</t>
  </si>
  <si>
    <t>71</t>
  </si>
  <si>
    <t>17394</t>
  </si>
  <si>
    <t>UL. POZNAŃSKA</t>
  </si>
  <si>
    <t>63</t>
  </si>
  <si>
    <t>1000000002154699</t>
  </si>
  <si>
    <t>5885186</t>
  </si>
  <si>
    <t>7319,7327</t>
  </si>
  <si>
    <t>TRZCIEL</t>
  </si>
  <si>
    <t>0188021</t>
  </si>
  <si>
    <t>BRÓJCE</t>
  </si>
  <si>
    <t>1000000002118662</t>
  </si>
  <si>
    <t>4737751</t>
  </si>
  <si>
    <t>20993</t>
  </si>
  <si>
    <t>WITNICA</t>
  </si>
  <si>
    <t>0188251</t>
  </si>
  <si>
    <t>DĄBROSZYN</t>
  </si>
  <si>
    <t>22</t>
  </si>
  <si>
    <t>1000000002117965</t>
  </si>
  <si>
    <t>4101753</t>
  </si>
  <si>
    <t>104073,109721</t>
  </si>
  <si>
    <t>0188268</t>
  </si>
  <si>
    <t>KAMIEŃ MAŁY</t>
  </si>
  <si>
    <t>89</t>
  </si>
  <si>
    <t>1000000002117521</t>
  </si>
  <si>
    <t>5566519</t>
  </si>
  <si>
    <t>109637</t>
  </si>
  <si>
    <t>0188363</t>
  </si>
  <si>
    <t>NOWINY WIELKIE</t>
  </si>
  <si>
    <t>24048</t>
  </si>
  <si>
    <t>UL. WIEJSKA</t>
  </si>
  <si>
    <t>14</t>
  </si>
  <si>
    <t>5000000091256582</t>
  </si>
  <si>
    <t>3783082</t>
  </si>
  <si>
    <t>17363</t>
  </si>
  <si>
    <t>ZWIERZYN</t>
  </si>
  <si>
    <t>0188469</t>
  </si>
  <si>
    <t>GOŚCIMIEC</t>
  </si>
  <si>
    <t>130</t>
  </si>
  <si>
    <t>5000000091257253</t>
  </si>
  <si>
    <t>3592330</t>
  </si>
  <si>
    <t>30256,69420</t>
  </si>
  <si>
    <t>0188535</t>
  </si>
  <si>
    <t>GÓRKI NOTECKIE</t>
  </si>
  <si>
    <t>03114</t>
  </si>
  <si>
    <t>UL. CMENTARNA</t>
  </si>
  <si>
    <t>5000000091256636</t>
  </si>
  <si>
    <t>2490844</t>
  </si>
  <si>
    <t>30268,51306</t>
  </si>
  <si>
    <t>0188720</t>
  </si>
  <si>
    <t>21381</t>
  </si>
  <si>
    <t>UL. STRZELECKA</t>
  </si>
  <si>
    <t>5000000085929719</t>
  </si>
  <si>
    <t>6395625</t>
  </si>
  <si>
    <t>62437</t>
  </si>
  <si>
    <t>WSCHOWSKI</t>
  </si>
  <si>
    <t>SZLICHTYNGOWA</t>
  </si>
  <si>
    <t>0376337</t>
  </si>
  <si>
    <t>KOWALEWO</t>
  </si>
  <si>
    <t>62A</t>
  </si>
  <si>
    <t>ZIELONOGÓRSKI</t>
  </si>
  <si>
    <t>5000000085929725</t>
  </si>
  <si>
    <t>4928851</t>
  </si>
  <si>
    <t>62439</t>
  </si>
  <si>
    <t>0376366</t>
  </si>
  <si>
    <t>STARE DRZEWCE</t>
  </si>
  <si>
    <t>1000000002338088</t>
  </si>
  <si>
    <t>8943112</t>
  </si>
  <si>
    <t>42271</t>
  </si>
  <si>
    <t>WSCHOWA</t>
  </si>
  <si>
    <t>0377868</t>
  </si>
  <si>
    <t>KONRADOWO</t>
  </si>
  <si>
    <t>5000000085925413</t>
  </si>
  <si>
    <t>2422648</t>
  </si>
  <si>
    <t>42268</t>
  </si>
  <si>
    <t>0377874</t>
  </si>
  <si>
    <t>LGIŃ</t>
  </si>
  <si>
    <t>5000000085926063</t>
  </si>
  <si>
    <t>2140975</t>
  </si>
  <si>
    <t>42267</t>
  </si>
  <si>
    <t>0377911</t>
  </si>
  <si>
    <t>ŁYSINY</t>
  </si>
  <si>
    <t>1000000002337365</t>
  </si>
  <si>
    <t>2147686</t>
  </si>
  <si>
    <t>42272</t>
  </si>
  <si>
    <t>0377957</t>
  </si>
  <si>
    <t>OSOWA SIEŃ</t>
  </si>
  <si>
    <t>45</t>
  </si>
  <si>
    <t>5000000085928118</t>
  </si>
  <si>
    <t>8816474</t>
  </si>
  <si>
    <t>42283</t>
  </si>
  <si>
    <t>0377986</t>
  </si>
  <si>
    <t>PRZYCZYNA GÓRNA</t>
  </si>
  <si>
    <t>1000000002338458</t>
  </si>
  <si>
    <t>3719058</t>
  </si>
  <si>
    <t>42269</t>
  </si>
  <si>
    <t>0377992</t>
  </si>
  <si>
    <t>SIEDLNICA</t>
  </si>
  <si>
    <t>133</t>
  </si>
  <si>
    <t>9300000000000068</t>
  </si>
  <si>
    <t>4087696</t>
  </si>
  <si>
    <t>104435</t>
  </si>
  <si>
    <t>BABIMOST</t>
  </si>
  <si>
    <t>0907556</t>
  </si>
  <si>
    <t>NOWE KRAMSKO</t>
  </si>
  <si>
    <t>15</t>
  </si>
  <si>
    <t>5000000085940639</t>
  </si>
  <si>
    <t>7095553</t>
  </si>
  <si>
    <t>104285</t>
  </si>
  <si>
    <t>0907562</t>
  </si>
  <si>
    <t>PODMOKLE MAŁE</t>
  </si>
  <si>
    <t>5000000073669692</t>
  </si>
  <si>
    <t>2444503</t>
  </si>
  <si>
    <t>110507,110521</t>
  </si>
  <si>
    <t>KROŚNIEŃSKI</t>
  </si>
  <si>
    <t>BOBROWICE</t>
  </si>
  <si>
    <t>0907668</t>
  </si>
  <si>
    <t>36</t>
  </si>
  <si>
    <t>5000000073669840</t>
  </si>
  <si>
    <t>5502761</t>
  </si>
  <si>
    <t>107277</t>
  </si>
  <si>
    <t>0907763</t>
  </si>
  <si>
    <t>DYCHÓW</t>
  </si>
  <si>
    <t>39</t>
  </si>
  <si>
    <t>1000000002244077</t>
  </si>
  <si>
    <t>7668586</t>
  </si>
  <si>
    <t>53826,69477</t>
  </si>
  <si>
    <t>BOJADŁA</t>
  </si>
  <si>
    <t>0907881</t>
  </si>
  <si>
    <t>1000000002243140</t>
  </si>
  <si>
    <t>546547</t>
  </si>
  <si>
    <t>54256</t>
  </si>
  <si>
    <t>0907929</t>
  </si>
  <si>
    <t>KLENICA</t>
  </si>
  <si>
    <t>01742</t>
  </si>
  <si>
    <t>UL. BOLESŁAWA CHROBREGO</t>
  </si>
  <si>
    <t>68</t>
  </si>
  <si>
    <t>9000000169407921</t>
  </si>
  <si>
    <t>7605445</t>
  </si>
  <si>
    <t>88951,88952</t>
  </si>
  <si>
    <t>ŻARSKI</t>
  </si>
  <si>
    <t>BRODY</t>
  </si>
  <si>
    <t>0908030</t>
  </si>
  <si>
    <t>08431</t>
  </si>
  <si>
    <t>UL. KILIŃSKIEGO</t>
  </si>
  <si>
    <t>11</t>
  </si>
  <si>
    <t>5000000073906462</t>
  </si>
  <si>
    <t>9006691</t>
  </si>
  <si>
    <t>75363,75364</t>
  </si>
  <si>
    <t>ŻAGAŃSKI</t>
  </si>
  <si>
    <t>BRZEŹNICA</t>
  </si>
  <si>
    <t>0908231</t>
  </si>
  <si>
    <t>26102</t>
  </si>
  <si>
    <t>UL. ZIELONOGÓRSKA</t>
  </si>
  <si>
    <t>1000000002281478</t>
  </si>
  <si>
    <t>1908677</t>
  </si>
  <si>
    <t>72734</t>
  </si>
  <si>
    <t>0908248</t>
  </si>
  <si>
    <t>CHOTKÓW</t>
  </si>
  <si>
    <t>09764</t>
  </si>
  <si>
    <t>UL. KOŻUCHOWSKA</t>
  </si>
  <si>
    <t>5000000073906889</t>
  </si>
  <si>
    <t>4992872</t>
  </si>
  <si>
    <t>72735</t>
  </si>
  <si>
    <t>0908320</t>
  </si>
  <si>
    <t>WICHÓW</t>
  </si>
  <si>
    <t>24</t>
  </si>
  <si>
    <t>5000000055377647</t>
  </si>
  <si>
    <t>4546974</t>
  </si>
  <si>
    <t>11219,11236</t>
  </si>
  <si>
    <t>BYTNICA</t>
  </si>
  <si>
    <t>0908395</t>
  </si>
  <si>
    <t>85</t>
  </si>
  <si>
    <t>1000000002185038</t>
  </si>
  <si>
    <t>8051182</t>
  </si>
  <si>
    <t>34203</t>
  </si>
  <si>
    <t>CYBINKA</t>
  </si>
  <si>
    <t>0908633</t>
  </si>
  <si>
    <t>BIAŁKÓW</t>
  </si>
  <si>
    <t>72</t>
  </si>
  <si>
    <t>1000000002247379</t>
  </si>
  <si>
    <t>7286117</t>
  </si>
  <si>
    <t>61450</t>
  </si>
  <si>
    <t>CZERWIEŃSK</t>
  </si>
  <si>
    <t>0908857</t>
  </si>
  <si>
    <t>LEŚNIÓW WIELKI</t>
  </si>
  <si>
    <t>5000000081002913</t>
  </si>
  <si>
    <t>2241256</t>
  </si>
  <si>
    <t>53407</t>
  </si>
  <si>
    <t>0908863</t>
  </si>
  <si>
    <t>NIETKOWICE</t>
  </si>
  <si>
    <t>98</t>
  </si>
  <si>
    <t>9100000000021063</t>
  </si>
  <si>
    <t>2380051</t>
  </si>
  <si>
    <t>57868</t>
  </si>
  <si>
    <t>0908870</t>
  </si>
  <si>
    <t>NIETKÓW</t>
  </si>
  <si>
    <t>08153</t>
  </si>
  <si>
    <t>UL. JANA KASPROWICZA</t>
  </si>
  <si>
    <t>76</t>
  </si>
  <si>
    <t>9100000000021061</t>
  </si>
  <si>
    <t>4211913</t>
  </si>
  <si>
    <t>61319</t>
  </si>
  <si>
    <t>0908900</t>
  </si>
  <si>
    <t>PŁOTY</t>
  </si>
  <si>
    <t>5000000063313490</t>
  </si>
  <si>
    <t>5120152</t>
  </si>
  <si>
    <t>18267</t>
  </si>
  <si>
    <t>DĄBIE</t>
  </si>
  <si>
    <t>0909006</t>
  </si>
  <si>
    <t>21271</t>
  </si>
  <si>
    <t>UL. STRAŻACKA</t>
  </si>
  <si>
    <t>1000000002127102</t>
  </si>
  <si>
    <t>7477793</t>
  </si>
  <si>
    <t>18268</t>
  </si>
  <si>
    <t>0909035</t>
  </si>
  <si>
    <t>GRONÓW</t>
  </si>
  <si>
    <t>5000000063313122</t>
  </si>
  <si>
    <t>8816560</t>
  </si>
  <si>
    <t>122583</t>
  </si>
  <si>
    <t>0909041</t>
  </si>
  <si>
    <t>KOSIERZ</t>
  </si>
  <si>
    <t>40</t>
  </si>
  <si>
    <t>08828</t>
  </si>
  <si>
    <t>UL. KOLEJOWA</t>
  </si>
  <si>
    <t>1000000002128576</t>
  </si>
  <si>
    <t>6395041</t>
  </si>
  <si>
    <t>75746</t>
  </si>
  <si>
    <t>GUBIN</t>
  </si>
  <si>
    <t>0909160</t>
  </si>
  <si>
    <t>BIEŻYCE</t>
  </si>
  <si>
    <t>50</t>
  </si>
  <si>
    <t>9000000169382634</t>
  </si>
  <si>
    <t>7669253</t>
  </si>
  <si>
    <t>84005,84006</t>
  </si>
  <si>
    <t>0909207</t>
  </si>
  <si>
    <t>CHLEBOWO</t>
  </si>
  <si>
    <t>123</t>
  </si>
  <si>
    <t>5000000087703669</t>
  </si>
  <si>
    <t>6714405</t>
  </si>
  <si>
    <t>75750</t>
  </si>
  <si>
    <t>0909236</t>
  </si>
  <si>
    <t>CZARNOWICE</t>
  </si>
  <si>
    <t>20</t>
  </si>
  <si>
    <t>1000000002130222</t>
  </si>
  <si>
    <t>8051296</t>
  </si>
  <si>
    <t>84007,84008</t>
  </si>
  <si>
    <t>0909294</t>
  </si>
  <si>
    <t>GRABICE</t>
  </si>
  <si>
    <t>59</t>
  </si>
  <si>
    <t>9000000169401614</t>
  </si>
  <si>
    <t>2245837</t>
  </si>
  <si>
    <t>75748</t>
  </si>
  <si>
    <t>0909561</t>
  </si>
  <si>
    <t>STAROSIEDLE</t>
  </si>
  <si>
    <t>5000000087705035</t>
  </si>
  <si>
    <t>2321216</t>
  </si>
  <si>
    <t>75749</t>
  </si>
  <si>
    <t>0909584</t>
  </si>
  <si>
    <t>STRZEGÓW</t>
  </si>
  <si>
    <t>79</t>
  </si>
  <si>
    <t>1000000002283746</t>
  </si>
  <si>
    <t>4084493</t>
  </si>
  <si>
    <t>48812</t>
  </si>
  <si>
    <t>IŁOWA</t>
  </si>
  <si>
    <t>0909733</t>
  </si>
  <si>
    <t>KONIN ŻAGAŃSKI</t>
  </si>
  <si>
    <t>83</t>
  </si>
  <si>
    <t>5000000073699294</t>
  </si>
  <si>
    <t>7350249</t>
  </si>
  <si>
    <t>48813</t>
  </si>
  <si>
    <t>0909762</t>
  </si>
  <si>
    <t>SZCZEPANÓW</t>
  </si>
  <si>
    <t>39A</t>
  </si>
  <si>
    <t>1000000002308833</t>
  </si>
  <si>
    <t>540673</t>
  </si>
  <si>
    <t>73527</t>
  </si>
  <si>
    <t>JASIEŃ</t>
  </si>
  <si>
    <t>0909839</t>
  </si>
  <si>
    <t>GOLIN</t>
  </si>
  <si>
    <t>5000000085939602</t>
  </si>
  <si>
    <t>5630379</t>
  </si>
  <si>
    <t>74268</t>
  </si>
  <si>
    <t>0909957</t>
  </si>
  <si>
    <t>WICINA</t>
  </si>
  <si>
    <t>1000000002249392</t>
  </si>
  <si>
    <t>546294</t>
  </si>
  <si>
    <t>52350,72851</t>
  </si>
  <si>
    <t>KARGOWA</t>
  </si>
  <si>
    <t>0910080</t>
  </si>
  <si>
    <t>WOJNOWO</t>
  </si>
  <si>
    <t>1000000002168121</t>
  </si>
  <si>
    <t>6011550</t>
  </si>
  <si>
    <t>40951</t>
  </si>
  <si>
    <t>NOWOSOLSKI</t>
  </si>
  <si>
    <t>KOLSKO</t>
  </si>
  <si>
    <t>0910133</t>
  </si>
  <si>
    <t>16046</t>
  </si>
  <si>
    <t>UL. PIASTOWSKA</t>
  </si>
  <si>
    <t>37</t>
  </si>
  <si>
    <t>9000000174856669</t>
  </si>
  <si>
    <t>6377689</t>
  </si>
  <si>
    <t>47662</t>
  </si>
  <si>
    <t>48</t>
  </si>
  <si>
    <t>5000000055337613</t>
  </si>
  <si>
    <t>5375225</t>
  </si>
  <si>
    <t>40950,47664</t>
  </si>
  <si>
    <t>0910140</t>
  </si>
  <si>
    <t>KONOTOP</t>
  </si>
  <si>
    <t>17378</t>
  </si>
  <si>
    <t>PL. POWSTAŃCÓW WLKP.</t>
  </si>
  <si>
    <t>5000000085930209</t>
  </si>
  <si>
    <t>2527104</t>
  </si>
  <si>
    <t>12016</t>
  </si>
  <si>
    <t>KOŻUCHÓW</t>
  </si>
  <si>
    <t>0910370</t>
  </si>
  <si>
    <t>MIROCIN DOLNY</t>
  </si>
  <si>
    <t>28</t>
  </si>
  <si>
    <t>5000000064184849</t>
  </si>
  <si>
    <t>2324874</t>
  </si>
  <si>
    <t>41207</t>
  </si>
  <si>
    <t>KROSNO ODRZAŃSKIE</t>
  </si>
  <si>
    <t>0910660</t>
  </si>
  <si>
    <t>OSIECZNICA</t>
  </si>
  <si>
    <t>1000000002134555</t>
  </si>
  <si>
    <t>8306118</t>
  </si>
  <si>
    <t>25524</t>
  </si>
  <si>
    <t>0910676</t>
  </si>
  <si>
    <t>RADNICA</t>
  </si>
  <si>
    <t>146</t>
  </si>
  <si>
    <t>5000000064182388</t>
  </si>
  <si>
    <t>4102376</t>
  </si>
  <si>
    <t>39744,51822</t>
  </si>
  <si>
    <t>0910736</t>
  </si>
  <si>
    <t>WĘŻYSKA</t>
  </si>
  <si>
    <t>162</t>
  </si>
  <si>
    <t>1000000002309341</t>
  </si>
  <si>
    <t>541408</t>
  </si>
  <si>
    <t>88464,88465</t>
  </si>
  <si>
    <t>LIPINKI ŁUŻYCKIE</t>
  </si>
  <si>
    <t>0910794</t>
  </si>
  <si>
    <t>5000000063322268</t>
  </si>
  <si>
    <t>8370366</t>
  </si>
  <si>
    <t>119957</t>
  </si>
  <si>
    <t>ŚWIEBODZIŃSKI</t>
  </si>
  <si>
    <t>LUBRZA</t>
  </si>
  <si>
    <t>0910860</t>
  </si>
  <si>
    <t>BORYSZYN</t>
  </si>
  <si>
    <t>25</t>
  </si>
  <si>
    <t>1000000002224746</t>
  </si>
  <si>
    <t>7286076</t>
  </si>
  <si>
    <t>65180,66503</t>
  </si>
  <si>
    <t>0910914</t>
  </si>
  <si>
    <t>21971</t>
  </si>
  <si>
    <t>OS. SZKOLNE</t>
  </si>
  <si>
    <t>1000000002225050</t>
  </si>
  <si>
    <t>5948306</t>
  </si>
  <si>
    <t>66108</t>
  </si>
  <si>
    <t>0910943</t>
  </si>
  <si>
    <t>MOSTKI</t>
  </si>
  <si>
    <t>81</t>
  </si>
  <si>
    <t>9100000002933270</t>
  </si>
  <si>
    <t>2074025</t>
  </si>
  <si>
    <t>13185</t>
  </si>
  <si>
    <t>LUBSKO</t>
  </si>
  <si>
    <t>0911144</t>
  </si>
  <si>
    <t>GOZDNO</t>
  </si>
  <si>
    <t>5000000076229081</t>
  </si>
  <si>
    <t>5375134</t>
  </si>
  <si>
    <t>13188</t>
  </si>
  <si>
    <t>0911204</t>
  </si>
  <si>
    <t>MIERKÓW</t>
  </si>
  <si>
    <t>9000000169308998</t>
  </si>
  <si>
    <t>2385485</t>
  </si>
  <si>
    <t>46850,58481</t>
  </si>
  <si>
    <t>ŁAGÓW</t>
  </si>
  <si>
    <t>0911434</t>
  </si>
  <si>
    <t>1000000002226042</t>
  </si>
  <si>
    <t>528543</t>
  </si>
  <si>
    <t>58488</t>
  </si>
  <si>
    <t>0911500</t>
  </si>
  <si>
    <t>SIENIAWA</t>
  </si>
  <si>
    <t>1000000002226562</t>
  </si>
  <si>
    <t>8178269</t>
  </si>
  <si>
    <t>58489</t>
  </si>
  <si>
    <t>0911530</t>
  </si>
  <si>
    <t>TOPORÓW</t>
  </si>
  <si>
    <t>1000000002285245</t>
  </si>
  <si>
    <t>8688275</t>
  </si>
  <si>
    <t>80271</t>
  </si>
  <si>
    <t>MAŁOMICE</t>
  </si>
  <si>
    <t>0911598</t>
  </si>
  <si>
    <t>CHICHY</t>
  </si>
  <si>
    <t>52</t>
  </si>
  <si>
    <t>MASZEWO</t>
  </si>
  <si>
    <t>1000000002137529</t>
  </si>
  <si>
    <t>519561</t>
  </si>
  <si>
    <t>109635</t>
  </si>
  <si>
    <t>0911747</t>
  </si>
  <si>
    <t>113</t>
  </si>
  <si>
    <t>5000000071089132</t>
  </si>
  <si>
    <t>8816618</t>
  </si>
  <si>
    <t>109653</t>
  </si>
  <si>
    <t>114</t>
  </si>
  <si>
    <t>5000000055449912</t>
  </si>
  <si>
    <t>2417662</t>
  </si>
  <si>
    <t>53790</t>
  </si>
  <si>
    <t>NIEGOSŁAWICE</t>
  </si>
  <si>
    <t>0911925</t>
  </si>
  <si>
    <t>GOŚCIESZOWICE</t>
  </si>
  <si>
    <t>82</t>
  </si>
  <si>
    <t>9000000169234486</t>
  </si>
  <si>
    <t>2103799</t>
  </si>
  <si>
    <t>123798,53724</t>
  </si>
  <si>
    <t>0912014</t>
  </si>
  <si>
    <t>PRZECŁAW</t>
  </si>
  <si>
    <t>5000000073657187</t>
  </si>
  <si>
    <t>2330158</t>
  </si>
  <si>
    <t>48295</t>
  </si>
  <si>
    <t>NOWA SÓL</t>
  </si>
  <si>
    <t>0912209</t>
  </si>
  <si>
    <t>LUBIESZÓW</t>
  </si>
  <si>
    <t>53</t>
  </si>
  <si>
    <t>5000000073655208</t>
  </si>
  <si>
    <t>2411091</t>
  </si>
  <si>
    <t>17084,20009</t>
  </si>
  <si>
    <t>0912215</t>
  </si>
  <si>
    <t>LUBIĘCIN</t>
  </si>
  <si>
    <t>9000000169393214</t>
  </si>
  <si>
    <t>6631710</t>
  </si>
  <si>
    <t>14235</t>
  </si>
  <si>
    <t>0912273</t>
  </si>
  <si>
    <t>PRZYBORÓW</t>
  </si>
  <si>
    <t>NOWE MIASTECZKO</t>
  </si>
  <si>
    <t>1000000002252328</t>
  </si>
  <si>
    <t>8050709</t>
  </si>
  <si>
    <t>115644</t>
  </si>
  <si>
    <t>NOWOGRÓD BOBRZAŃSKI</t>
  </si>
  <si>
    <t>0912497</t>
  </si>
  <si>
    <t>BOGACZÓW</t>
  </si>
  <si>
    <t>5000000085932994</t>
  </si>
  <si>
    <t>8561334</t>
  </si>
  <si>
    <t>65191</t>
  </si>
  <si>
    <t>0912557</t>
  </si>
  <si>
    <t>DRĄGOWINA</t>
  </si>
  <si>
    <t>9000000169406193</t>
  </si>
  <si>
    <t>9006606</t>
  </si>
  <si>
    <t>104585</t>
  </si>
  <si>
    <t>0912630</t>
  </si>
  <si>
    <t>NIWISKA</t>
  </si>
  <si>
    <t>00157</t>
  </si>
  <si>
    <t>UL. AKACJOWA</t>
  </si>
  <si>
    <t>OTYŃ</t>
  </si>
  <si>
    <t>1000000002180339</t>
  </si>
  <si>
    <t>5630116</t>
  </si>
  <si>
    <t>78053,78081</t>
  </si>
  <si>
    <t>0912824</t>
  </si>
  <si>
    <t>26464</t>
  </si>
  <si>
    <t>UL. ŻEROMSKIEGO</t>
  </si>
  <si>
    <t>1000000002317425</t>
  </si>
  <si>
    <t>5948842</t>
  </si>
  <si>
    <t>47617</t>
  </si>
  <si>
    <t>PRZEWÓZ</t>
  </si>
  <si>
    <t>0912907</t>
  </si>
  <si>
    <t>LIPNA</t>
  </si>
  <si>
    <t>103</t>
  </si>
  <si>
    <t>5000000085940336</t>
  </si>
  <si>
    <t>6012732</t>
  </si>
  <si>
    <t>47282</t>
  </si>
  <si>
    <t>0912936</t>
  </si>
  <si>
    <t>PIOTRÓW</t>
  </si>
  <si>
    <t>5000000085940339</t>
  </si>
  <si>
    <t>5056433</t>
  </si>
  <si>
    <t>109966,114882</t>
  </si>
  <si>
    <t>0912959</t>
  </si>
  <si>
    <t>22483</t>
  </si>
  <si>
    <t>UL. ŚWIERCZEWSKIEGO</t>
  </si>
  <si>
    <t>5000000055425151</t>
  </si>
  <si>
    <t>2447739</t>
  </si>
  <si>
    <t>88364</t>
  </si>
  <si>
    <t>SIEDLISKO</t>
  </si>
  <si>
    <t>0913396</t>
  </si>
  <si>
    <t>BIELAWY</t>
  </si>
  <si>
    <t>19</t>
  </si>
  <si>
    <t>5000000085925158</t>
  </si>
  <si>
    <t>2527422</t>
  </si>
  <si>
    <t>50839</t>
  </si>
  <si>
    <t>SKĄPE</t>
  </si>
  <si>
    <t>0913522</t>
  </si>
  <si>
    <t>MIĘDZYLESIE</t>
  </si>
  <si>
    <t>1000000002228758</t>
  </si>
  <si>
    <t>7668854</t>
  </si>
  <si>
    <t>50840</t>
  </si>
  <si>
    <t>0913551</t>
  </si>
  <si>
    <t>NIEKARZYN</t>
  </si>
  <si>
    <t>9000000140908162</t>
  </si>
  <si>
    <t>5694201</t>
  </si>
  <si>
    <t>50841</t>
  </si>
  <si>
    <t>0913580</t>
  </si>
  <si>
    <t>OŁOBOK</t>
  </si>
  <si>
    <t>24585</t>
  </si>
  <si>
    <t>UL. WOJCIECHOWSKIEGO</t>
  </si>
  <si>
    <t>9000000169331377</t>
  </si>
  <si>
    <t>8879743</t>
  </si>
  <si>
    <t>50843</t>
  </si>
  <si>
    <t>0913640</t>
  </si>
  <si>
    <t>RADOSZYN</t>
  </si>
  <si>
    <t>104</t>
  </si>
  <si>
    <t>5000000079274292</t>
  </si>
  <si>
    <t>5885283</t>
  </si>
  <si>
    <t>86955,87011</t>
  </si>
  <si>
    <t>SŁAWA</t>
  </si>
  <si>
    <t>0913717</t>
  </si>
  <si>
    <t>CIOSANIEC</t>
  </si>
  <si>
    <t>1000000002330957</t>
  </si>
  <si>
    <t>6522530</t>
  </si>
  <si>
    <t>87426</t>
  </si>
  <si>
    <t>0913775</t>
  </si>
  <si>
    <t>KRZEPIELÓW</t>
  </si>
  <si>
    <t>1000000002329940</t>
  </si>
  <si>
    <t>5437840</t>
  </si>
  <si>
    <t>90687</t>
  </si>
  <si>
    <t>0913864</t>
  </si>
  <si>
    <t>LIPINKI</t>
  </si>
  <si>
    <t>78</t>
  </si>
  <si>
    <t>1000000002328059</t>
  </si>
  <si>
    <t>3654594</t>
  </si>
  <si>
    <t>114191</t>
  </si>
  <si>
    <t>0913947</t>
  </si>
  <si>
    <t>ŁUPICE</t>
  </si>
  <si>
    <t>5000000079271476</t>
  </si>
  <si>
    <t>2246506</t>
  </si>
  <si>
    <t>103919</t>
  </si>
  <si>
    <t>0914020</t>
  </si>
  <si>
    <t>STARE STRĄCZE</t>
  </si>
  <si>
    <t>195</t>
  </si>
  <si>
    <t>5000000079272272</t>
  </si>
  <si>
    <t>2402988</t>
  </si>
  <si>
    <t>90688</t>
  </si>
  <si>
    <t>0914042</t>
  </si>
  <si>
    <t>ŚMIESZKOWO</t>
  </si>
  <si>
    <t>5000000085562573</t>
  </si>
  <si>
    <t>8051466</t>
  </si>
  <si>
    <t>4750</t>
  </si>
  <si>
    <t>SULECHÓW</t>
  </si>
  <si>
    <t>0914088</t>
  </si>
  <si>
    <t>07035</t>
  </si>
  <si>
    <t>UL. JAGIELNICKA</t>
  </si>
  <si>
    <t>97</t>
  </si>
  <si>
    <t>1000000002257444</t>
  </si>
  <si>
    <t>8815862</t>
  </si>
  <si>
    <t>3955</t>
  </si>
  <si>
    <t>0914148</t>
  </si>
  <si>
    <t>BUKÓW</t>
  </si>
  <si>
    <t>5000000085561837</t>
  </si>
  <si>
    <t>3719169</t>
  </si>
  <si>
    <t>4269</t>
  </si>
  <si>
    <t>0914154</t>
  </si>
  <si>
    <t>CIGACICE</t>
  </si>
  <si>
    <t>21972</t>
  </si>
  <si>
    <t>PL. SZKOLNY</t>
  </si>
  <si>
    <t>5000000085562175</t>
  </si>
  <si>
    <t>5885264</t>
  </si>
  <si>
    <t>4074</t>
  </si>
  <si>
    <t>0914208</t>
  </si>
  <si>
    <t>KALSK</t>
  </si>
  <si>
    <t>5000000085561921</t>
  </si>
  <si>
    <t>5184044</t>
  </si>
  <si>
    <t>4081</t>
  </si>
  <si>
    <t>0914237</t>
  </si>
  <si>
    <t>KIJE</t>
  </si>
  <si>
    <t>141A</t>
  </si>
  <si>
    <t>1000000002259005</t>
  </si>
  <si>
    <t>6267264</t>
  </si>
  <si>
    <t>3968</t>
  </si>
  <si>
    <t>0914390</t>
  </si>
  <si>
    <t>POMORSKO</t>
  </si>
  <si>
    <t>51</t>
  </si>
  <si>
    <t>5000000071180569</t>
  </si>
  <si>
    <t>3847612</t>
  </si>
  <si>
    <t>74373</t>
  </si>
  <si>
    <t>SZCZANIEC</t>
  </si>
  <si>
    <t>0914496</t>
  </si>
  <si>
    <t>SMARDZEWO</t>
  </si>
  <si>
    <t>9000000174478764</t>
  </si>
  <si>
    <t>8801750</t>
  </si>
  <si>
    <t>77974,77976</t>
  </si>
  <si>
    <t>0914504</t>
  </si>
  <si>
    <t>30012</t>
  </si>
  <si>
    <t>OS. SZCZANIEC</t>
  </si>
  <si>
    <t>75</t>
  </si>
  <si>
    <t>1000000002291415</t>
  </si>
  <si>
    <t>3910642</t>
  </si>
  <si>
    <t>109689</t>
  </si>
  <si>
    <t>SZPROTAWA</t>
  </si>
  <si>
    <t>0914585</t>
  </si>
  <si>
    <t>DŁUGIE</t>
  </si>
  <si>
    <t>1000000002292243</t>
  </si>
  <si>
    <t>8942982</t>
  </si>
  <si>
    <t>80852,80853</t>
  </si>
  <si>
    <t>0914622</t>
  </si>
  <si>
    <t>HENRYKÓW</t>
  </si>
  <si>
    <t>1000000002293531</t>
  </si>
  <si>
    <t>538733</t>
  </si>
  <si>
    <t>109688</t>
  </si>
  <si>
    <t>0914674</t>
  </si>
  <si>
    <t>LESZNO GÓRNE</t>
  </si>
  <si>
    <t>1000000002293533</t>
  </si>
  <si>
    <t>7095357</t>
  </si>
  <si>
    <t>125944</t>
  </si>
  <si>
    <t>2A</t>
  </si>
  <si>
    <t>9000000174431699</t>
  </si>
  <si>
    <t>2465469</t>
  </si>
  <si>
    <t>105557</t>
  </si>
  <si>
    <t>0914711</t>
  </si>
  <si>
    <t>SIECIEBORZYCE</t>
  </si>
  <si>
    <t>1000000002292388</t>
  </si>
  <si>
    <t>7414165</t>
  </si>
  <si>
    <t>55350,55434</t>
  </si>
  <si>
    <t>0914740</t>
  </si>
  <si>
    <t>WIECHLICE</t>
  </si>
  <si>
    <t>02276</t>
  </si>
  <si>
    <t>UL. BRZOZOWA</t>
  </si>
  <si>
    <t>1000000002292510</t>
  </si>
  <si>
    <t>540399</t>
  </si>
  <si>
    <t>57672,86142</t>
  </si>
  <si>
    <t>07506</t>
  </si>
  <si>
    <t>UL. JESIONOWA</t>
  </si>
  <si>
    <t>5000000071419295</t>
  </si>
  <si>
    <t>4865420</t>
  </si>
  <si>
    <t>90553</t>
  </si>
  <si>
    <t>ŚWIDNICA</t>
  </si>
  <si>
    <t>0914800</t>
  </si>
  <si>
    <t>KOŹLA</t>
  </si>
  <si>
    <t>117</t>
  </si>
  <si>
    <t>9100000002916960</t>
  </si>
  <si>
    <t>5694293</t>
  </si>
  <si>
    <t>12837</t>
  </si>
  <si>
    <t>0914875</t>
  </si>
  <si>
    <t>SŁONE</t>
  </si>
  <si>
    <t>5000000071418446</t>
  </si>
  <si>
    <t>7478123</t>
  </si>
  <si>
    <t>16960,74584</t>
  </si>
  <si>
    <t>0914881</t>
  </si>
  <si>
    <t>14834</t>
  </si>
  <si>
    <t>UL. OGRODOWA</t>
  </si>
  <si>
    <t>9000000169247685</t>
  </si>
  <si>
    <t>3218676</t>
  </si>
  <si>
    <t>9542</t>
  </si>
  <si>
    <t>ŚWIEBODZIN</t>
  </si>
  <si>
    <t>0914970</t>
  </si>
  <si>
    <t>GOŚCIKOWO</t>
  </si>
  <si>
    <t>5000000071017195</t>
  </si>
  <si>
    <t>5247684</t>
  </si>
  <si>
    <t>35250</t>
  </si>
  <si>
    <t>TORZYM</t>
  </si>
  <si>
    <t>0915290</t>
  </si>
  <si>
    <t>BOCZÓW</t>
  </si>
  <si>
    <t>19901</t>
  </si>
  <si>
    <t>UL. GEN. SIKORSKIEGO</t>
  </si>
  <si>
    <t>5000000071016938</t>
  </si>
  <si>
    <t>2313941</t>
  </si>
  <si>
    <t>35249</t>
  </si>
  <si>
    <t>0915484</t>
  </si>
  <si>
    <t>12734</t>
  </si>
  <si>
    <t>UL. MICKIEWICZA</t>
  </si>
  <si>
    <t>9000000140303919</t>
  </si>
  <si>
    <t>4929018</t>
  </si>
  <si>
    <t>35030</t>
  </si>
  <si>
    <t>32548</t>
  </si>
  <si>
    <t>UL. W. REYMONTA</t>
  </si>
  <si>
    <t>5000000071016877</t>
  </si>
  <si>
    <t>6395772</t>
  </si>
  <si>
    <t>35251</t>
  </si>
  <si>
    <t>0915567</t>
  </si>
  <si>
    <t>WALEWICE</t>
  </si>
  <si>
    <t>9300000000000070</t>
  </si>
  <si>
    <t>18154385</t>
  </si>
  <si>
    <t>71570,71574</t>
  </si>
  <si>
    <t>TRZEBIECHÓW</t>
  </si>
  <si>
    <t>0915716</t>
  </si>
  <si>
    <t>TRZEBIEL</t>
  </si>
  <si>
    <t>5000000071185104</t>
  </si>
  <si>
    <t>7923812</t>
  </si>
  <si>
    <t>12608</t>
  </si>
  <si>
    <t>0915923</t>
  </si>
  <si>
    <t>NOWE CZAPLE</t>
  </si>
  <si>
    <t>6A</t>
  </si>
  <si>
    <t>1000000002318277</t>
  </si>
  <si>
    <t>3335822</t>
  </si>
  <si>
    <t>84975,84976</t>
  </si>
  <si>
    <t>0916029</t>
  </si>
  <si>
    <t>5000000071186101</t>
  </si>
  <si>
    <t>4356988</t>
  </si>
  <si>
    <t>12662</t>
  </si>
  <si>
    <t>0916070</t>
  </si>
  <si>
    <t>ŻARKI WIELKIE</t>
  </si>
  <si>
    <t>1000000002321171</t>
  </si>
  <si>
    <t>555877</t>
  </si>
  <si>
    <t>104443,104444</t>
  </si>
  <si>
    <t>TUPLICE</t>
  </si>
  <si>
    <t>0916213</t>
  </si>
  <si>
    <t>03635</t>
  </si>
  <si>
    <t>UL. DASZYŃSKIEGO</t>
  </si>
  <si>
    <t>1000000002294336</t>
  </si>
  <si>
    <t>539104</t>
  </si>
  <si>
    <t>74090</t>
  </si>
  <si>
    <t>WYMIARKI</t>
  </si>
  <si>
    <t>0916740</t>
  </si>
  <si>
    <t>WITOSZYN</t>
  </si>
  <si>
    <t>9300000000000072</t>
  </si>
  <si>
    <t>3382503</t>
  </si>
  <si>
    <t>74088</t>
  </si>
  <si>
    <t>0916762</t>
  </si>
  <si>
    <t>5000000069257078</t>
  </si>
  <si>
    <t>5949079</t>
  </si>
  <si>
    <t>128380</t>
  </si>
  <si>
    <t>ZABÓR</t>
  </si>
  <si>
    <t>0916791</t>
  </si>
  <si>
    <t>DROSZKÓW</t>
  </si>
  <si>
    <t>9300000000000071</t>
  </si>
  <si>
    <t>5104849</t>
  </si>
  <si>
    <t>22079</t>
  </si>
  <si>
    <t>0916839</t>
  </si>
  <si>
    <t>PRZYTOK</t>
  </si>
  <si>
    <t>91</t>
  </si>
  <si>
    <t>5000000069257334</t>
  </si>
  <si>
    <t>2304883</t>
  </si>
  <si>
    <t>87545,87546</t>
  </si>
  <si>
    <t>0916880</t>
  </si>
  <si>
    <t>24454</t>
  </si>
  <si>
    <t>UL. WITOSA</t>
  </si>
  <si>
    <t>1000000002265168</t>
  </si>
  <si>
    <t>7031937</t>
  </si>
  <si>
    <t>72847,72848</t>
  </si>
  <si>
    <t>25547</t>
  </si>
  <si>
    <t>UL. ZAMKOWA</t>
  </si>
  <si>
    <t>1000000002265180</t>
  </si>
  <si>
    <t>4864749</t>
  </si>
  <si>
    <t>111366</t>
  </si>
  <si>
    <t>1F</t>
  </si>
  <si>
    <t>5000000085561097</t>
  </si>
  <si>
    <t>8816607</t>
  </si>
  <si>
    <t>80914</t>
  </si>
  <si>
    <t>ZBĄSZYNEK</t>
  </si>
  <si>
    <t>0916928</t>
  </si>
  <si>
    <t>DĄBRÓWKA WIELKOPOLSKA</t>
  </si>
  <si>
    <t>5000000085561096</t>
  </si>
  <si>
    <t>4610769</t>
  </si>
  <si>
    <t>83210</t>
  </si>
  <si>
    <t>0916970</t>
  </si>
  <si>
    <t>KOSIECZYN</t>
  </si>
  <si>
    <t>1000000002239682</t>
  </si>
  <si>
    <t>8815502</t>
  </si>
  <si>
    <t>57080,74846</t>
  </si>
  <si>
    <t>0917023</t>
  </si>
  <si>
    <t>ROGOZINIEC</t>
  </si>
  <si>
    <t>115</t>
  </si>
  <si>
    <t>5000000087888066</t>
  </si>
  <si>
    <t>18154362</t>
  </si>
  <si>
    <t>22072,23298</t>
  </si>
  <si>
    <t>ZIELONA GÓRA</t>
  </si>
  <si>
    <t>0988313</t>
  </si>
  <si>
    <t>47624</t>
  </si>
  <si>
    <t>UL. DRZONKÓW-SZKOLNA</t>
  </si>
  <si>
    <t>5000000087892020</t>
  </si>
  <si>
    <t>18154286</t>
  </si>
  <si>
    <t>23299</t>
  </si>
  <si>
    <t>47622</t>
  </si>
  <si>
    <t>UL. OCHLA-SZKOLNA</t>
  </si>
  <si>
    <t>5000000087891715</t>
  </si>
  <si>
    <t>18154092</t>
  </si>
  <si>
    <t>22071,23300</t>
  </si>
  <si>
    <t>47702</t>
  </si>
  <si>
    <t>UL. PRZYLEP-9 MAJA</t>
  </si>
  <si>
    <t>1000000002269097</t>
  </si>
  <si>
    <t>18154227</t>
  </si>
  <si>
    <t>23301</t>
  </si>
  <si>
    <t>47621</t>
  </si>
  <si>
    <t>UL. STARY KISIELIN-SZKOLNA</t>
  </si>
  <si>
    <t>5000000063348673</t>
  </si>
  <si>
    <t>18154363</t>
  </si>
  <si>
    <t>23302</t>
  </si>
  <si>
    <t>47620</t>
  </si>
  <si>
    <t>UL. ZAWADA-SZKOLNA</t>
  </si>
  <si>
    <t>5000000073707301</t>
  </si>
  <si>
    <t>8688442</t>
  </si>
  <si>
    <t>122226</t>
  </si>
  <si>
    <t>ŻAGAŃ</t>
  </si>
  <si>
    <t>0917550</t>
  </si>
  <si>
    <t>BOŻNÓW</t>
  </si>
  <si>
    <t>5000000073707499</t>
  </si>
  <si>
    <t>6650560</t>
  </si>
  <si>
    <t>22108</t>
  </si>
  <si>
    <t>0917572</t>
  </si>
  <si>
    <t>BUKOWINA BOBRZAŃSKA</t>
  </si>
  <si>
    <t>5000000073706979</t>
  </si>
  <si>
    <t>4992985</t>
  </si>
  <si>
    <t>92657</t>
  </si>
  <si>
    <t>0917626</t>
  </si>
  <si>
    <t>DZIETRZYCHOWICE</t>
  </si>
  <si>
    <t>5000000073706751</t>
  </si>
  <si>
    <t>6267676</t>
  </si>
  <si>
    <t>92649</t>
  </si>
  <si>
    <t>0917709</t>
  </si>
  <si>
    <t>JELENIN</t>
  </si>
  <si>
    <t>69A</t>
  </si>
  <si>
    <t>5000000073707239</t>
  </si>
  <si>
    <t>7732824</t>
  </si>
  <si>
    <t>22107</t>
  </si>
  <si>
    <t>0917767</t>
  </si>
  <si>
    <t>MIODNICA</t>
  </si>
  <si>
    <t>9000000169373256</t>
  </si>
  <si>
    <t>5038688</t>
  </si>
  <si>
    <t>124078</t>
  </si>
  <si>
    <t>0917840</t>
  </si>
  <si>
    <t>TRZEBÓW</t>
  </si>
  <si>
    <t>1000000002321946</t>
  </si>
  <si>
    <t>7013012</t>
  </si>
  <si>
    <t>79968,79970</t>
  </si>
  <si>
    <t>ŻARY</t>
  </si>
  <si>
    <t>0917862</t>
  </si>
  <si>
    <t>BIENIÓW</t>
  </si>
  <si>
    <t>04034</t>
  </si>
  <si>
    <t>UL. DOLNA</t>
  </si>
  <si>
    <t>5000000085935073</t>
  </si>
  <si>
    <t>4674526</t>
  </si>
  <si>
    <t>79972</t>
  </si>
  <si>
    <t>0917939</t>
  </si>
  <si>
    <t>GRABIK</t>
  </si>
  <si>
    <t>1000000002322853</t>
  </si>
  <si>
    <t>556309</t>
  </si>
  <si>
    <t>79971</t>
  </si>
  <si>
    <t>38</t>
  </si>
  <si>
    <t>1000000002322426</t>
  </si>
  <si>
    <t>554074</t>
  </si>
  <si>
    <t>73533</t>
  </si>
  <si>
    <t>0917951</t>
  </si>
  <si>
    <t>LUBANICE</t>
  </si>
  <si>
    <t>1000000002324771</t>
  </si>
  <si>
    <t>7987552</t>
  </si>
  <si>
    <t>73531</t>
  </si>
  <si>
    <t>0918034</t>
  </si>
  <si>
    <t>OLBRACHTÓW</t>
  </si>
  <si>
    <t>1000000002323155</t>
  </si>
  <si>
    <t>554311</t>
  </si>
  <si>
    <t>73532</t>
  </si>
  <si>
    <t>0918117</t>
  </si>
  <si>
    <t>ZŁOTNIK</t>
  </si>
  <si>
    <t>08265</t>
  </si>
  <si>
    <t>UL. KAZIMIERZA WIELKIEGO</t>
  </si>
  <si>
    <t>21</t>
  </si>
  <si>
    <t>5000000071324736</t>
  </si>
  <si>
    <t>3273832</t>
  </si>
  <si>
    <t>7909</t>
  </si>
  <si>
    <t>DOBIEGNIEW</t>
  </si>
  <si>
    <t>0935334</t>
  </si>
  <si>
    <t>05431</t>
  </si>
  <si>
    <t>UL. GDAŃSKA</t>
  </si>
  <si>
    <t>5000000071323897</t>
  </si>
  <si>
    <t>5438753</t>
  </si>
  <si>
    <t>19533,19555,19608</t>
  </si>
  <si>
    <t>9000000174463618</t>
  </si>
  <si>
    <t>6968255</t>
  </si>
  <si>
    <t>80263,80266,80267</t>
  </si>
  <si>
    <t>0935400</t>
  </si>
  <si>
    <t>09182</t>
  </si>
  <si>
    <t>UL. KONOPNICKIEJ</t>
  </si>
  <si>
    <t>1000000002199946</t>
  </si>
  <si>
    <t>6458729</t>
  </si>
  <si>
    <t>48441,48534</t>
  </si>
  <si>
    <t>17217</t>
  </si>
  <si>
    <t>UL. PORTOWA</t>
  </si>
  <si>
    <t>1000000002200764</t>
  </si>
  <si>
    <t>6266933</t>
  </si>
  <si>
    <t>44557</t>
  </si>
  <si>
    <t>1000000002201435</t>
  </si>
  <si>
    <t>533376</t>
  </si>
  <si>
    <t>75400</t>
  </si>
  <si>
    <t>24685</t>
  </si>
  <si>
    <t>PL. WOLNOŚCI</t>
  </si>
  <si>
    <t>5000000063285786</t>
  </si>
  <si>
    <t>6267798</t>
  </si>
  <si>
    <t>48918</t>
  </si>
  <si>
    <t>KOSTRZYN NAD ODRĄ</t>
  </si>
  <si>
    <t>0935452</t>
  </si>
  <si>
    <t>00672</t>
  </si>
  <si>
    <t>UL. LUDWIKA BANASZAKA</t>
  </si>
  <si>
    <t>9000000169228257</t>
  </si>
  <si>
    <t>9054933</t>
  </si>
  <si>
    <t>46561,54425,54426</t>
  </si>
  <si>
    <t>09066</t>
  </si>
  <si>
    <t>UL. KOMISJI EDUKACJI NARODOWEJ</t>
  </si>
  <si>
    <t>5000000063285496</t>
  </si>
  <si>
    <t>7605431</t>
  </si>
  <si>
    <t>48904</t>
  </si>
  <si>
    <t>09582</t>
  </si>
  <si>
    <t>UL. TADEUSZA KOŚCIUSZKI</t>
  </si>
  <si>
    <t>5000000063285698</t>
  </si>
  <si>
    <t>2483174</t>
  </si>
  <si>
    <t>48913</t>
  </si>
  <si>
    <t>18565</t>
  </si>
  <si>
    <t>UL. MIKOŁAJA REJA</t>
  </si>
  <si>
    <t>32A</t>
  </si>
  <si>
    <t>1000000002099153</t>
  </si>
  <si>
    <t>5629587</t>
  </si>
  <si>
    <t>48919</t>
  </si>
  <si>
    <t>19834</t>
  </si>
  <si>
    <t>UL. HENRYKA SIENKIEWICZA</t>
  </si>
  <si>
    <t>12294</t>
  </si>
  <si>
    <t>UL. MARCINKOWSKIEGO</t>
  </si>
  <si>
    <t>5000000086075982</t>
  </si>
  <si>
    <t>8879622</t>
  </si>
  <si>
    <t>26845,30923</t>
  </si>
  <si>
    <t>0935587</t>
  </si>
  <si>
    <t>07535</t>
  </si>
  <si>
    <t>UL. JEZIORNA</t>
  </si>
  <si>
    <t>1000000002188520</t>
  </si>
  <si>
    <t>5757620</t>
  </si>
  <si>
    <t>85739,85828,85918</t>
  </si>
  <si>
    <t>9000000169298732</t>
  </si>
  <si>
    <t>2244164</t>
  </si>
  <si>
    <t>86111</t>
  </si>
  <si>
    <t>0935682</t>
  </si>
  <si>
    <t>24628</t>
  </si>
  <si>
    <t>UL. WOJSKA POLSKIEGO</t>
  </si>
  <si>
    <t>1000000002190928</t>
  </si>
  <si>
    <t>526750</t>
  </si>
  <si>
    <t>86670,86672</t>
  </si>
  <si>
    <t>5000000075919173</t>
  </si>
  <si>
    <t>6714262</t>
  </si>
  <si>
    <t>27970</t>
  </si>
  <si>
    <t>0935699</t>
  </si>
  <si>
    <t>00891</t>
  </si>
  <si>
    <t>UL. STEFANA BATOREGO</t>
  </si>
  <si>
    <t>1000000002150529</t>
  </si>
  <si>
    <t>535865</t>
  </si>
  <si>
    <t>55804</t>
  </si>
  <si>
    <t>5000000075920063</t>
  </si>
  <si>
    <t>6459033</t>
  </si>
  <si>
    <t>55802</t>
  </si>
  <si>
    <t>1000000002149647</t>
  </si>
  <si>
    <t>4229049</t>
  </si>
  <si>
    <t>75333,75335,75337</t>
  </si>
  <si>
    <t>0935736</t>
  </si>
  <si>
    <t>5000000085680253</t>
  </si>
  <si>
    <t>7350181</t>
  </si>
  <si>
    <t>32096</t>
  </si>
  <si>
    <t>1000000002194045</t>
  </si>
  <si>
    <t>6395577</t>
  </si>
  <si>
    <t>126147,84523</t>
  </si>
  <si>
    <t>14199</t>
  </si>
  <si>
    <t>AL. NIEPODLEGŁOŚCI</t>
  </si>
  <si>
    <t>1000000002194042</t>
  </si>
  <si>
    <t>7669178</t>
  </si>
  <si>
    <t>105550,108773,114653,114654,85880,86476,86691</t>
  </si>
  <si>
    <t>1000000002192777</t>
  </si>
  <si>
    <t>4292799</t>
  </si>
  <si>
    <t>31586,32091</t>
  </si>
  <si>
    <t>5000000085680195</t>
  </si>
  <si>
    <t>7923915</t>
  </si>
  <si>
    <t>106443,27033</t>
  </si>
  <si>
    <t>142</t>
  </si>
  <si>
    <t>1000000002192752</t>
  </si>
  <si>
    <t>7477861</t>
  </si>
  <si>
    <t>31587,32092</t>
  </si>
  <si>
    <t>5000000085681565</t>
  </si>
  <si>
    <t>2351849</t>
  </si>
  <si>
    <t>41428</t>
  </si>
  <si>
    <t>26608</t>
  </si>
  <si>
    <t>UL. ŻWIRKI I WIGURY</t>
  </si>
  <si>
    <t>1000000002207476</t>
  </si>
  <si>
    <t>8114287</t>
  </si>
  <si>
    <t>111963,111964,111965,111966</t>
  </si>
  <si>
    <t>0935742</t>
  </si>
  <si>
    <t>5000000076511843</t>
  </si>
  <si>
    <t>5184054</t>
  </si>
  <si>
    <t>80287,80290</t>
  </si>
  <si>
    <t>5000000076511389</t>
  </si>
  <si>
    <t>6968370</t>
  </si>
  <si>
    <t>50293</t>
  </si>
  <si>
    <t>17149</t>
  </si>
  <si>
    <t>UL. KS. JERZEGO POPIEŁUSZKI</t>
  </si>
  <si>
    <t>5000000076511993</t>
  </si>
  <si>
    <t>3719185</t>
  </si>
  <si>
    <t>50261</t>
  </si>
  <si>
    <t>20291</t>
  </si>
  <si>
    <t>UL. JULIUSZA SŁOWACKIEGO</t>
  </si>
  <si>
    <t>5000000076511858</t>
  </si>
  <si>
    <t>2168461</t>
  </si>
  <si>
    <t>27375</t>
  </si>
  <si>
    <t>12</t>
  </si>
  <si>
    <t>1000000002208238</t>
  </si>
  <si>
    <t>8497200</t>
  </si>
  <si>
    <t>80274,80275</t>
  </si>
  <si>
    <t>24682</t>
  </si>
  <si>
    <t>AL. WOLNOŚCI</t>
  </si>
  <si>
    <t>0935771</t>
  </si>
  <si>
    <t>1000000002152234</t>
  </si>
  <si>
    <t>7094599</t>
  </si>
  <si>
    <t>7888,7893</t>
  </si>
  <si>
    <t>0935794</t>
  </si>
  <si>
    <t>5000000087717558</t>
  </si>
  <si>
    <t>6841199</t>
  </si>
  <si>
    <t>17099</t>
  </si>
  <si>
    <t>9000000169146488</t>
  </si>
  <si>
    <t>8606006</t>
  </si>
  <si>
    <t>60747,74838</t>
  </si>
  <si>
    <t>0954640</t>
  </si>
  <si>
    <t>1000000002335147</t>
  </si>
  <si>
    <t>4609676</t>
  </si>
  <si>
    <t>27429</t>
  </si>
  <si>
    <t>0954685</t>
  </si>
  <si>
    <t>05614</t>
  </si>
  <si>
    <t>UL. GŁOGOWSKA</t>
  </si>
  <si>
    <t>1000000002335973</t>
  </si>
  <si>
    <t>547372</t>
  </si>
  <si>
    <t>42264</t>
  </si>
  <si>
    <t>1000000002334098</t>
  </si>
  <si>
    <t>8687370</t>
  </si>
  <si>
    <t>42273</t>
  </si>
  <si>
    <t>09276</t>
  </si>
  <si>
    <t>UL. KOPERNIKA</t>
  </si>
  <si>
    <t>1000000002333239</t>
  </si>
  <si>
    <t>548222</t>
  </si>
  <si>
    <t>20456,20493,41847,6682</t>
  </si>
  <si>
    <t>5000000085927580</t>
  </si>
  <si>
    <t>6714275</t>
  </si>
  <si>
    <t>53623,6732</t>
  </si>
  <si>
    <t>1000000002335160</t>
  </si>
  <si>
    <t>5757889</t>
  </si>
  <si>
    <t>42284,6806</t>
  </si>
  <si>
    <t>12485</t>
  </si>
  <si>
    <t>UL. MATEJKI</t>
  </si>
  <si>
    <t>1000000002334453</t>
  </si>
  <si>
    <t>5948850</t>
  </si>
  <si>
    <t>53385,79159</t>
  </si>
  <si>
    <t>18645</t>
  </si>
  <si>
    <t>UL. REYMONTA</t>
  </si>
  <si>
    <t>5000000085928779</t>
  </si>
  <si>
    <t>6267801</t>
  </si>
  <si>
    <t>42274</t>
  </si>
  <si>
    <t>25314</t>
  </si>
  <si>
    <t>UL. ZACISZE</t>
  </si>
  <si>
    <t>01920</t>
  </si>
  <si>
    <t>UL. BOTANICZNA</t>
  </si>
  <si>
    <t>24806</t>
  </si>
  <si>
    <t>UL. WROCŁAWSKA</t>
  </si>
  <si>
    <t>1000000002241167</t>
  </si>
  <si>
    <t>4673596</t>
  </si>
  <si>
    <t>111688</t>
  </si>
  <si>
    <t>0988342</t>
  </si>
  <si>
    <t>08040</t>
  </si>
  <si>
    <t>UL. KARGOWSKA</t>
  </si>
  <si>
    <t>9000000174845297</t>
  </si>
  <si>
    <t>8160614</t>
  </si>
  <si>
    <t>111687</t>
  </si>
  <si>
    <t>20683</t>
  </si>
  <si>
    <t>UL. SPORTOWA</t>
  </si>
  <si>
    <t>1000000002241466</t>
  </si>
  <si>
    <t>5310426</t>
  </si>
  <si>
    <t>104447,104449</t>
  </si>
  <si>
    <t>9000000096983189</t>
  </si>
  <si>
    <t>6650618</t>
  </si>
  <si>
    <t>55862,55863</t>
  </si>
  <si>
    <t>BYTOM ODRZAŃSKI</t>
  </si>
  <si>
    <t>0988359</t>
  </si>
  <si>
    <t>5000000076509769</t>
  </si>
  <si>
    <t>4610868</t>
  </si>
  <si>
    <t>47006,47007</t>
  </si>
  <si>
    <t>0988365</t>
  </si>
  <si>
    <t>1000000002244984</t>
  </si>
  <si>
    <t>3847314</t>
  </si>
  <si>
    <t>61449</t>
  </si>
  <si>
    <t>0988371</t>
  </si>
  <si>
    <t>06075</t>
  </si>
  <si>
    <t>UL. GRANICZNA</t>
  </si>
  <si>
    <t>5A</t>
  </si>
  <si>
    <t>9300000000000069</t>
  </si>
  <si>
    <t>18154138</t>
  </si>
  <si>
    <t>17068</t>
  </si>
  <si>
    <t>1000000002245130</t>
  </si>
  <si>
    <t>2079182</t>
  </si>
  <si>
    <t>53440</t>
  </si>
  <si>
    <t>43</t>
  </si>
  <si>
    <t>1000000002273531</t>
  </si>
  <si>
    <t>4083742</t>
  </si>
  <si>
    <t>52480</t>
  </si>
  <si>
    <t>GOZDNICA</t>
  </si>
  <si>
    <t>0988388</t>
  </si>
  <si>
    <t>13132</t>
  </si>
  <si>
    <t>UL. MŁYŃSKA</t>
  </si>
  <si>
    <t>1A</t>
  </si>
  <si>
    <t>5000000069258202</t>
  </si>
  <si>
    <t>8561286</t>
  </si>
  <si>
    <t>49990</t>
  </si>
  <si>
    <t>0988394</t>
  </si>
  <si>
    <t>5000000071069554</t>
  </si>
  <si>
    <t>4229787</t>
  </si>
  <si>
    <t>27014</t>
  </si>
  <si>
    <t>9000000169256871</t>
  </si>
  <si>
    <t>6504277</t>
  </si>
  <si>
    <t>39193,39195</t>
  </si>
  <si>
    <t>0988402</t>
  </si>
  <si>
    <t>15590</t>
  </si>
  <si>
    <t>UL. PAŁACOWA</t>
  </si>
  <si>
    <t>5000000073699829</t>
  </si>
  <si>
    <t>3592403</t>
  </si>
  <si>
    <t>25221</t>
  </si>
  <si>
    <t>16033</t>
  </si>
  <si>
    <t>UL. PIASKOWA</t>
  </si>
  <si>
    <t>5000000073699828</t>
  </si>
  <si>
    <t>2475232</t>
  </si>
  <si>
    <t>20131</t>
  </si>
  <si>
    <t>5000000085938475</t>
  </si>
  <si>
    <t>5630340</t>
  </si>
  <si>
    <t>74116</t>
  </si>
  <si>
    <t>0988431</t>
  </si>
  <si>
    <t>5000000085938384</t>
  </si>
  <si>
    <t>2333668</t>
  </si>
  <si>
    <t>73651</t>
  </si>
  <si>
    <t>16824</t>
  </si>
  <si>
    <t>UL. PODMOKŁA</t>
  </si>
  <si>
    <t>5000000085567817</t>
  </si>
  <si>
    <t>2462985</t>
  </si>
  <si>
    <t>84571</t>
  </si>
  <si>
    <t>0988448</t>
  </si>
  <si>
    <t>12276</t>
  </si>
  <si>
    <t>UL. MARCHLEWSKIEGO</t>
  </si>
  <si>
    <t>1000000002248696</t>
  </si>
  <si>
    <t>544126</t>
  </si>
  <si>
    <t>84239</t>
  </si>
  <si>
    <t>9000000169333539</t>
  </si>
  <si>
    <t>7987699</t>
  </si>
  <si>
    <t>12636</t>
  </si>
  <si>
    <t>0988454</t>
  </si>
  <si>
    <t>02844</t>
  </si>
  <si>
    <t>UL. CHOPINA</t>
  </si>
  <si>
    <t>5000000085931531</t>
  </si>
  <si>
    <t>2113545</t>
  </si>
  <si>
    <t>12085</t>
  </si>
  <si>
    <t>11102</t>
  </si>
  <si>
    <t>UL. 22 LIPCA</t>
  </si>
  <si>
    <t>1000000002169253</t>
  </si>
  <si>
    <t>7859673</t>
  </si>
  <si>
    <t>19996,19999,20000</t>
  </si>
  <si>
    <t>1000000002132161</t>
  </si>
  <si>
    <t>4800833</t>
  </si>
  <si>
    <t>25518</t>
  </si>
  <si>
    <t>0988460</t>
  </si>
  <si>
    <t>13242</t>
  </si>
  <si>
    <t>UL. MONIUSZKI</t>
  </si>
  <si>
    <t>9000000169398898</t>
  </si>
  <si>
    <t>2403531</t>
  </si>
  <si>
    <t>27239</t>
  </si>
  <si>
    <t>16057</t>
  </si>
  <si>
    <t>UL. PIASTÓW</t>
  </si>
  <si>
    <t>10I</t>
  </si>
  <si>
    <t>1000000002131719</t>
  </si>
  <si>
    <t>7476915</t>
  </si>
  <si>
    <t>74270,74271,74272</t>
  </si>
  <si>
    <t>5000000064185197</t>
  </si>
  <si>
    <t>4102468</t>
  </si>
  <si>
    <t>25521,25523</t>
  </si>
  <si>
    <t>18091</t>
  </si>
  <si>
    <t>UL. PUŁASKIEGO</t>
  </si>
  <si>
    <t>5000000064183325</t>
  </si>
  <si>
    <t>4737929</t>
  </si>
  <si>
    <t>73726,74164,74166,8464</t>
  </si>
  <si>
    <t>0988490</t>
  </si>
  <si>
    <t>5000000076228679</t>
  </si>
  <si>
    <t>6076569</t>
  </si>
  <si>
    <t>13183</t>
  </si>
  <si>
    <t>38299</t>
  </si>
  <si>
    <t>AL. ALEJA NIEPODLEGŁOŚCI</t>
  </si>
  <si>
    <t>1000000002313672</t>
  </si>
  <si>
    <t>556428</t>
  </si>
  <si>
    <t>38601,38602</t>
  </si>
  <si>
    <t>17377</t>
  </si>
  <si>
    <t>UL. POWSTAŃCÓW WIELKOPOLSKICH</t>
  </si>
  <si>
    <t>5000000076228022</t>
  </si>
  <si>
    <t>4610746</t>
  </si>
  <si>
    <t>13182</t>
  </si>
  <si>
    <t>1000000002311578</t>
  </si>
  <si>
    <t>6840569</t>
  </si>
  <si>
    <t>13187</t>
  </si>
  <si>
    <t>25187</t>
  </si>
  <si>
    <t>UL. XX-LECIA PRL</t>
  </si>
  <si>
    <t>1000000002297664</t>
  </si>
  <si>
    <t>4800472</t>
  </si>
  <si>
    <t>111549,53770</t>
  </si>
  <si>
    <t>ŁĘKNICA</t>
  </si>
  <si>
    <t>0988508</t>
  </si>
  <si>
    <t>9000000169242965</t>
  </si>
  <si>
    <t>5866333</t>
  </si>
  <si>
    <t>79851,80227</t>
  </si>
  <si>
    <t>0988514</t>
  </si>
  <si>
    <t>16411</t>
  </si>
  <si>
    <t>UL. PLAC TYSIĄCLECIA</t>
  </si>
  <si>
    <t>0988520</t>
  </si>
  <si>
    <t>5000000055420573</t>
  </si>
  <si>
    <t>2092817</t>
  </si>
  <si>
    <t>20641,20642</t>
  </si>
  <si>
    <t>01637</t>
  </si>
  <si>
    <t>UL. BOHATERÓW GETTA</t>
  </si>
  <si>
    <t>1000000002156266</t>
  </si>
  <si>
    <t>2024270</t>
  </si>
  <si>
    <t>47311</t>
  </si>
  <si>
    <t>1000000002161728</t>
  </si>
  <si>
    <t>535575</t>
  </si>
  <si>
    <t>49839</t>
  </si>
  <si>
    <t>05527</t>
  </si>
  <si>
    <t>UL. GIMNAZJALNA</t>
  </si>
  <si>
    <t>9000000169389870</t>
  </si>
  <si>
    <t>2191171</t>
  </si>
  <si>
    <t>74837</t>
  </si>
  <si>
    <t>23550</t>
  </si>
  <si>
    <t>UL. WALKI MŁODYCH</t>
  </si>
  <si>
    <t>5000000055336448</t>
  </si>
  <si>
    <t>2246377</t>
  </si>
  <si>
    <t>13370,13371,13372</t>
  </si>
  <si>
    <t>33A</t>
  </si>
  <si>
    <t>1000000002157256</t>
  </si>
  <si>
    <t>535622</t>
  </si>
  <si>
    <t>7658,7671</t>
  </si>
  <si>
    <t>25107</t>
  </si>
  <si>
    <t>UL. KARD. STEFANA WYSZYŃSKIEGO</t>
  </si>
  <si>
    <t>0988566</t>
  </si>
  <si>
    <t>1000000002177572</t>
  </si>
  <si>
    <t>4927868</t>
  </si>
  <si>
    <t>119398,119401,119403</t>
  </si>
  <si>
    <t>21384</t>
  </si>
  <si>
    <t>PL. STRZELECKI</t>
  </si>
  <si>
    <t>1000000002251258</t>
  </si>
  <si>
    <t>1907672</t>
  </si>
  <si>
    <t>104586</t>
  </si>
  <si>
    <t>0988572</t>
  </si>
  <si>
    <t>41</t>
  </si>
  <si>
    <t>5000000085933470</t>
  </si>
  <si>
    <t>2115695</t>
  </si>
  <si>
    <t>104587</t>
  </si>
  <si>
    <t>1000000002326737</t>
  </si>
  <si>
    <t>8369573</t>
  </si>
  <si>
    <t>89735</t>
  </si>
  <si>
    <t>0988589</t>
  </si>
  <si>
    <t>06602</t>
  </si>
  <si>
    <t>UL. HENRYKA POBOŻNEGO</t>
  </si>
  <si>
    <t>1000000002326632</t>
  </si>
  <si>
    <t>553748</t>
  </si>
  <si>
    <t>88086</t>
  </si>
  <si>
    <t>14760</t>
  </si>
  <si>
    <t>UL. ODRODZONEGO WOJSKA POLSKIEGO</t>
  </si>
  <si>
    <t>1000000002326209</t>
  </si>
  <si>
    <t>3336100</t>
  </si>
  <si>
    <t>86202,86380,86457</t>
  </si>
  <si>
    <t>1000000002327233</t>
  </si>
  <si>
    <t>8751533</t>
  </si>
  <si>
    <t>128949</t>
  </si>
  <si>
    <t>0988595</t>
  </si>
  <si>
    <t>5000000085563504</t>
  </si>
  <si>
    <t>2243490</t>
  </si>
  <si>
    <t>73645,73719,73794,73836</t>
  </si>
  <si>
    <t>11577</t>
  </si>
  <si>
    <t>UL. ŁĄCZNA</t>
  </si>
  <si>
    <t>1000000002255374</t>
  </si>
  <si>
    <t>6840655</t>
  </si>
  <si>
    <t>10008,10579</t>
  </si>
  <si>
    <t>1000000002254047</t>
  </si>
  <si>
    <t>6203364</t>
  </si>
  <si>
    <t>4797</t>
  </si>
  <si>
    <t>21467</t>
  </si>
  <si>
    <t>UL. 31 STYCZNIA</t>
  </si>
  <si>
    <t>9000000169144051</t>
  </si>
  <si>
    <t>2267817</t>
  </si>
  <si>
    <t>28071</t>
  </si>
  <si>
    <t>0988603</t>
  </si>
  <si>
    <t>1000000002288876</t>
  </si>
  <si>
    <t>5629594</t>
  </si>
  <si>
    <t>109687,109702</t>
  </si>
  <si>
    <t>5000000071395473</t>
  </si>
  <si>
    <t>5438762</t>
  </si>
  <si>
    <t>39167,39169</t>
  </si>
  <si>
    <t>09512</t>
  </si>
  <si>
    <t>UL. KOSZAROWA</t>
  </si>
  <si>
    <t>1000000002288470</t>
  </si>
  <si>
    <t>7349365</t>
  </si>
  <si>
    <t>122863,39164,92805</t>
  </si>
  <si>
    <t>14203</t>
  </si>
  <si>
    <t>UL. NIEPODLEGŁOŚCI</t>
  </si>
  <si>
    <t>1000000002288043</t>
  </si>
  <si>
    <t>6331394</t>
  </si>
  <si>
    <t>109685,109686</t>
  </si>
  <si>
    <t>20421</t>
  </si>
  <si>
    <t>UL. SOBIESKIEGO</t>
  </si>
  <si>
    <t>58</t>
  </si>
  <si>
    <t>1000000002288027</t>
  </si>
  <si>
    <t>8497156</t>
  </si>
  <si>
    <t>39200,39201,39203</t>
  </si>
  <si>
    <t>5000000085559885</t>
  </si>
  <si>
    <t>2480636</t>
  </si>
  <si>
    <t>86743,86745,86746</t>
  </si>
  <si>
    <t>0988649</t>
  </si>
  <si>
    <t>1000000002238379</t>
  </si>
  <si>
    <t>546365</t>
  </si>
  <si>
    <t>61461</t>
  </si>
  <si>
    <t>5000000085560480</t>
  </si>
  <si>
    <t>2348288</t>
  </si>
  <si>
    <t>57106</t>
  </si>
  <si>
    <t>5000000073707451</t>
  </si>
  <si>
    <t>3592303</t>
  </si>
  <si>
    <t>74778,80642</t>
  </si>
  <si>
    <t>0988721</t>
  </si>
  <si>
    <t>TOMASZOWO</t>
  </si>
  <si>
    <t>10898</t>
  </si>
  <si>
    <t>UL. LEŚNA</t>
  </si>
  <si>
    <t>Numer Części</t>
  </si>
  <si>
    <t>liczba lokalizacji</t>
  </si>
  <si>
    <t>Województwo</t>
  </si>
  <si>
    <t>Netto</t>
  </si>
  <si>
    <t>VAT</t>
  </si>
  <si>
    <t>Brutto</t>
  </si>
  <si>
    <t>nie może przekroczyć 227,00 zł netto</t>
  </si>
  <si>
    <t xml:space="preserve">nie może przekroczyć  1300,81 netto za lokalizację, </t>
  </si>
  <si>
    <t>nie może przekroczyć 
6 344,89 zł netto</t>
  </si>
  <si>
    <t>nie może przekroczyć wartości 22 779,38 zł netto</t>
  </si>
  <si>
    <t>licznik</t>
  </si>
  <si>
    <t>Wartość brutto Abonamentu miesięcznego za świadczenie usługi TD</t>
  </si>
  <si>
    <t xml:space="preserve">Abonament miesięczny netto za świadczenie usługi Transmisji Danych (TD) o przepustowości 100Mbps/100Mbps w całym okresie obowiązywania umowy </t>
  </si>
  <si>
    <t>Wartość podatku VAT</t>
  </si>
  <si>
    <t>podpis:</t>
  </si>
  <si>
    <t>ID proponowanego PWR</t>
  </si>
  <si>
    <t>PWR</t>
  </si>
  <si>
    <t>ID PWR Wykonawcy</t>
  </si>
  <si>
    <t>Adres: Kod pocztowy, miasto, ulica, nr budynku, współrzędne geograficzne</t>
  </si>
  <si>
    <t>1P</t>
  </si>
  <si>
    <t>Lubuskie</t>
  </si>
  <si>
    <t>2P</t>
  </si>
  <si>
    <t>3P</t>
  </si>
  <si>
    <t>4P</t>
  </si>
  <si>
    <t>5P</t>
  </si>
  <si>
    <t>Cena jednostkowa</t>
  </si>
  <si>
    <t>Wartość dla całego okresu obowiązywania umowy</t>
  </si>
  <si>
    <t>nie dotyczy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</si>
  <si>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</si>
  <si>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</si>
  <si>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</si>
  <si>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</si>
  <si>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</si>
  <si>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UWAGA: ceny znajdujące się na polach oznaczonych kolorem szarym, należy przenieść do odpowiednich pozycji Formularza OFERTA</t>
  </si>
  <si>
    <t>jedna cena dla każdej lokalizacji</t>
  </si>
  <si>
    <t>Data gotowości Operatora do przyjęcia Zamówienia
(dd.mm.rrrr)
data nie może być późniejsza niż 30.04.2019</t>
  </si>
  <si>
    <t>Wykonawca musi wydrukować i podpisać niniejszy formularz
Wszystkie pola oznaczone kolorem powinny zostać wypełnione, przy czym nie ma konieczność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</si>
</sst>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0" fillId="0" borderId="0" xfId="0" applyNumberFormat="1" applyFill="1"/>
    <xf numFmtId="14" fontId="0" fillId="2" borderId="0" xfId="0" applyNumberFormat="1" applyFill="1" applyProtection="1"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/>
    <xf numFmtId="2" fontId="0" fillId="2" borderId="0" xfId="0" applyNumberFormat="1" applyFill="1" applyProtection="1">
      <protection locked="0"/>
    </xf>
    <xf numFmtId="165" fontId="0" fillId="0" borderId="0" xfId="0" applyNumberFormat="1" applyFill="1"/>
    <xf numFmtId="0" fontId="3" fillId="0" borderId="8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3" fillId="0" borderId="9" xfId="0" applyFont="1" applyFill="1" applyBorder="1"/>
    <xf numFmtId="164" fontId="4" fillId="3" borderId="9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wrapText="1"/>
    </xf>
    <xf numFmtId="0" fontId="3" fillId="0" borderId="13" xfId="0" applyFont="1" applyFill="1" applyBorder="1"/>
    <xf numFmtId="0" fontId="3" fillId="0" borderId="14" xfId="0" applyFont="1" applyFill="1" applyBorder="1"/>
    <xf numFmtId="2" fontId="3" fillId="0" borderId="13" xfId="0" applyNumberFormat="1" applyFont="1" applyFill="1" applyBorder="1" applyProtection="1"/>
    <xf numFmtId="2" fontId="3" fillId="0" borderId="14" xfId="0" applyNumberFormat="1" applyFont="1" applyFill="1" applyBorder="1"/>
    <xf numFmtId="0" fontId="3" fillId="2" borderId="13" xfId="0" applyFont="1" applyFill="1" applyBorder="1" applyProtection="1">
      <protection locked="0"/>
    </xf>
    <xf numFmtId="2" fontId="4" fillId="3" borderId="14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 applyProtection="1">
      <alignment horizontal="center"/>
    </xf>
    <xf numFmtId="164" fontId="3" fillId="0" borderId="11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>
      <alignment wrapText="1"/>
    </xf>
    <xf numFmtId="0" fontId="0" fillId="0" borderId="0" xfId="0" applyAlignment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08"/>
  <sheetViews>
    <sheetView topLeftCell="C1" zoomScaleNormal="100" zoomScaleSheetLayoutView="55" workbookViewId="0">
      <selection activeCell="J11" sqref="J11"/>
    </sheetView>
  </sheetViews>
  <sheetFormatPr defaultColWidth="9.140625" defaultRowHeight="15" x14ac:dyDescent="0.25"/>
  <cols>
    <col min="1" max="4" width="9.140625" style="1"/>
    <col min="5" max="5" width="9.140625" style="19"/>
    <col min="6" max="6" width="19.7109375" style="19" customWidth="1"/>
    <col min="7" max="7" width="16.28515625" style="1" customWidth="1"/>
    <col min="8" max="11" width="9.140625" style="1"/>
    <col min="12" max="12" width="15.28515625" style="1" customWidth="1"/>
    <col min="13" max="16" width="9.140625" style="1"/>
    <col min="17" max="17" width="12.7109375" style="1" customWidth="1"/>
    <col min="18" max="18" width="17.140625" style="1" customWidth="1"/>
    <col min="19" max="19" width="20" style="1" customWidth="1"/>
    <col min="20" max="20" width="10.140625" style="1" customWidth="1"/>
    <col min="21" max="21" width="13.140625" style="1" customWidth="1"/>
    <col min="22" max="16384" width="9.140625" style="1"/>
  </cols>
  <sheetData>
    <row r="1" spans="1:21" s="6" customFormat="1" ht="12" thickBot="1" x14ac:dyDescent="0.25">
      <c r="A1" s="6" t="s">
        <v>1691</v>
      </c>
      <c r="B1" s="6" t="s">
        <v>1692</v>
      </c>
      <c r="C1" s="6" t="s">
        <v>1693</v>
      </c>
      <c r="I1" s="7"/>
      <c r="J1" s="7"/>
      <c r="K1" s="8"/>
    </row>
    <row r="2" spans="1:21" s="6" customFormat="1" ht="12" thickTop="1" x14ac:dyDescent="0.2">
      <c r="A2" s="6" t="s">
        <v>1710</v>
      </c>
      <c r="B2" s="6">
        <f>P11</f>
        <v>52</v>
      </c>
      <c r="C2" s="6" t="s">
        <v>1711</v>
      </c>
      <c r="G2" s="46" t="s">
        <v>1716</v>
      </c>
      <c r="H2" s="47"/>
      <c r="I2" s="48"/>
      <c r="J2" s="49" t="s">
        <v>1717</v>
      </c>
      <c r="K2" s="49"/>
      <c r="L2" s="50"/>
    </row>
    <row r="3" spans="1:21" s="6" customFormat="1" ht="11.25" x14ac:dyDescent="0.2">
      <c r="F3" s="11" t="s">
        <v>15</v>
      </c>
      <c r="G3" s="27" t="s">
        <v>1694</v>
      </c>
      <c r="H3" s="6" t="s">
        <v>1695</v>
      </c>
      <c r="I3" s="28" t="s">
        <v>1696</v>
      </c>
      <c r="J3" s="7" t="str">
        <f>G3</f>
        <v>Netto</v>
      </c>
      <c r="K3" s="6" t="str">
        <f>H3</f>
        <v>VAT</v>
      </c>
      <c r="L3" s="24" t="str">
        <f>I3</f>
        <v>Brutto</v>
      </c>
      <c r="O3" s="8" t="s">
        <v>1707</v>
      </c>
    </row>
    <row r="4" spans="1:21" s="6" customFormat="1" ht="21" customHeight="1" x14ac:dyDescent="0.2">
      <c r="A4" s="34" t="s">
        <v>1719</v>
      </c>
      <c r="B4" s="34"/>
      <c r="C4" s="34"/>
      <c r="D4" s="34"/>
      <c r="E4" s="34"/>
      <c r="F4" s="12" t="s">
        <v>1697</v>
      </c>
      <c r="G4" s="29">
        <f>SUM(S13:S64)/$P$11</f>
        <v>0</v>
      </c>
      <c r="H4" s="9">
        <f>G4*0.23</f>
        <v>0</v>
      </c>
      <c r="I4" s="30">
        <f>G4+H4</f>
        <v>0</v>
      </c>
      <c r="J4" s="7">
        <f>G4*P11*60</f>
        <v>0</v>
      </c>
      <c r="K4" s="7">
        <f>J4*0.23</f>
        <v>0</v>
      </c>
      <c r="L4" s="25">
        <f>J4+K4</f>
        <v>0</v>
      </c>
      <c r="O4" s="59" t="s">
        <v>1708</v>
      </c>
      <c r="P4" s="59"/>
      <c r="Q4" s="6" t="s">
        <v>1709</v>
      </c>
    </row>
    <row r="5" spans="1:21" s="6" customFormat="1" ht="21" customHeight="1" x14ac:dyDescent="0.2">
      <c r="A5" s="35" t="s">
        <v>1720</v>
      </c>
      <c r="B5" s="35"/>
      <c r="C5" s="35"/>
      <c r="D5" s="35"/>
      <c r="E5" s="35"/>
      <c r="F5" s="8" t="s">
        <v>1725</v>
      </c>
      <c r="G5" s="31"/>
      <c r="H5" s="9">
        <f t="shared" ref="H5:H8" si="0">G5*0.23</f>
        <v>0</v>
      </c>
      <c r="I5" s="32">
        <f t="shared" ref="I5:I8" si="1">G5+H5</f>
        <v>0</v>
      </c>
      <c r="J5" s="51" t="s">
        <v>1718</v>
      </c>
      <c r="K5" s="51"/>
      <c r="L5" s="52"/>
      <c r="O5" s="58"/>
      <c r="P5" s="58"/>
      <c r="Q5" s="58"/>
      <c r="R5" s="58"/>
      <c r="S5" s="58"/>
      <c r="T5" s="58"/>
      <c r="U5" s="58"/>
    </row>
    <row r="6" spans="1:21" s="6" customFormat="1" ht="21" customHeight="1" x14ac:dyDescent="0.2">
      <c r="A6" s="36" t="s">
        <v>1721</v>
      </c>
      <c r="B6" s="36"/>
      <c r="C6" s="36"/>
      <c r="D6" s="36"/>
      <c r="E6" s="36"/>
      <c r="F6" s="8" t="s">
        <v>1698</v>
      </c>
      <c r="G6" s="31"/>
      <c r="H6" s="9">
        <f t="shared" si="0"/>
        <v>0</v>
      </c>
      <c r="I6" s="32">
        <f t="shared" si="1"/>
        <v>0</v>
      </c>
      <c r="J6" s="7">
        <f>G6*P11</f>
        <v>0</v>
      </c>
      <c r="K6" s="7">
        <f>J6*0.23</f>
        <v>0</v>
      </c>
      <c r="L6" s="26">
        <f>J6+K6</f>
        <v>0</v>
      </c>
      <c r="O6" s="57"/>
      <c r="P6" s="57"/>
      <c r="Q6" s="58"/>
      <c r="R6" s="58"/>
      <c r="S6" s="58"/>
      <c r="T6" s="58"/>
      <c r="U6" s="58"/>
    </row>
    <row r="7" spans="1:21" s="6" customFormat="1" ht="25.5" customHeight="1" x14ac:dyDescent="0.2">
      <c r="A7" s="37" t="s">
        <v>1722</v>
      </c>
      <c r="B7" s="37"/>
      <c r="C7" s="37"/>
      <c r="D7" s="37"/>
      <c r="E7" s="37"/>
      <c r="F7" s="8" t="s">
        <v>1699</v>
      </c>
      <c r="G7" s="31"/>
      <c r="H7" s="9">
        <f t="shared" si="0"/>
        <v>0</v>
      </c>
      <c r="I7" s="32">
        <f t="shared" si="1"/>
        <v>0</v>
      </c>
      <c r="J7" s="53" t="s">
        <v>1718</v>
      </c>
      <c r="K7" s="53"/>
      <c r="L7" s="54"/>
      <c r="O7" s="57"/>
      <c r="P7" s="57"/>
      <c r="Q7" s="58"/>
      <c r="R7" s="58"/>
      <c r="S7" s="58"/>
      <c r="T7" s="58"/>
      <c r="U7" s="58"/>
    </row>
    <row r="8" spans="1:21" s="6" customFormat="1" ht="21.6" customHeight="1" thickBot="1" x14ac:dyDescent="0.25">
      <c r="A8" s="37" t="s">
        <v>1723</v>
      </c>
      <c r="B8" s="37"/>
      <c r="C8" s="37"/>
      <c r="D8" s="37"/>
      <c r="E8" s="37"/>
      <c r="F8" s="8" t="s">
        <v>1700</v>
      </c>
      <c r="G8" s="31"/>
      <c r="H8" s="9">
        <f t="shared" si="0"/>
        <v>0</v>
      </c>
      <c r="I8" s="32">
        <f t="shared" si="1"/>
        <v>0</v>
      </c>
      <c r="J8" s="55" t="s">
        <v>1718</v>
      </c>
      <c r="K8" s="55"/>
      <c r="L8" s="56"/>
    </row>
    <row r="9" spans="1:21" s="6" customFormat="1" ht="26.25" customHeight="1" thickTop="1" x14ac:dyDescent="0.2">
      <c r="A9" s="17"/>
      <c r="B9" s="17"/>
      <c r="C9" s="17"/>
      <c r="D9" s="17"/>
      <c r="E9" s="17"/>
      <c r="F9" s="38"/>
      <c r="G9" s="39"/>
      <c r="H9" s="39"/>
      <c r="I9" s="40"/>
      <c r="J9" s="33" t="s">
        <v>1724</v>
      </c>
      <c r="K9" s="10"/>
    </row>
    <row r="10" spans="1:21" s="6" customFormat="1" ht="26.25" customHeight="1" thickBot="1" x14ac:dyDescent="0.3">
      <c r="A10" s="17"/>
      <c r="B10" s="17"/>
      <c r="C10" s="17"/>
      <c r="D10" s="17"/>
      <c r="E10" s="18" t="s">
        <v>1705</v>
      </c>
      <c r="F10" s="41"/>
      <c r="G10" s="42"/>
      <c r="H10" s="42"/>
      <c r="I10" s="43"/>
      <c r="J10" s="44" t="s">
        <v>1727</v>
      </c>
      <c r="K10" s="45"/>
      <c r="L10" s="45"/>
      <c r="M10" s="45"/>
      <c r="N10" s="45"/>
      <c r="O10" s="45"/>
      <c r="P10" s="45"/>
      <c r="Q10" s="45"/>
    </row>
    <row r="11" spans="1:21" ht="15.75" thickTop="1" x14ac:dyDescent="0.25">
      <c r="P11" s="1">
        <f>SUBTOTAL(9,P13:P308)</f>
        <v>52</v>
      </c>
    </row>
    <row r="12" spans="1:21" ht="78.7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2" t="s">
        <v>1701</v>
      </c>
      <c r="Q12" s="2" t="s">
        <v>1706</v>
      </c>
      <c r="R12" s="2" t="s">
        <v>1726</v>
      </c>
      <c r="S12" s="2" t="s">
        <v>1703</v>
      </c>
      <c r="T12" s="2" t="s">
        <v>1704</v>
      </c>
      <c r="U12" s="2" t="s">
        <v>1702</v>
      </c>
    </row>
    <row r="13" spans="1:21" x14ac:dyDescent="0.25">
      <c r="A13" s="4" t="s">
        <v>1280</v>
      </c>
      <c r="B13" s="4" t="s">
        <v>17</v>
      </c>
      <c r="C13" s="4">
        <v>1395936</v>
      </c>
      <c r="D13" s="4" t="s">
        <v>1281</v>
      </c>
      <c r="E13" s="5" t="s">
        <v>1282</v>
      </c>
      <c r="F13" s="5" t="s">
        <v>20</v>
      </c>
      <c r="G13" s="5" t="s">
        <v>28</v>
      </c>
      <c r="H13" s="5" t="s">
        <v>1260</v>
      </c>
      <c r="I13" s="5" t="s">
        <v>1261</v>
      </c>
      <c r="J13" s="5" t="s">
        <v>1260</v>
      </c>
      <c r="K13" s="5" t="s">
        <v>1283</v>
      </c>
      <c r="L13" s="5" t="s">
        <v>1284</v>
      </c>
      <c r="M13" s="5" t="s">
        <v>194</v>
      </c>
      <c r="N13" s="5">
        <v>206317</v>
      </c>
      <c r="O13" s="5">
        <v>533816</v>
      </c>
      <c r="P13" s="1">
        <v>1</v>
      </c>
      <c r="Q13" s="23"/>
      <c r="R13" s="15"/>
      <c r="S13" s="16"/>
      <c r="T13" s="1">
        <f>S13*0.23</f>
        <v>0</v>
      </c>
      <c r="U13" s="14">
        <f>SUM(S13:T13)</f>
        <v>0</v>
      </c>
    </row>
    <row r="14" spans="1:21" x14ac:dyDescent="0.25">
      <c r="A14" s="4" t="s">
        <v>44</v>
      </c>
      <c r="B14" s="4" t="s">
        <v>17</v>
      </c>
      <c r="C14" s="4">
        <v>1397721</v>
      </c>
      <c r="D14" s="4" t="s">
        <v>45</v>
      </c>
      <c r="E14" s="5" t="s">
        <v>46</v>
      </c>
      <c r="F14" s="5" t="s">
        <v>20</v>
      </c>
      <c r="G14" s="5" t="s">
        <v>28</v>
      </c>
      <c r="H14" s="5" t="s">
        <v>39</v>
      </c>
      <c r="I14" s="5" t="s">
        <v>47</v>
      </c>
      <c r="J14" s="5" t="s">
        <v>48</v>
      </c>
      <c r="K14" s="5" t="s">
        <v>49</v>
      </c>
      <c r="L14" s="5" t="s">
        <v>50</v>
      </c>
      <c r="M14" s="5" t="s">
        <v>51</v>
      </c>
      <c r="N14" s="5">
        <v>237851</v>
      </c>
      <c r="O14" s="5">
        <v>544536</v>
      </c>
      <c r="P14" s="1">
        <v>1</v>
      </c>
      <c r="Q14" s="23"/>
      <c r="R14" s="15"/>
      <c r="S14" s="16"/>
      <c r="T14" s="1">
        <f t="shared" ref="T14:T64" si="2">S14*0.23</f>
        <v>0</v>
      </c>
      <c r="U14" s="14">
        <f t="shared" ref="U14:U64" si="3">SUM(S14:T14)</f>
        <v>0</v>
      </c>
    </row>
    <row r="15" spans="1:21" x14ac:dyDescent="0.25">
      <c r="A15" s="4" t="s">
        <v>158</v>
      </c>
      <c r="B15" s="4" t="s">
        <v>17</v>
      </c>
      <c r="C15" s="4">
        <v>1402660</v>
      </c>
      <c r="D15" s="4" t="s">
        <v>159</v>
      </c>
      <c r="E15" s="5" t="s">
        <v>160</v>
      </c>
      <c r="F15" s="5" t="s">
        <v>20</v>
      </c>
      <c r="G15" s="5" t="s">
        <v>28</v>
      </c>
      <c r="H15" s="5" t="s">
        <v>161</v>
      </c>
      <c r="I15" s="5" t="s">
        <v>162</v>
      </c>
      <c r="J15" s="5" t="s">
        <v>161</v>
      </c>
      <c r="K15" s="5" t="s">
        <v>24</v>
      </c>
      <c r="L15" s="5" t="s">
        <v>25</v>
      </c>
      <c r="M15" s="5" t="s">
        <v>51</v>
      </c>
      <c r="N15" s="5">
        <v>245121</v>
      </c>
      <c r="O15" s="5">
        <v>552965</v>
      </c>
      <c r="P15" s="1">
        <v>1</v>
      </c>
      <c r="Q15" s="23"/>
      <c r="R15" s="15"/>
      <c r="S15" s="16"/>
      <c r="T15" s="1">
        <f t="shared" si="2"/>
        <v>0</v>
      </c>
      <c r="U15" s="14">
        <f t="shared" si="3"/>
        <v>0</v>
      </c>
    </row>
    <row r="16" spans="1:21" x14ac:dyDescent="0.25">
      <c r="A16" s="4" t="s">
        <v>207</v>
      </c>
      <c r="B16" s="4" t="s">
        <v>17</v>
      </c>
      <c r="C16" s="4">
        <v>1405815</v>
      </c>
      <c r="D16" s="4" t="s">
        <v>208</v>
      </c>
      <c r="E16" s="5" t="s">
        <v>209</v>
      </c>
      <c r="F16" s="5" t="s">
        <v>20</v>
      </c>
      <c r="G16" s="5" t="s">
        <v>28</v>
      </c>
      <c r="H16" s="5" t="s">
        <v>187</v>
      </c>
      <c r="I16" s="5" t="s">
        <v>210</v>
      </c>
      <c r="J16" s="5" t="s">
        <v>211</v>
      </c>
      <c r="K16" s="5" t="s">
        <v>34</v>
      </c>
      <c r="L16" s="5" t="s">
        <v>27</v>
      </c>
      <c r="M16" s="5" t="s">
        <v>212</v>
      </c>
      <c r="N16" s="5">
        <v>229879</v>
      </c>
      <c r="O16" s="5">
        <v>557250</v>
      </c>
      <c r="P16" s="1">
        <v>1</v>
      </c>
      <c r="Q16" s="23"/>
      <c r="R16" s="15"/>
      <c r="S16" s="16"/>
      <c r="T16" s="1">
        <f t="shared" si="2"/>
        <v>0</v>
      </c>
      <c r="U16" s="14">
        <f t="shared" si="3"/>
        <v>0</v>
      </c>
    </row>
    <row r="17" spans="1:21" x14ac:dyDescent="0.25">
      <c r="A17" s="4" t="s">
        <v>195</v>
      </c>
      <c r="B17" s="4" t="s">
        <v>17</v>
      </c>
      <c r="C17" s="4">
        <v>1405327</v>
      </c>
      <c r="D17" s="4" t="s">
        <v>196</v>
      </c>
      <c r="E17" s="5" t="s">
        <v>197</v>
      </c>
      <c r="F17" s="5" t="s">
        <v>20</v>
      </c>
      <c r="G17" s="5" t="s">
        <v>28</v>
      </c>
      <c r="H17" s="5" t="s">
        <v>187</v>
      </c>
      <c r="I17" s="5" t="s">
        <v>198</v>
      </c>
      <c r="J17" s="5" t="s">
        <v>199</v>
      </c>
      <c r="K17" s="5" t="s">
        <v>200</v>
      </c>
      <c r="L17" s="5" t="s">
        <v>201</v>
      </c>
      <c r="M17" s="5" t="s">
        <v>136</v>
      </c>
      <c r="N17" s="5">
        <v>231916</v>
      </c>
      <c r="O17" s="5">
        <v>549293</v>
      </c>
      <c r="P17" s="1">
        <v>1</v>
      </c>
      <c r="Q17" s="23"/>
      <c r="R17" s="15"/>
      <c r="S17" s="16"/>
      <c r="T17" s="1">
        <f t="shared" si="2"/>
        <v>0</v>
      </c>
      <c r="U17" s="14">
        <f t="shared" si="3"/>
        <v>0</v>
      </c>
    </row>
    <row r="18" spans="1:21" x14ac:dyDescent="0.25">
      <c r="A18" s="4" t="s">
        <v>400</v>
      </c>
      <c r="B18" s="4" t="s">
        <v>17</v>
      </c>
      <c r="C18" s="4">
        <v>1410655</v>
      </c>
      <c r="D18" s="4" t="s">
        <v>401</v>
      </c>
      <c r="E18" s="5" t="s">
        <v>402</v>
      </c>
      <c r="F18" s="5" t="s">
        <v>20</v>
      </c>
      <c r="G18" s="5" t="s">
        <v>28</v>
      </c>
      <c r="H18" s="5" t="s">
        <v>390</v>
      </c>
      <c r="I18" s="5" t="s">
        <v>403</v>
      </c>
      <c r="J18" s="5" t="s">
        <v>404</v>
      </c>
      <c r="K18" s="5" t="s">
        <v>405</v>
      </c>
      <c r="L18" s="5" t="s">
        <v>406</v>
      </c>
      <c r="M18" s="5" t="s">
        <v>366</v>
      </c>
      <c r="N18" s="5">
        <v>230680</v>
      </c>
      <c r="O18" s="5">
        <v>541317</v>
      </c>
      <c r="P18" s="1">
        <v>1</v>
      </c>
      <c r="Q18" s="23"/>
      <c r="R18" s="15"/>
      <c r="S18" s="16"/>
      <c r="T18" s="1">
        <f t="shared" si="2"/>
        <v>0</v>
      </c>
      <c r="U18" s="14">
        <f t="shared" si="3"/>
        <v>0</v>
      </c>
    </row>
    <row r="19" spans="1:21" x14ac:dyDescent="0.25">
      <c r="A19" s="4" t="s">
        <v>394</v>
      </c>
      <c r="B19" s="4" t="s">
        <v>17</v>
      </c>
      <c r="C19" s="4">
        <v>1409969</v>
      </c>
      <c r="D19" s="4" t="s">
        <v>395</v>
      </c>
      <c r="E19" s="5" t="s">
        <v>396</v>
      </c>
      <c r="F19" s="5" t="s">
        <v>20</v>
      </c>
      <c r="G19" s="5" t="s">
        <v>28</v>
      </c>
      <c r="H19" s="5" t="s">
        <v>390</v>
      </c>
      <c r="I19" s="5" t="s">
        <v>397</v>
      </c>
      <c r="J19" s="5" t="s">
        <v>398</v>
      </c>
      <c r="K19" s="5" t="s">
        <v>34</v>
      </c>
      <c r="L19" s="5" t="s">
        <v>27</v>
      </c>
      <c r="M19" s="5" t="s">
        <v>399</v>
      </c>
      <c r="N19" s="5">
        <v>214708</v>
      </c>
      <c r="O19" s="5">
        <v>539286</v>
      </c>
      <c r="P19" s="1">
        <v>1</v>
      </c>
      <c r="Q19" s="23"/>
      <c r="R19" s="15"/>
      <c r="S19" s="16"/>
      <c r="T19" s="1">
        <f t="shared" si="2"/>
        <v>0</v>
      </c>
      <c r="U19" s="14">
        <f t="shared" si="3"/>
        <v>0</v>
      </c>
    </row>
    <row r="20" spans="1:21" x14ac:dyDescent="0.25">
      <c r="A20" s="4" t="s">
        <v>387</v>
      </c>
      <c r="B20" s="4" t="s">
        <v>17</v>
      </c>
      <c r="C20" s="4">
        <v>1409774</v>
      </c>
      <c r="D20" s="4" t="s">
        <v>388</v>
      </c>
      <c r="E20" s="5" t="s">
        <v>389</v>
      </c>
      <c r="F20" s="5" t="s">
        <v>20</v>
      </c>
      <c r="G20" s="5" t="s">
        <v>28</v>
      </c>
      <c r="H20" s="5" t="s">
        <v>390</v>
      </c>
      <c r="I20" s="5" t="s">
        <v>391</v>
      </c>
      <c r="J20" s="5" t="s">
        <v>392</v>
      </c>
      <c r="K20" s="5" t="s">
        <v>34</v>
      </c>
      <c r="L20" s="5" t="s">
        <v>27</v>
      </c>
      <c r="M20" s="5" t="s">
        <v>393</v>
      </c>
      <c r="N20" s="5">
        <v>209287</v>
      </c>
      <c r="O20" s="5">
        <v>536688</v>
      </c>
      <c r="P20" s="1">
        <v>1</v>
      </c>
      <c r="Q20" s="23"/>
      <c r="R20" s="15"/>
      <c r="S20" s="16"/>
      <c r="T20" s="1">
        <f t="shared" si="2"/>
        <v>0</v>
      </c>
      <c r="U20" s="14">
        <f t="shared" si="3"/>
        <v>0</v>
      </c>
    </row>
    <row r="21" spans="1:21" x14ac:dyDescent="0.25">
      <c r="A21" s="4" t="s">
        <v>294</v>
      </c>
      <c r="B21" s="4" t="s">
        <v>17</v>
      </c>
      <c r="C21" s="4">
        <v>1408273</v>
      </c>
      <c r="D21" s="4" t="s">
        <v>295</v>
      </c>
      <c r="E21" s="5" t="s">
        <v>296</v>
      </c>
      <c r="F21" s="5" t="s">
        <v>20</v>
      </c>
      <c r="G21" s="5" t="s">
        <v>28</v>
      </c>
      <c r="H21" s="5" t="s">
        <v>292</v>
      </c>
      <c r="I21" s="5" t="s">
        <v>297</v>
      </c>
      <c r="J21" s="5" t="s">
        <v>298</v>
      </c>
      <c r="K21" s="5" t="s">
        <v>34</v>
      </c>
      <c r="L21" s="5" t="s">
        <v>27</v>
      </c>
      <c r="M21" s="5" t="s">
        <v>299</v>
      </c>
      <c r="N21" s="5">
        <v>249916</v>
      </c>
      <c r="O21" s="5">
        <v>548933</v>
      </c>
      <c r="P21" s="1">
        <v>1</v>
      </c>
      <c r="Q21" s="23"/>
      <c r="R21" s="15"/>
      <c r="S21" s="16"/>
      <c r="T21" s="1">
        <f t="shared" si="2"/>
        <v>0</v>
      </c>
      <c r="U21" s="14">
        <f t="shared" si="3"/>
        <v>0</v>
      </c>
    </row>
    <row r="22" spans="1:21" x14ac:dyDescent="0.25">
      <c r="A22" s="4" t="s">
        <v>1269</v>
      </c>
      <c r="B22" s="4" t="s">
        <v>17</v>
      </c>
      <c r="C22" s="4">
        <v>1396632</v>
      </c>
      <c r="D22" s="4" t="s">
        <v>1270</v>
      </c>
      <c r="E22" s="5" t="s">
        <v>1271</v>
      </c>
      <c r="F22" s="5" t="s">
        <v>20</v>
      </c>
      <c r="G22" s="5" t="s">
        <v>28</v>
      </c>
      <c r="H22" s="5" t="s">
        <v>1260</v>
      </c>
      <c r="I22" s="5" t="s">
        <v>1261</v>
      </c>
      <c r="J22" s="5" t="s">
        <v>1260</v>
      </c>
      <c r="K22" s="5" t="s">
        <v>1272</v>
      </c>
      <c r="L22" s="5" t="s">
        <v>1273</v>
      </c>
      <c r="M22" s="5" t="s">
        <v>43</v>
      </c>
      <c r="N22" s="5">
        <v>205800</v>
      </c>
      <c r="O22" s="5">
        <v>533958</v>
      </c>
      <c r="P22" s="1">
        <v>1</v>
      </c>
      <c r="Q22" s="23"/>
      <c r="R22" s="15"/>
      <c r="S22" s="16"/>
      <c r="T22" s="1">
        <f t="shared" si="2"/>
        <v>0</v>
      </c>
      <c r="U22" s="14">
        <f t="shared" si="3"/>
        <v>0</v>
      </c>
    </row>
    <row r="23" spans="1:21" x14ac:dyDescent="0.25">
      <c r="A23" s="4" t="s">
        <v>1274</v>
      </c>
      <c r="B23" s="4" t="s">
        <v>17</v>
      </c>
      <c r="C23" s="4">
        <v>1396752</v>
      </c>
      <c r="D23" s="4" t="s">
        <v>1275</v>
      </c>
      <c r="E23" s="5" t="s">
        <v>1276</v>
      </c>
      <c r="F23" s="5" t="s">
        <v>20</v>
      </c>
      <c r="G23" s="5" t="s">
        <v>28</v>
      </c>
      <c r="H23" s="5" t="s">
        <v>1260</v>
      </c>
      <c r="I23" s="5" t="s">
        <v>1261</v>
      </c>
      <c r="J23" s="5" t="s">
        <v>1260</v>
      </c>
      <c r="K23" s="5" t="s">
        <v>1277</v>
      </c>
      <c r="L23" s="5" t="s">
        <v>1278</v>
      </c>
      <c r="M23" s="5" t="s">
        <v>1279</v>
      </c>
      <c r="N23" s="5">
        <v>203897</v>
      </c>
      <c r="O23" s="5">
        <v>536338</v>
      </c>
      <c r="P23" s="1">
        <v>1</v>
      </c>
      <c r="Q23" s="23"/>
      <c r="R23" s="15"/>
      <c r="S23" s="16"/>
      <c r="T23" s="1">
        <f t="shared" si="2"/>
        <v>0</v>
      </c>
      <c r="U23" s="14">
        <f t="shared" si="3"/>
        <v>0</v>
      </c>
    </row>
    <row r="24" spans="1:21" x14ac:dyDescent="0.25">
      <c r="A24" s="4" t="s">
        <v>1257</v>
      </c>
      <c r="B24" s="4" t="s">
        <v>17</v>
      </c>
      <c r="C24" s="4">
        <v>1396542</v>
      </c>
      <c r="D24" s="4" t="s">
        <v>1258</v>
      </c>
      <c r="E24" s="5" t="s">
        <v>1259</v>
      </c>
      <c r="F24" s="5" t="s">
        <v>20</v>
      </c>
      <c r="G24" s="5" t="s">
        <v>28</v>
      </c>
      <c r="H24" s="5" t="s">
        <v>1260</v>
      </c>
      <c r="I24" s="5" t="s">
        <v>1261</v>
      </c>
      <c r="J24" s="5" t="s">
        <v>1260</v>
      </c>
      <c r="K24" s="5" t="s">
        <v>1262</v>
      </c>
      <c r="L24" s="5" t="s">
        <v>1263</v>
      </c>
      <c r="M24" s="5" t="s">
        <v>51</v>
      </c>
      <c r="N24" s="5">
        <v>204957</v>
      </c>
      <c r="O24" s="5">
        <v>534578</v>
      </c>
      <c r="P24" s="1">
        <v>1</v>
      </c>
      <c r="Q24" s="23"/>
      <c r="R24" s="15"/>
      <c r="S24" s="16"/>
      <c r="T24" s="1">
        <f t="shared" si="2"/>
        <v>0</v>
      </c>
      <c r="U24" s="14">
        <f t="shared" si="3"/>
        <v>0</v>
      </c>
    </row>
    <row r="25" spans="1:21" x14ac:dyDescent="0.25">
      <c r="A25" s="4" t="s">
        <v>202</v>
      </c>
      <c r="B25" s="4" t="s">
        <v>17</v>
      </c>
      <c r="C25" s="4">
        <v>1405636</v>
      </c>
      <c r="D25" s="4" t="s">
        <v>203</v>
      </c>
      <c r="E25" s="5" t="s">
        <v>204</v>
      </c>
      <c r="F25" s="5" t="s">
        <v>20</v>
      </c>
      <c r="G25" s="5" t="s">
        <v>28</v>
      </c>
      <c r="H25" s="5" t="s">
        <v>187</v>
      </c>
      <c r="I25" s="5" t="s">
        <v>205</v>
      </c>
      <c r="J25" s="5" t="s">
        <v>206</v>
      </c>
      <c r="K25" s="5" t="s">
        <v>34</v>
      </c>
      <c r="L25" s="5" t="s">
        <v>27</v>
      </c>
      <c r="M25" s="5" t="s">
        <v>65</v>
      </c>
      <c r="N25" s="5">
        <v>225802</v>
      </c>
      <c r="O25" s="5">
        <v>563621</v>
      </c>
      <c r="P25" s="1">
        <v>1</v>
      </c>
      <c r="Q25" s="23"/>
      <c r="R25" s="15"/>
      <c r="S25" s="16"/>
      <c r="T25" s="1">
        <f t="shared" si="2"/>
        <v>0</v>
      </c>
      <c r="U25" s="14">
        <f t="shared" si="3"/>
        <v>0</v>
      </c>
    </row>
    <row r="26" spans="1:21" x14ac:dyDescent="0.25">
      <c r="A26" s="4" t="s">
        <v>188</v>
      </c>
      <c r="B26" s="4" t="s">
        <v>17</v>
      </c>
      <c r="C26" s="4">
        <v>1405178</v>
      </c>
      <c r="D26" s="4" t="s">
        <v>189</v>
      </c>
      <c r="E26" s="5" t="s">
        <v>190</v>
      </c>
      <c r="F26" s="5" t="s">
        <v>20</v>
      </c>
      <c r="G26" s="5" t="s">
        <v>28</v>
      </c>
      <c r="H26" s="5" t="s">
        <v>187</v>
      </c>
      <c r="I26" s="5" t="s">
        <v>191</v>
      </c>
      <c r="J26" s="5" t="s">
        <v>187</v>
      </c>
      <c r="K26" s="5" t="s">
        <v>192</v>
      </c>
      <c r="L26" s="5" t="s">
        <v>193</v>
      </c>
      <c r="M26" s="5" t="s">
        <v>194</v>
      </c>
      <c r="N26" s="5">
        <v>226827</v>
      </c>
      <c r="O26" s="5">
        <v>553474</v>
      </c>
      <c r="P26" s="1">
        <v>1</v>
      </c>
      <c r="Q26" s="23"/>
      <c r="R26" s="15"/>
      <c r="S26" s="16"/>
      <c r="T26" s="1">
        <f t="shared" si="2"/>
        <v>0</v>
      </c>
      <c r="U26" s="14">
        <f t="shared" si="3"/>
        <v>0</v>
      </c>
    </row>
    <row r="27" spans="1:21" x14ac:dyDescent="0.25">
      <c r="A27" s="4" t="s">
        <v>36</v>
      </c>
      <c r="B27" s="4" t="s">
        <v>17</v>
      </c>
      <c r="C27" s="4">
        <v>1397224</v>
      </c>
      <c r="D27" s="4" t="s">
        <v>37</v>
      </c>
      <c r="E27" s="5" t="s">
        <v>38</v>
      </c>
      <c r="F27" s="5" t="s">
        <v>20</v>
      </c>
      <c r="G27" s="5" t="s">
        <v>28</v>
      </c>
      <c r="H27" s="5" t="s">
        <v>39</v>
      </c>
      <c r="I27" s="5" t="s">
        <v>40</v>
      </c>
      <c r="J27" s="5" t="s">
        <v>39</v>
      </c>
      <c r="K27" s="5" t="s">
        <v>41</v>
      </c>
      <c r="L27" s="5" t="s">
        <v>42</v>
      </c>
      <c r="M27" s="5" t="s">
        <v>43</v>
      </c>
      <c r="N27" s="5">
        <v>234597</v>
      </c>
      <c r="O27" s="5">
        <v>543378</v>
      </c>
      <c r="P27" s="1">
        <v>1</v>
      </c>
      <c r="Q27" s="23"/>
      <c r="R27" s="15"/>
      <c r="S27" s="16"/>
      <c r="T27" s="1">
        <f t="shared" si="2"/>
        <v>0</v>
      </c>
      <c r="U27" s="14">
        <f t="shared" si="3"/>
        <v>0</v>
      </c>
    </row>
    <row r="28" spans="1:21" x14ac:dyDescent="0.25">
      <c r="A28" s="4" t="s">
        <v>1378</v>
      </c>
      <c r="B28" s="4" t="s">
        <v>17</v>
      </c>
      <c r="C28" s="4">
        <v>1409466</v>
      </c>
      <c r="D28" s="4" t="s">
        <v>1379</v>
      </c>
      <c r="E28" s="5" t="s">
        <v>1380</v>
      </c>
      <c r="F28" s="5" t="s">
        <v>20</v>
      </c>
      <c r="G28" s="5" t="s">
        <v>28</v>
      </c>
      <c r="H28" s="5" t="s">
        <v>390</v>
      </c>
      <c r="I28" s="5" t="s">
        <v>1377</v>
      </c>
      <c r="J28" s="5" t="s">
        <v>390</v>
      </c>
      <c r="K28" s="5" t="s">
        <v>1255</v>
      </c>
      <c r="L28" s="5" t="s">
        <v>1256</v>
      </c>
      <c r="M28" s="5" t="s">
        <v>43</v>
      </c>
      <c r="N28" s="5">
        <v>222954</v>
      </c>
      <c r="O28" s="5">
        <v>542015</v>
      </c>
      <c r="P28" s="1">
        <v>1</v>
      </c>
      <c r="Q28" s="23"/>
      <c r="R28" s="15"/>
      <c r="S28" s="16"/>
      <c r="T28" s="1">
        <f t="shared" si="2"/>
        <v>0</v>
      </c>
      <c r="U28" s="14">
        <f t="shared" si="3"/>
        <v>0</v>
      </c>
    </row>
    <row r="29" spans="1:21" x14ac:dyDescent="0.25">
      <c r="A29" s="4" t="s">
        <v>72</v>
      </c>
      <c r="B29" s="4" t="s">
        <v>17</v>
      </c>
      <c r="C29" s="4">
        <v>9633372</v>
      </c>
      <c r="D29" s="4" t="s">
        <v>73</v>
      </c>
      <c r="E29" s="5" t="s">
        <v>74</v>
      </c>
      <c r="F29" s="5" t="s">
        <v>20</v>
      </c>
      <c r="G29" s="5" t="s">
        <v>28</v>
      </c>
      <c r="H29" s="5" t="s">
        <v>61</v>
      </c>
      <c r="I29" s="5" t="s">
        <v>75</v>
      </c>
      <c r="J29" s="5" t="s">
        <v>76</v>
      </c>
      <c r="K29" s="5" t="s">
        <v>34</v>
      </c>
      <c r="L29" s="5" t="s">
        <v>27</v>
      </c>
      <c r="M29" s="5" t="s">
        <v>77</v>
      </c>
      <c r="N29" s="5">
        <v>244120</v>
      </c>
      <c r="O29" s="5">
        <v>541266</v>
      </c>
      <c r="P29" s="1">
        <v>1</v>
      </c>
      <c r="Q29" s="23"/>
      <c r="R29" s="15"/>
      <c r="S29" s="16"/>
      <c r="T29" s="1">
        <f t="shared" si="2"/>
        <v>0</v>
      </c>
      <c r="U29" s="14">
        <f t="shared" si="3"/>
        <v>0</v>
      </c>
    </row>
    <row r="30" spans="1:21" x14ac:dyDescent="0.25">
      <c r="A30" s="4" t="s">
        <v>1264</v>
      </c>
      <c r="B30" s="4" t="s">
        <v>17</v>
      </c>
      <c r="C30" s="4">
        <v>1396611</v>
      </c>
      <c r="D30" s="4" t="s">
        <v>1265</v>
      </c>
      <c r="E30" s="5" t="s">
        <v>1266</v>
      </c>
      <c r="F30" s="5" t="s">
        <v>20</v>
      </c>
      <c r="G30" s="5" t="s">
        <v>28</v>
      </c>
      <c r="H30" s="5" t="s">
        <v>1260</v>
      </c>
      <c r="I30" s="5" t="s">
        <v>1261</v>
      </c>
      <c r="J30" s="5" t="s">
        <v>1260</v>
      </c>
      <c r="K30" s="5" t="s">
        <v>1267</v>
      </c>
      <c r="L30" s="5" t="s">
        <v>1268</v>
      </c>
      <c r="M30" s="5" t="s">
        <v>65</v>
      </c>
      <c r="N30" s="5">
        <v>206169</v>
      </c>
      <c r="O30" s="5">
        <v>533180</v>
      </c>
      <c r="P30" s="1">
        <v>1</v>
      </c>
      <c r="Q30" s="23"/>
      <c r="R30" s="15"/>
      <c r="S30" s="16"/>
      <c r="T30" s="1">
        <f t="shared" si="2"/>
        <v>0</v>
      </c>
      <c r="U30" s="14">
        <f t="shared" si="3"/>
        <v>0</v>
      </c>
    </row>
    <row r="31" spans="1:21" x14ac:dyDescent="0.25">
      <c r="A31" s="4" t="s">
        <v>66</v>
      </c>
      <c r="B31" s="4" t="s">
        <v>17</v>
      </c>
      <c r="C31" s="4">
        <v>9260018</v>
      </c>
      <c r="D31" s="4" t="s">
        <v>67</v>
      </c>
      <c r="E31" s="5" t="s">
        <v>68</v>
      </c>
      <c r="F31" s="5" t="s">
        <v>20</v>
      </c>
      <c r="G31" s="5" t="s">
        <v>28</v>
      </c>
      <c r="H31" s="5" t="s">
        <v>61</v>
      </c>
      <c r="I31" s="5" t="s">
        <v>69</v>
      </c>
      <c r="J31" s="5" t="s">
        <v>61</v>
      </c>
      <c r="K31" s="5" t="s">
        <v>34</v>
      </c>
      <c r="L31" s="5" t="s">
        <v>70</v>
      </c>
      <c r="M31" s="5" t="s">
        <v>71</v>
      </c>
      <c r="N31" s="5">
        <v>250354</v>
      </c>
      <c r="O31" s="5">
        <v>540774</v>
      </c>
      <c r="P31" s="1">
        <v>1</v>
      </c>
      <c r="Q31" s="23"/>
      <c r="R31" s="15"/>
      <c r="S31" s="16"/>
      <c r="T31" s="1">
        <f t="shared" si="2"/>
        <v>0</v>
      </c>
      <c r="U31" s="14">
        <f t="shared" si="3"/>
        <v>0</v>
      </c>
    </row>
    <row r="32" spans="1:21" x14ac:dyDescent="0.25">
      <c r="A32" s="4" t="s">
        <v>163</v>
      </c>
      <c r="B32" s="4" t="s">
        <v>17</v>
      </c>
      <c r="C32" s="4">
        <v>7835203</v>
      </c>
      <c r="D32" s="4" t="s">
        <v>164</v>
      </c>
      <c r="E32" s="5" t="s">
        <v>165</v>
      </c>
      <c r="F32" s="5" t="s">
        <v>20</v>
      </c>
      <c r="G32" s="5" t="s">
        <v>28</v>
      </c>
      <c r="H32" s="5" t="s">
        <v>161</v>
      </c>
      <c r="I32" s="5" t="s">
        <v>166</v>
      </c>
      <c r="J32" s="5" t="s">
        <v>167</v>
      </c>
      <c r="K32" s="5" t="s">
        <v>168</v>
      </c>
      <c r="L32" s="5" t="s">
        <v>169</v>
      </c>
      <c r="M32" s="5" t="s">
        <v>170</v>
      </c>
      <c r="N32" s="5">
        <v>252350</v>
      </c>
      <c r="O32" s="5">
        <v>554405</v>
      </c>
      <c r="P32" s="1">
        <v>1</v>
      </c>
      <c r="Q32" s="23"/>
      <c r="R32" s="15"/>
      <c r="S32" s="16"/>
      <c r="T32" s="1">
        <f t="shared" si="2"/>
        <v>0</v>
      </c>
      <c r="U32" s="14">
        <f t="shared" si="3"/>
        <v>0</v>
      </c>
    </row>
    <row r="33" spans="1:21" x14ac:dyDescent="0.25">
      <c r="A33" s="4" t="s">
        <v>52</v>
      </c>
      <c r="B33" s="4" t="s">
        <v>17</v>
      </c>
      <c r="C33" s="4">
        <v>1398206</v>
      </c>
      <c r="D33" s="4" t="s">
        <v>53</v>
      </c>
      <c r="E33" s="5" t="s">
        <v>54</v>
      </c>
      <c r="F33" s="5" t="s">
        <v>20</v>
      </c>
      <c r="G33" s="5" t="s">
        <v>28</v>
      </c>
      <c r="H33" s="5" t="s">
        <v>39</v>
      </c>
      <c r="I33" s="5" t="s">
        <v>55</v>
      </c>
      <c r="J33" s="5" t="s">
        <v>56</v>
      </c>
      <c r="K33" s="5" t="s">
        <v>34</v>
      </c>
      <c r="L33" s="5" t="s">
        <v>27</v>
      </c>
      <c r="M33" s="5" t="s">
        <v>57</v>
      </c>
      <c r="N33" s="5">
        <v>238681</v>
      </c>
      <c r="O33" s="5">
        <v>541150</v>
      </c>
      <c r="P33" s="1">
        <v>1</v>
      </c>
      <c r="Q33" s="23"/>
      <c r="R33" s="15"/>
      <c r="S33" s="16"/>
      <c r="T33" s="1">
        <f t="shared" si="2"/>
        <v>0</v>
      </c>
      <c r="U33" s="14">
        <f t="shared" si="3"/>
        <v>0</v>
      </c>
    </row>
    <row r="34" spans="1:21" x14ac:dyDescent="0.25">
      <c r="A34" s="4" t="s">
        <v>58</v>
      </c>
      <c r="B34" s="4" t="s">
        <v>17</v>
      </c>
      <c r="C34" s="4">
        <v>1398852</v>
      </c>
      <c r="D34" s="4" t="s">
        <v>59</v>
      </c>
      <c r="E34" s="5" t="s">
        <v>60</v>
      </c>
      <c r="F34" s="5" t="s">
        <v>20</v>
      </c>
      <c r="G34" s="5" t="s">
        <v>28</v>
      </c>
      <c r="H34" s="5" t="s">
        <v>61</v>
      </c>
      <c r="I34" s="5" t="s">
        <v>62</v>
      </c>
      <c r="J34" s="5" t="s">
        <v>63</v>
      </c>
      <c r="K34" s="5" t="s">
        <v>34</v>
      </c>
      <c r="L34" s="5" t="s">
        <v>27</v>
      </c>
      <c r="M34" s="5" t="s">
        <v>64</v>
      </c>
      <c r="N34" s="5">
        <v>246516</v>
      </c>
      <c r="O34" s="5">
        <v>537375</v>
      </c>
      <c r="P34" s="1">
        <v>1</v>
      </c>
      <c r="Q34" s="23"/>
      <c r="R34" s="15"/>
      <c r="S34" s="16"/>
      <c r="T34" s="1">
        <f t="shared" si="2"/>
        <v>0</v>
      </c>
      <c r="U34" s="14">
        <f t="shared" si="3"/>
        <v>0</v>
      </c>
    </row>
    <row r="35" spans="1:21" x14ac:dyDescent="0.25">
      <c r="A35" s="4" t="s">
        <v>1244</v>
      </c>
      <c r="B35" s="4" t="s">
        <v>17</v>
      </c>
      <c r="C35" s="4">
        <v>1459550</v>
      </c>
      <c r="D35" s="4" t="s">
        <v>1245</v>
      </c>
      <c r="E35" s="5" t="s">
        <v>1246</v>
      </c>
      <c r="F35" s="5" t="s">
        <v>20</v>
      </c>
      <c r="G35" s="5" t="s">
        <v>81</v>
      </c>
      <c r="H35" s="5" t="s">
        <v>82</v>
      </c>
      <c r="I35" s="5" t="s">
        <v>1241</v>
      </c>
      <c r="J35" s="5" t="s">
        <v>82</v>
      </c>
      <c r="K35" s="5" t="s">
        <v>1247</v>
      </c>
      <c r="L35" s="5" t="s">
        <v>1248</v>
      </c>
      <c r="M35" s="5" t="s">
        <v>51</v>
      </c>
      <c r="N35" s="5">
        <v>287357</v>
      </c>
      <c r="O35" s="5">
        <v>558789</v>
      </c>
      <c r="P35" s="1">
        <v>1</v>
      </c>
      <c r="Q35" s="23"/>
      <c r="R35" s="15"/>
      <c r="S35" s="16"/>
      <c r="T35" s="1">
        <f t="shared" si="2"/>
        <v>0</v>
      </c>
      <c r="U35" s="14">
        <f t="shared" si="3"/>
        <v>0</v>
      </c>
    </row>
    <row r="36" spans="1:21" x14ac:dyDescent="0.25">
      <c r="A36" s="4" t="s">
        <v>1249</v>
      </c>
      <c r="B36" s="4" t="s">
        <v>17</v>
      </c>
      <c r="C36" s="4">
        <v>1459942</v>
      </c>
      <c r="D36" s="4" t="s">
        <v>1250</v>
      </c>
      <c r="E36" s="5" t="s">
        <v>1251</v>
      </c>
      <c r="F36" s="5" t="s">
        <v>20</v>
      </c>
      <c r="G36" s="5" t="s">
        <v>81</v>
      </c>
      <c r="H36" s="5" t="s">
        <v>82</v>
      </c>
      <c r="I36" s="5" t="s">
        <v>1241</v>
      </c>
      <c r="J36" s="5" t="s">
        <v>82</v>
      </c>
      <c r="K36" s="5" t="s">
        <v>24</v>
      </c>
      <c r="L36" s="5" t="s">
        <v>25</v>
      </c>
      <c r="M36" s="5" t="s">
        <v>521</v>
      </c>
      <c r="N36" s="5">
        <v>286436</v>
      </c>
      <c r="O36" s="5">
        <v>557413</v>
      </c>
      <c r="P36" s="1">
        <v>1</v>
      </c>
      <c r="Q36" s="23"/>
      <c r="R36" s="15"/>
      <c r="S36" s="16"/>
      <c r="T36" s="1">
        <f t="shared" si="2"/>
        <v>0</v>
      </c>
      <c r="U36" s="14">
        <f t="shared" si="3"/>
        <v>0</v>
      </c>
    </row>
    <row r="37" spans="1:21" x14ac:dyDescent="0.25">
      <c r="A37" s="4" t="s">
        <v>1252</v>
      </c>
      <c r="B37" s="4" t="s">
        <v>17</v>
      </c>
      <c r="C37" s="4">
        <v>1460372</v>
      </c>
      <c r="D37" s="4" t="s">
        <v>1253</v>
      </c>
      <c r="E37" s="5" t="s">
        <v>1254</v>
      </c>
      <c r="F37" s="5" t="s">
        <v>20</v>
      </c>
      <c r="G37" s="5" t="s">
        <v>81</v>
      </c>
      <c r="H37" s="5" t="s">
        <v>82</v>
      </c>
      <c r="I37" s="5" t="s">
        <v>1241</v>
      </c>
      <c r="J37" s="5" t="s">
        <v>82</v>
      </c>
      <c r="K37" s="5" t="s">
        <v>1255</v>
      </c>
      <c r="L37" s="5" t="s">
        <v>1256</v>
      </c>
      <c r="M37" s="5" t="s">
        <v>136</v>
      </c>
      <c r="N37" s="5">
        <v>287165</v>
      </c>
      <c r="O37" s="5">
        <v>557289</v>
      </c>
      <c r="P37" s="1">
        <v>1</v>
      </c>
      <c r="Q37" s="23"/>
      <c r="R37" s="15"/>
      <c r="S37" s="16"/>
      <c r="T37" s="1">
        <f t="shared" si="2"/>
        <v>0</v>
      </c>
      <c r="U37" s="14">
        <f t="shared" si="3"/>
        <v>0</v>
      </c>
    </row>
    <row r="38" spans="1:21" x14ac:dyDescent="0.25">
      <c r="A38" s="4" t="s">
        <v>116</v>
      </c>
      <c r="B38" s="4" t="s">
        <v>17</v>
      </c>
      <c r="C38" s="4">
        <v>1462422</v>
      </c>
      <c r="D38" s="4" t="s">
        <v>117</v>
      </c>
      <c r="E38" s="5" t="s">
        <v>118</v>
      </c>
      <c r="F38" s="5" t="s">
        <v>20</v>
      </c>
      <c r="G38" s="5" t="s">
        <v>81</v>
      </c>
      <c r="H38" s="5" t="s">
        <v>82</v>
      </c>
      <c r="I38" s="5" t="s">
        <v>119</v>
      </c>
      <c r="J38" s="5" t="s">
        <v>120</v>
      </c>
      <c r="K38" s="5" t="s">
        <v>34</v>
      </c>
      <c r="L38" s="5" t="s">
        <v>27</v>
      </c>
      <c r="M38" s="5" t="s">
        <v>121</v>
      </c>
      <c r="N38" s="5">
        <v>290183</v>
      </c>
      <c r="O38" s="5">
        <v>558445</v>
      </c>
      <c r="P38" s="1">
        <v>1</v>
      </c>
      <c r="Q38" s="23"/>
      <c r="R38" s="15"/>
      <c r="S38" s="16"/>
      <c r="T38" s="1">
        <f t="shared" si="2"/>
        <v>0</v>
      </c>
      <c r="U38" s="14">
        <f t="shared" si="3"/>
        <v>0</v>
      </c>
    </row>
    <row r="39" spans="1:21" x14ac:dyDescent="0.25">
      <c r="A39" s="4" t="s">
        <v>104</v>
      </c>
      <c r="B39" s="4" t="s">
        <v>17</v>
      </c>
      <c r="C39" s="4">
        <v>1462108</v>
      </c>
      <c r="D39" s="4" t="s">
        <v>105</v>
      </c>
      <c r="E39" s="5" t="s">
        <v>106</v>
      </c>
      <c r="F39" s="5" t="s">
        <v>20</v>
      </c>
      <c r="G39" s="5" t="s">
        <v>81</v>
      </c>
      <c r="H39" s="5" t="s">
        <v>82</v>
      </c>
      <c r="I39" s="5" t="s">
        <v>107</v>
      </c>
      <c r="J39" s="5" t="s">
        <v>108</v>
      </c>
      <c r="K39" s="5" t="s">
        <v>34</v>
      </c>
      <c r="L39" s="5" t="s">
        <v>27</v>
      </c>
      <c r="M39" s="5" t="s">
        <v>109</v>
      </c>
      <c r="N39" s="5">
        <v>290495</v>
      </c>
      <c r="O39" s="5">
        <v>554382</v>
      </c>
      <c r="P39" s="1">
        <v>1</v>
      </c>
      <c r="Q39" s="23"/>
      <c r="R39" s="15"/>
      <c r="S39" s="16"/>
      <c r="T39" s="1">
        <f t="shared" si="2"/>
        <v>0</v>
      </c>
      <c r="U39" s="14">
        <f t="shared" si="3"/>
        <v>0</v>
      </c>
    </row>
    <row r="40" spans="1:21" x14ac:dyDescent="0.25">
      <c r="A40" s="4" t="s">
        <v>110</v>
      </c>
      <c r="B40" s="4" t="s">
        <v>17</v>
      </c>
      <c r="C40" s="4">
        <v>1462270</v>
      </c>
      <c r="D40" s="4" t="s">
        <v>111</v>
      </c>
      <c r="E40" s="5" t="s">
        <v>112</v>
      </c>
      <c r="F40" s="5" t="s">
        <v>20</v>
      </c>
      <c r="G40" s="5" t="s">
        <v>81</v>
      </c>
      <c r="H40" s="5" t="s">
        <v>82</v>
      </c>
      <c r="I40" s="5" t="s">
        <v>113</v>
      </c>
      <c r="J40" s="5" t="s">
        <v>114</v>
      </c>
      <c r="K40" s="5" t="s">
        <v>34</v>
      </c>
      <c r="L40" s="5" t="s">
        <v>27</v>
      </c>
      <c r="M40" s="5" t="s">
        <v>115</v>
      </c>
      <c r="N40" s="5">
        <v>285799</v>
      </c>
      <c r="O40" s="5">
        <v>551014</v>
      </c>
      <c r="P40" s="1">
        <v>1</v>
      </c>
      <c r="Q40" s="23"/>
      <c r="R40" s="15"/>
      <c r="S40" s="16"/>
      <c r="T40" s="1">
        <f t="shared" si="2"/>
        <v>0</v>
      </c>
      <c r="U40" s="14">
        <f t="shared" si="3"/>
        <v>0</v>
      </c>
    </row>
    <row r="41" spans="1:21" x14ac:dyDescent="0.25">
      <c r="A41" s="4" t="s">
        <v>98</v>
      </c>
      <c r="B41" s="4" t="s">
        <v>17</v>
      </c>
      <c r="C41" s="4">
        <v>1461421</v>
      </c>
      <c r="D41" s="4" t="s">
        <v>99</v>
      </c>
      <c r="E41" s="5" t="s">
        <v>100</v>
      </c>
      <c r="F41" s="5" t="s">
        <v>20</v>
      </c>
      <c r="G41" s="5" t="s">
        <v>81</v>
      </c>
      <c r="H41" s="5" t="s">
        <v>82</v>
      </c>
      <c r="I41" s="5" t="s">
        <v>101</v>
      </c>
      <c r="J41" s="5" t="s">
        <v>102</v>
      </c>
      <c r="K41" s="5" t="s">
        <v>34</v>
      </c>
      <c r="L41" s="5" t="s">
        <v>27</v>
      </c>
      <c r="M41" s="5" t="s">
        <v>103</v>
      </c>
      <c r="N41" s="5">
        <v>288453</v>
      </c>
      <c r="O41" s="5">
        <v>548332</v>
      </c>
      <c r="P41" s="1">
        <v>1</v>
      </c>
      <c r="Q41" s="23"/>
      <c r="R41" s="15"/>
      <c r="S41" s="16"/>
      <c r="T41" s="1">
        <f t="shared" si="2"/>
        <v>0</v>
      </c>
      <c r="U41" s="14">
        <f t="shared" si="3"/>
        <v>0</v>
      </c>
    </row>
    <row r="42" spans="1:21" x14ac:dyDescent="0.25">
      <c r="A42" s="4" t="s">
        <v>1347</v>
      </c>
      <c r="B42" s="4" t="s">
        <v>17</v>
      </c>
      <c r="C42" s="4">
        <v>1464456</v>
      </c>
      <c r="D42" s="4" t="s">
        <v>1348</v>
      </c>
      <c r="E42" s="5" t="s">
        <v>1349</v>
      </c>
      <c r="F42" s="5" t="s">
        <v>20</v>
      </c>
      <c r="G42" s="5" t="s">
        <v>81</v>
      </c>
      <c r="H42" s="5" t="s">
        <v>356</v>
      </c>
      <c r="I42" s="5" t="s">
        <v>1350</v>
      </c>
      <c r="J42" s="5" t="s">
        <v>356</v>
      </c>
      <c r="K42" s="5" t="s">
        <v>1272</v>
      </c>
      <c r="L42" s="5" t="s">
        <v>1273</v>
      </c>
      <c r="M42" s="5" t="s">
        <v>693</v>
      </c>
      <c r="N42" s="5">
        <v>266481</v>
      </c>
      <c r="O42" s="5">
        <v>563010</v>
      </c>
      <c r="P42" s="1">
        <v>1</v>
      </c>
      <c r="Q42" s="23"/>
      <c r="R42" s="15"/>
      <c r="S42" s="16"/>
      <c r="T42" s="1">
        <f t="shared" si="2"/>
        <v>0</v>
      </c>
      <c r="U42" s="14">
        <f t="shared" si="3"/>
        <v>0</v>
      </c>
    </row>
    <row r="43" spans="1:21" x14ac:dyDescent="0.25">
      <c r="A43" s="4" t="s">
        <v>1368</v>
      </c>
      <c r="B43" s="4" t="s">
        <v>17</v>
      </c>
      <c r="C43" s="4">
        <v>1464390</v>
      </c>
      <c r="D43" s="4" t="s">
        <v>1369</v>
      </c>
      <c r="E43" s="5" t="s">
        <v>1370</v>
      </c>
      <c r="F43" s="5" t="s">
        <v>20</v>
      </c>
      <c r="G43" s="5" t="s">
        <v>81</v>
      </c>
      <c r="H43" s="5" t="s">
        <v>356</v>
      </c>
      <c r="I43" s="5" t="s">
        <v>1350</v>
      </c>
      <c r="J43" s="5" t="s">
        <v>356</v>
      </c>
      <c r="K43" s="5" t="s">
        <v>1371</v>
      </c>
      <c r="L43" s="5" t="s">
        <v>1372</v>
      </c>
      <c r="M43" s="5" t="s">
        <v>43</v>
      </c>
      <c r="N43" s="5">
        <v>266824</v>
      </c>
      <c r="O43" s="5">
        <v>562058</v>
      </c>
      <c r="P43" s="1">
        <v>1</v>
      </c>
      <c r="Q43" s="23"/>
      <c r="R43" s="15"/>
      <c r="S43" s="16"/>
      <c r="T43" s="1">
        <f t="shared" si="2"/>
        <v>0</v>
      </c>
      <c r="U43" s="14">
        <f t="shared" si="3"/>
        <v>0</v>
      </c>
    </row>
    <row r="44" spans="1:21" x14ac:dyDescent="0.25">
      <c r="A44" s="4" t="s">
        <v>1235</v>
      </c>
      <c r="B44" s="4" t="s">
        <v>17</v>
      </c>
      <c r="C44" s="4">
        <v>1458249</v>
      </c>
      <c r="D44" s="4" t="s">
        <v>1236</v>
      </c>
      <c r="E44" s="5" t="s">
        <v>1237</v>
      </c>
      <c r="F44" s="5" t="s">
        <v>20</v>
      </c>
      <c r="G44" s="5" t="s">
        <v>81</v>
      </c>
      <c r="H44" s="5" t="s">
        <v>1231</v>
      </c>
      <c r="I44" s="5" t="s">
        <v>1232</v>
      </c>
      <c r="J44" s="5" t="s">
        <v>1231</v>
      </c>
      <c r="K44" s="5" t="s">
        <v>378</v>
      </c>
      <c r="L44" s="5" t="s">
        <v>379</v>
      </c>
      <c r="M44" s="5" t="s">
        <v>157</v>
      </c>
      <c r="N44" s="5">
        <v>281881</v>
      </c>
      <c r="O44" s="5">
        <v>571610</v>
      </c>
      <c r="P44" s="1">
        <v>1</v>
      </c>
      <c r="Q44" s="23"/>
      <c r="R44" s="15"/>
      <c r="S44" s="16"/>
      <c r="T44" s="1">
        <f t="shared" si="2"/>
        <v>0</v>
      </c>
      <c r="U44" s="14">
        <f t="shared" si="3"/>
        <v>0</v>
      </c>
    </row>
    <row r="45" spans="1:21" x14ac:dyDescent="0.25">
      <c r="A45" s="4" t="s">
        <v>1228</v>
      </c>
      <c r="B45" s="4" t="s">
        <v>17</v>
      </c>
      <c r="C45" s="4">
        <v>1458169</v>
      </c>
      <c r="D45" s="4" t="s">
        <v>1229</v>
      </c>
      <c r="E45" s="5" t="s">
        <v>1230</v>
      </c>
      <c r="F45" s="5" t="s">
        <v>20</v>
      </c>
      <c r="G45" s="5" t="s">
        <v>81</v>
      </c>
      <c r="H45" s="5" t="s">
        <v>1231</v>
      </c>
      <c r="I45" s="5" t="s">
        <v>1232</v>
      </c>
      <c r="J45" s="5" t="s">
        <v>1231</v>
      </c>
      <c r="K45" s="5" t="s">
        <v>1233</v>
      </c>
      <c r="L45" s="5" t="s">
        <v>1234</v>
      </c>
      <c r="M45" s="5" t="s">
        <v>136</v>
      </c>
      <c r="N45" s="5">
        <v>282358</v>
      </c>
      <c r="O45" s="5">
        <v>572118</v>
      </c>
      <c r="P45" s="1">
        <v>1</v>
      </c>
      <c r="Q45" s="23"/>
      <c r="R45" s="15"/>
      <c r="S45" s="16"/>
      <c r="T45" s="1">
        <f t="shared" si="2"/>
        <v>0</v>
      </c>
      <c r="U45" s="14">
        <f t="shared" si="3"/>
        <v>0</v>
      </c>
    </row>
    <row r="46" spans="1:21" x14ac:dyDescent="0.25">
      <c r="A46" s="4" t="s">
        <v>92</v>
      </c>
      <c r="B46" s="4" t="s">
        <v>17</v>
      </c>
      <c r="C46" s="4">
        <v>1461308</v>
      </c>
      <c r="D46" s="4" t="s">
        <v>93</v>
      </c>
      <c r="E46" s="5" t="s">
        <v>94</v>
      </c>
      <c r="F46" s="5" t="s">
        <v>20</v>
      </c>
      <c r="G46" s="5" t="s">
        <v>81</v>
      </c>
      <c r="H46" s="5" t="s">
        <v>82</v>
      </c>
      <c r="I46" s="5" t="s">
        <v>95</v>
      </c>
      <c r="J46" s="5" t="s">
        <v>96</v>
      </c>
      <c r="K46" s="5" t="s">
        <v>34</v>
      </c>
      <c r="L46" s="5" t="s">
        <v>27</v>
      </c>
      <c r="M46" s="5" t="s">
        <v>97</v>
      </c>
      <c r="N46" s="5">
        <v>277620</v>
      </c>
      <c r="O46" s="5">
        <v>549281</v>
      </c>
      <c r="P46" s="1">
        <v>1</v>
      </c>
      <c r="Q46" s="23"/>
      <c r="R46" s="15"/>
      <c r="S46" s="16"/>
      <c r="T46" s="1">
        <f t="shared" si="2"/>
        <v>0</v>
      </c>
      <c r="U46" s="14">
        <f t="shared" si="3"/>
        <v>0</v>
      </c>
    </row>
    <row r="47" spans="1:21" x14ac:dyDescent="0.25">
      <c r="A47" s="4" t="s">
        <v>78</v>
      </c>
      <c r="B47" s="4" t="s">
        <v>17</v>
      </c>
      <c r="C47" s="4">
        <v>1460905</v>
      </c>
      <c r="D47" s="4" t="s">
        <v>79</v>
      </c>
      <c r="E47" s="5" t="s">
        <v>80</v>
      </c>
      <c r="F47" s="5" t="s">
        <v>20</v>
      </c>
      <c r="G47" s="5" t="s">
        <v>81</v>
      </c>
      <c r="H47" s="5" t="s">
        <v>82</v>
      </c>
      <c r="I47" s="5" t="s">
        <v>83</v>
      </c>
      <c r="J47" s="5" t="s">
        <v>84</v>
      </c>
      <c r="K47" s="5" t="s">
        <v>34</v>
      </c>
      <c r="L47" s="5" t="s">
        <v>27</v>
      </c>
      <c r="M47" s="5" t="s">
        <v>85</v>
      </c>
      <c r="N47" s="5">
        <v>295793</v>
      </c>
      <c r="O47" s="5">
        <v>563455</v>
      </c>
      <c r="P47" s="1">
        <v>1</v>
      </c>
      <c r="Q47" s="23"/>
      <c r="R47" s="15"/>
      <c r="S47" s="16"/>
      <c r="T47" s="1">
        <f t="shared" si="2"/>
        <v>0</v>
      </c>
      <c r="U47" s="14">
        <f t="shared" si="3"/>
        <v>0</v>
      </c>
    </row>
    <row r="48" spans="1:21" x14ac:dyDescent="0.25">
      <c r="A48" s="4" t="s">
        <v>86</v>
      </c>
      <c r="B48" s="4" t="s">
        <v>17</v>
      </c>
      <c r="C48" s="4">
        <v>1461082</v>
      </c>
      <c r="D48" s="4" t="s">
        <v>87</v>
      </c>
      <c r="E48" s="5" t="s">
        <v>88</v>
      </c>
      <c r="F48" s="5" t="s">
        <v>20</v>
      </c>
      <c r="G48" s="5" t="s">
        <v>81</v>
      </c>
      <c r="H48" s="5" t="s">
        <v>82</v>
      </c>
      <c r="I48" s="5" t="s">
        <v>89</v>
      </c>
      <c r="J48" s="5" t="s">
        <v>90</v>
      </c>
      <c r="K48" s="5" t="s">
        <v>34</v>
      </c>
      <c r="L48" s="5" t="s">
        <v>27</v>
      </c>
      <c r="M48" s="5" t="s">
        <v>91</v>
      </c>
      <c r="N48" s="5">
        <v>271454</v>
      </c>
      <c r="O48" s="5">
        <v>545574</v>
      </c>
      <c r="P48" s="1">
        <v>1</v>
      </c>
      <c r="Q48" s="23"/>
      <c r="R48" s="15"/>
      <c r="S48" s="16"/>
      <c r="T48" s="1">
        <f t="shared" si="2"/>
        <v>0</v>
      </c>
      <c r="U48" s="14">
        <f t="shared" si="3"/>
        <v>0</v>
      </c>
    </row>
    <row r="49" spans="1:21" x14ac:dyDescent="0.25">
      <c r="A49" s="4" t="s">
        <v>122</v>
      </c>
      <c r="B49" s="4" t="s">
        <v>17</v>
      </c>
      <c r="C49" s="4">
        <v>1462731</v>
      </c>
      <c r="D49" s="4" t="s">
        <v>123</v>
      </c>
      <c r="E49" s="5" t="s">
        <v>124</v>
      </c>
      <c r="F49" s="5" t="s">
        <v>20</v>
      </c>
      <c r="G49" s="5" t="s">
        <v>81</v>
      </c>
      <c r="H49" s="5" t="s">
        <v>82</v>
      </c>
      <c r="I49" s="5" t="s">
        <v>125</v>
      </c>
      <c r="J49" s="5" t="s">
        <v>126</v>
      </c>
      <c r="K49" s="5" t="s">
        <v>24</v>
      </c>
      <c r="L49" s="5" t="s">
        <v>25</v>
      </c>
      <c r="M49" s="5" t="s">
        <v>51</v>
      </c>
      <c r="N49" s="5">
        <v>281406</v>
      </c>
      <c r="O49" s="5">
        <v>554496</v>
      </c>
      <c r="P49" s="1">
        <v>1</v>
      </c>
      <c r="Q49" s="23"/>
      <c r="R49" s="15"/>
      <c r="S49" s="16"/>
      <c r="T49" s="1">
        <f t="shared" si="2"/>
        <v>0</v>
      </c>
      <c r="U49" s="14">
        <f t="shared" si="3"/>
        <v>0</v>
      </c>
    </row>
    <row r="50" spans="1:21" x14ac:dyDescent="0.25">
      <c r="A50" s="4" t="s">
        <v>1354</v>
      </c>
      <c r="B50" s="4" t="s">
        <v>17</v>
      </c>
      <c r="C50" s="4">
        <v>1465085</v>
      </c>
      <c r="D50" s="4" t="s">
        <v>1355</v>
      </c>
      <c r="E50" s="5" t="s">
        <v>1356</v>
      </c>
      <c r="F50" s="5" t="s">
        <v>20</v>
      </c>
      <c r="G50" s="5" t="s">
        <v>81</v>
      </c>
      <c r="H50" s="5" t="s">
        <v>356</v>
      </c>
      <c r="I50" s="5" t="s">
        <v>1350</v>
      </c>
      <c r="J50" s="5" t="s">
        <v>356</v>
      </c>
      <c r="K50" s="5" t="s">
        <v>1357</v>
      </c>
      <c r="L50" s="5" t="s">
        <v>1358</v>
      </c>
      <c r="M50" s="5" t="s">
        <v>263</v>
      </c>
      <c r="N50" s="5">
        <v>266883</v>
      </c>
      <c r="O50" s="5">
        <v>562344</v>
      </c>
      <c r="P50" s="1">
        <v>1</v>
      </c>
      <c r="Q50" s="23"/>
      <c r="R50" s="15"/>
      <c r="S50" s="16"/>
      <c r="T50" s="1">
        <f t="shared" si="2"/>
        <v>0</v>
      </c>
      <c r="U50" s="14">
        <f t="shared" si="3"/>
        <v>0</v>
      </c>
    </row>
    <row r="51" spans="1:21" x14ac:dyDescent="0.25">
      <c r="A51" s="4" t="s">
        <v>1351</v>
      </c>
      <c r="B51" s="4" t="s">
        <v>17</v>
      </c>
      <c r="C51" s="4">
        <v>1465036</v>
      </c>
      <c r="D51" s="4" t="s">
        <v>1352</v>
      </c>
      <c r="E51" s="5" t="s">
        <v>1353</v>
      </c>
      <c r="F51" s="5" t="s">
        <v>20</v>
      </c>
      <c r="G51" s="5" t="s">
        <v>81</v>
      </c>
      <c r="H51" s="5" t="s">
        <v>356</v>
      </c>
      <c r="I51" s="5" t="s">
        <v>1350</v>
      </c>
      <c r="J51" s="5" t="s">
        <v>356</v>
      </c>
      <c r="K51" s="5" t="s">
        <v>1272</v>
      </c>
      <c r="L51" s="5" t="s">
        <v>1273</v>
      </c>
      <c r="M51" s="5" t="s">
        <v>149</v>
      </c>
      <c r="N51" s="5">
        <v>266545</v>
      </c>
      <c r="O51" s="5">
        <v>562973</v>
      </c>
      <c r="P51" s="1">
        <v>1</v>
      </c>
      <c r="Q51" s="23"/>
      <c r="R51" s="15"/>
      <c r="S51" s="16"/>
      <c r="T51" s="1">
        <f t="shared" si="2"/>
        <v>0</v>
      </c>
      <c r="U51" s="14">
        <f t="shared" si="3"/>
        <v>0</v>
      </c>
    </row>
    <row r="52" spans="1:21" x14ac:dyDescent="0.25">
      <c r="A52" s="4" t="s">
        <v>1364</v>
      </c>
      <c r="B52" s="4" t="s">
        <v>17</v>
      </c>
      <c r="C52" s="4">
        <v>1465133</v>
      </c>
      <c r="D52" s="4" t="s">
        <v>1365</v>
      </c>
      <c r="E52" s="5" t="s">
        <v>1366</v>
      </c>
      <c r="F52" s="5" t="s">
        <v>20</v>
      </c>
      <c r="G52" s="5" t="s">
        <v>81</v>
      </c>
      <c r="H52" s="5" t="s">
        <v>356</v>
      </c>
      <c r="I52" s="5" t="s">
        <v>1350</v>
      </c>
      <c r="J52" s="5" t="s">
        <v>356</v>
      </c>
      <c r="K52" s="5" t="s">
        <v>1300</v>
      </c>
      <c r="L52" s="5" t="s">
        <v>1301</v>
      </c>
      <c r="M52" s="5" t="s">
        <v>1367</v>
      </c>
      <c r="N52" s="5">
        <v>267031</v>
      </c>
      <c r="O52" s="5">
        <v>562767</v>
      </c>
      <c r="P52" s="1">
        <v>1</v>
      </c>
      <c r="Q52" s="23"/>
      <c r="R52" s="15"/>
      <c r="S52" s="16"/>
      <c r="T52" s="1">
        <f t="shared" si="2"/>
        <v>0</v>
      </c>
      <c r="U52" s="14">
        <f t="shared" si="3"/>
        <v>0</v>
      </c>
    </row>
    <row r="53" spans="1:21" x14ac:dyDescent="0.25">
      <c r="A53" s="4" t="s">
        <v>1359</v>
      </c>
      <c r="B53" s="4" t="s">
        <v>17</v>
      </c>
      <c r="C53" s="4">
        <v>1465108</v>
      </c>
      <c r="D53" s="4" t="s">
        <v>1360</v>
      </c>
      <c r="E53" s="5" t="s">
        <v>1361</v>
      </c>
      <c r="F53" s="5" t="s">
        <v>20</v>
      </c>
      <c r="G53" s="5" t="s">
        <v>81</v>
      </c>
      <c r="H53" s="5" t="s">
        <v>356</v>
      </c>
      <c r="I53" s="5" t="s">
        <v>1350</v>
      </c>
      <c r="J53" s="5" t="s">
        <v>356</v>
      </c>
      <c r="K53" s="5" t="s">
        <v>1362</v>
      </c>
      <c r="L53" s="5" t="s">
        <v>1363</v>
      </c>
      <c r="M53" s="5" t="s">
        <v>407</v>
      </c>
      <c r="N53" s="5">
        <v>266605</v>
      </c>
      <c r="O53" s="5">
        <v>563195</v>
      </c>
      <c r="P53" s="1">
        <v>1</v>
      </c>
      <c r="Q53" s="23"/>
      <c r="R53" s="15"/>
      <c r="S53" s="16"/>
      <c r="T53" s="1">
        <f t="shared" si="2"/>
        <v>0</v>
      </c>
      <c r="U53" s="14">
        <f t="shared" si="3"/>
        <v>0</v>
      </c>
    </row>
    <row r="54" spans="1:21" x14ac:dyDescent="0.25">
      <c r="A54" s="4" t="s">
        <v>361</v>
      </c>
      <c r="B54" s="4" t="s">
        <v>17</v>
      </c>
      <c r="C54" s="4">
        <v>1466085</v>
      </c>
      <c r="D54" s="4" t="s">
        <v>362</v>
      </c>
      <c r="E54" s="5" t="s">
        <v>363</v>
      </c>
      <c r="F54" s="5" t="s">
        <v>20</v>
      </c>
      <c r="G54" s="5" t="s">
        <v>81</v>
      </c>
      <c r="H54" s="5" t="s">
        <v>356</v>
      </c>
      <c r="I54" s="5" t="s">
        <v>364</v>
      </c>
      <c r="J54" s="5" t="s">
        <v>365</v>
      </c>
      <c r="K54" s="5" t="s">
        <v>34</v>
      </c>
      <c r="L54" s="5" t="s">
        <v>27</v>
      </c>
      <c r="M54" s="5" t="s">
        <v>366</v>
      </c>
      <c r="N54" s="5">
        <v>270085</v>
      </c>
      <c r="O54" s="5">
        <v>572224</v>
      </c>
      <c r="P54" s="1">
        <v>1</v>
      </c>
      <c r="Q54" s="23"/>
      <c r="R54" s="15"/>
      <c r="S54" s="16"/>
      <c r="T54" s="1">
        <f t="shared" si="2"/>
        <v>0</v>
      </c>
      <c r="U54" s="14">
        <f t="shared" si="3"/>
        <v>0</v>
      </c>
    </row>
    <row r="55" spans="1:21" x14ac:dyDescent="0.25">
      <c r="A55" s="4" t="s">
        <v>367</v>
      </c>
      <c r="B55" s="4" t="s">
        <v>17</v>
      </c>
      <c r="C55" s="4">
        <v>1466364</v>
      </c>
      <c r="D55" s="4" t="s">
        <v>368</v>
      </c>
      <c r="E55" s="5" t="s">
        <v>369</v>
      </c>
      <c r="F55" s="5" t="s">
        <v>20</v>
      </c>
      <c r="G55" s="5" t="s">
        <v>81</v>
      </c>
      <c r="H55" s="5" t="s">
        <v>356</v>
      </c>
      <c r="I55" s="5" t="s">
        <v>370</v>
      </c>
      <c r="J55" s="5" t="s">
        <v>371</v>
      </c>
      <c r="K55" s="5" t="s">
        <v>24</v>
      </c>
      <c r="L55" s="5" t="s">
        <v>25</v>
      </c>
      <c r="M55" s="5" t="s">
        <v>51</v>
      </c>
      <c r="N55" s="5">
        <v>264979</v>
      </c>
      <c r="O55" s="5">
        <v>573214</v>
      </c>
      <c r="P55" s="1">
        <v>1</v>
      </c>
      <c r="Q55" s="23"/>
      <c r="R55" s="15"/>
      <c r="S55" s="16"/>
      <c r="T55" s="1">
        <f t="shared" si="2"/>
        <v>0</v>
      </c>
      <c r="U55" s="14">
        <f t="shared" si="3"/>
        <v>0</v>
      </c>
    </row>
    <row r="56" spans="1:21" x14ac:dyDescent="0.25">
      <c r="A56" s="4" t="s">
        <v>353</v>
      </c>
      <c r="B56" s="4" t="s">
        <v>17</v>
      </c>
      <c r="C56" s="4">
        <v>1465270</v>
      </c>
      <c r="D56" s="4" t="s">
        <v>354</v>
      </c>
      <c r="E56" s="5" t="s">
        <v>355</v>
      </c>
      <c r="F56" s="5" t="s">
        <v>20</v>
      </c>
      <c r="G56" s="5" t="s">
        <v>81</v>
      </c>
      <c r="H56" s="5" t="s">
        <v>356</v>
      </c>
      <c r="I56" s="5" t="s">
        <v>357</v>
      </c>
      <c r="J56" s="5" t="s">
        <v>358</v>
      </c>
      <c r="K56" s="5" t="s">
        <v>359</v>
      </c>
      <c r="L56" s="5" t="s">
        <v>360</v>
      </c>
      <c r="M56" s="5" t="s">
        <v>43</v>
      </c>
      <c r="N56" s="5">
        <v>261798</v>
      </c>
      <c r="O56" s="5">
        <v>571449</v>
      </c>
      <c r="P56" s="1">
        <v>1</v>
      </c>
      <c r="Q56" s="23"/>
      <c r="R56" s="15"/>
      <c r="S56" s="16"/>
      <c r="T56" s="1">
        <f t="shared" si="2"/>
        <v>0</v>
      </c>
      <c r="U56" s="14">
        <f t="shared" si="3"/>
        <v>0</v>
      </c>
    </row>
    <row r="57" spans="1:21" x14ac:dyDescent="0.25">
      <c r="A57" s="4" t="s">
        <v>349</v>
      </c>
      <c r="B57" s="4" t="s">
        <v>17</v>
      </c>
      <c r="C57" s="4">
        <v>1463930</v>
      </c>
      <c r="D57" s="4" t="s">
        <v>350</v>
      </c>
      <c r="E57" s="5" t="s">
        <v>351</v>
      </c>
      <c r="F57" s="5" t="s">
        <v>20</v>
      </c>
      <c r="G57" s="5" t="s">
        <v>81</v>
      </c>
      <c r="H57" s="5" t="s">
        <v>338</v>
      </c>
      <c r="I57" s="5" t="s">
        <v>345</v>
      </c>
      <c r="J57" s="5" t="s">
        <v>338</v>
      </c>
      <c r="K57" s="5" t="s">
        <v>346</v>
      </c>
      <c r="L57" s="5" t="s">
        <v>347</v>
      </c>
      <c r="M57" s="5" t="s">
        <v>352</v>
      </c>
      <c r="N57" s="5">
        <v>275513</v>
      </c>
      <c r="O57" s="5">
        <v>559623</v>
      </c>
      <c r="P57" s="1">
        <v>1</v>
      </c>
      <c r="Q57" s="23"/>
      <c r="R57" s="15"/>
      <c r="S57" s="16"/>
      <c r="T57" s="1">
        <f t="shared" si="2"/>
        <v>0</v>
      </c>
      <c r="U57" s="14">
        <f t="shared" si="3"/>
        <v>0</v>
      </c>
    </row>
    <row r="58" spans="1:21" x14ac:dyDescent="0.25">
      <c r="A58" s="4" t="s">
        <v>342</v>
      </c>
      <c r="B58" s="4" t="s">
        <v>17</v>
      </c>
      <c r="C58" s="4">
        <v>1463929</v>
      </c>
      <c r="D58" s="4" t="s">
        <v>343</v>
      </c>
      <c r="E58" s="5" t="s">
        <v>344</v>
      </c>
      <c r="F58" s="5" t="s">
        <v>20</v>
      </c>
      <c r="G58" s="5" t="s">
        <v>81</v>
      </c>
      <c r="H58" s="5" t="s">
        <v>338</v>
      </c>
      <c r="I58" s="5" t="s">
        <v>345</v>
      </c>
      <c r="J58" s="5" t="s">
        <v>338</v>
      </c>
      <c r="K58" s="5" t="s">
        <v>346</v>
      </c>
      <c r="L58" s="5" t="s">
        <v>347</v>
      </c>
      <c r="M58" s="5" t="s">
        <v>348</v>
      </c>
      <c r="N58" s="5">
        <v>275510</v>
      </c>
      <c r="O58" s="5">
        <v>559661</v>
      </c>
      <c r="P58" s="1">
        <v>1</v>
      </c>
      <c r="Q58" s="23"/>
      <c r="R58" s="15"/>
      <c r="S58" s="16"/>
      <c r="T58" s="1">
        <f t="shared" si="2"/>
        <v>0</v>
      </c>
      <c r="U58" s="14">
        <f t="shared" si="3"/>
        <v>0</v>
      </c>
    </row>
    <row r="59" spans="1:21" x14ac:dyDescent="0.25">
      <c r="A59" s="4" t="s">
        <v>408</v>
      </c>
      <c r="B59" s="4" t="s">
        <v>17</v>
      </c>
      <c r="C59" s="4">
        <v>1466693</v>
      </c>
      <c r="D59" s="4" t="s">
        <v>409</v>
      </c>
      <c r="E59" s="5" t="s">
        <v>410</v>
      </c>
      <c r="F59" s="5" t="s">
        <v>20</v>
      </c>
      <c r="G59" s="5" t="s">
        <v>81</v>
      </c>
      <c r="H59" s="5" t="s">
        <v>411</v>
      </c>
      <c r="I59" s="5" t="s">
        <v>412</v>
      </c>
      <c r="J59" s="5" t="s">
        <v>413</v>
      </c>
      <c r="K59" s="5" t="s">
        <v>34</v>
      </c>
      <c r="L59" s="5" t="s">
        <v>27</v>
      </c>
      <c r="M59" s="5" t="s">
        <v>414</v>
      </c>
      <c r="N59" s="5">
        <v>274264</v>
      </c>
      <c r="O59" s="5">
        <v>552842</v>
      </c>
      <c r="P59" s="1">
        <v>1</v>
      </c>
      <c r="Q59" s="23"/>
      <c r="R59" s="15"/>
      <c r="S59" s="16"/>
      <c r="T59" s="1">
        <f t="shared" si="2"/>
        <v>0</v>
      </c>
      <c r="U59" s="14">
        <f t="shared" si="3"/>
        <v>0</v>
      </c>
    </row>
    <row r="60" spans="1:21" x14ac:dyDescent="0.25">
      <c r="A60" s="4" t="s">
        <v>422</v>
      </c>
      <c r="B60" s="4" t="s">
        <v>17</v>
      </c>
      <c r="C60" s="4">
        <v>1467559</v>
      </c>
      <c r="D60" s="4" t="s">
        <v>423</v>
      </c>
      <c r="E60" s="5" t="s">
        <v>424</v>
      </c>
      <c r="F60" s="5" t="s">
        <v>20</v>
      </c>
      <c r="G60" s="5" t="s">
        <v>81</v>
      </c>
      <c r="H60" s="5" t="s">
        <v>411</v>
      </c>
      <c r="I60" s="5" t="s">
        <v>425</v>
      </c>
      <c r="J60" s="5" t="s">
        <v>411</v>
      </c>
      <c r="K60" s="5" t="s">
        <v>426</v>
      </c>
      <c r="L60" s="5" t="s">
        <v>427</v>
      </c>
      <c r="M60" s="5" t="s">
        <v>186</v>
      </c>
      <c r="N60" s="5">
        <v>269880</v>
      </c>
      <c r="O60" s="5">
        <v>557983</v>
      </c>
      <c r="P60" s="1">
        <v>1</v>
      </c>
      <c r="Q60" s="23"/>
      <c r="R60" s="15"/>
      <c r="S60" s="16"/>
      <c r="T60" s="1">
        <f t="shared" si="2"/>
        <v>0</v>
      </c>
      <c r="U60" s="14">
        <f t="shared" si="3"/>
        <v>0</v>
      </c>
    </row>
    <row r="61" spans="1:21" x14ac:dyDescent="0.25">
      <c r="A61" s="4" t="s">
        <v>415</v>
      </c>
      <c r="B61" s="4" t="s">
        <v>17</v>
      </c>
      <c r="C61" s="4">
        <v>1467036</v>
      </c>
      <c r="D61" s="4" t="s">
        <v>416</v>
      </c>
      <c r="E61" s="5" t="s">
        <v>417</v>
      </c>
      <c r="F61" s="5" t="s">
        <v>20</v>
      </c>
      <c r="G61" s="5" t="s">
        <v>81</v>
      </c>
      <c r="H61" s="5" t="s">
        <v>411</v>
      </c>
      <c r="I61" s="5" t="s">
        <v>418</v>
      </c>
      <c r="J61" s="5" t="s">
        <v>419</v>
      </c>
      <c r="K61" s="5" t="s">
        <v>420</v>
      </c>
      <c r="L61" s="5" t="s">
        <v>421</v>
      </c>
      <c r="M61" s="5" t="s">
        <v>157</v>
      </c>
      <c r="N61" s="5">
        <v>264311</v>
      </c>
      <c r="O61" s="5">
        <v>552966</v>
      </c>
      <c r="P61" s="1">
        <v>1</v>
      </c>
      <c r="Q61" s="23"/>
      <c r="R61" s="15"/>
      <c r="S61" s="16"/>
      <c r="T61" s="1">
        <f t="shared" si="2"/>
        <v>0</v>
      </c>
      <c r="U61" s="14">
        <f t="shared" si="3"/>
        <v>0</v>
      </c>
    </row>
    <row r="62" spans="1:21" x14ac:dyDescent="0.25">
      <c r="A62" s="4" t="s">
        <v>1238</v>
      </c>
      <c r="B62" s="4" t="s">
        <v>17</v>
      </c>
      <c r="C62" s="4">
        <v>1460627</v>
      </c>
      <c r="D62" s="4" t="s">
        <v>1239</v>
      </c>
      <c r="E62" s="5" t="s">
        <v>1240</v>
      </c>
      <c r="F62" s="5" t="s">
        <v>20</v>
      </c>
      <c r="G62" s="5" t="s">
        <v>81</v>
      </c>
      <c r="H62" s="5" t="s">
        <v>82</v>
      </c>
      <c r="I62" s="5" t="s">
        <v>1241</v>
      </c>
      <c r="J62" s="5" t="s">
        <v>82</v>
      </c>
      <c r="K62" s="5" t="s">
        <v>1242</v>
      </c>
      <c r="L62" s="5" t="s">
        <v>1243</v>
      </c>
      <c r="M62" s="5" t="s">
        <v>65</v>
      </c>
      <c r="N62" s="5">
        <v>286638</v>
      </c>
      <c r="O62" s="5">
        <v>556574</v>
      </c>
      <c r="P62" s="1">
        <v>1</v>
      </c>
      <c r="Q62" s="23"/>
      <c r="R62" s="15"/>
      <c r="S62" s="16"/>
      <c r="T62" s="1">
        <f t="shared" si="2"/>
        <v>0</v>
      </c>
      <c r="U62" s="14">
        <f t="shared" si="3"/>
        <v>0</v>
      </c>
    </row>
    <row r="63" spans="1:21" x14ac:dyDescent="0.25">
      <c r="A63" s="4" t="s">
        <v>335</v>
      </c>
      <c r="B63" s="4" t="s">
        <v>17</v>
      </c>
      <c r="C63" s="4">
        <v>8271276</v>
      </c>
      <c r="D63" s="4" t="s">
        <v>336</v>
      </c>
      <c r="E63" s="5" t="s">
        <v>337</v>
      </c>
      <c r="F63" s="5" t="s">
        <v>20</v>
      </c>
      <c r="G63" s="5" t="s">
        <v>81</v>
      </c>
      <c r="H63" s="5" t="s">
        <v>338</v>
      </c>
      <c r="I63" s="5" t="s">
        <v>339</v>
      </c>
      <c r="J63" s="5" t="s">
        <v>340</v>
      </c>
      <c r="K63" s="5" t="s">
        <v>34</v>
      </c>
      <c r="L63" s="5" t="s">
        <v>27</v>
      </c>
      <c r="M63" s="5" t="s">
        <v>341</v>
      </c>
      <c r="N63" s="5">
        <v>279020</v>
      </c>
      <c r="O63" s="5">
        <v>559350</v>
      </c>
      <c r="P63" s="1">
        <v>1</v>
      </c>
      <c r="Q63" s="23"/>
      <c r="R63" s="15"/>
      <c r="S63" s="16"/>
      <c r="T63" s="1">
        <f t="shared" si="2"/>
        <v>0</v>
      </c>
      <c r="U63" s="14">
        <f t="shared" si="3"/>
        <v>0</v>
      </c>
    </row>
    <row r="64" spans="1:21" x14ac:dyDescent="0.25">
      <c r="A64" s="4" t="s">
        <v>372</v>
      </c>
      <c r="B64" s="4" t="s">
        <v>17</v>
      </c>
      <c r="C64" s="4">
        <v>1466469</v>
      </c>
      <c r="D64" s="4" t="s">
        <v>373</v>
      </c>
      <c r="E64" s="5" t="s">
        <v>374</v>
      </c>
      <c r="F64" s="5" t="s">
        <v>20</v>
      </c>
      <c r="G64" s="5" t="s">
        <v>81</v>
      </c>
      <c r="H64" s="5" t="s">
        <v>356</v>
      </c>
      <c r="I64" s="5" t="s">
        <v>375</v>
      </c>
      <c r="J64" s="5" t="s">
        <v>376</v>
      </c>
      <c r="K64" s="5" t="s">
        <v>34</v>
      </c>
      <c r="L64" s="5" t="s">
        <v>27</v>
      </c>
      <c r="M64" s="5" t="s">
        <v>377</v>
      </c>
      <c r="N64" s="5">
        <v>263196</v>
      </c>
      <c r="O64" s="5">
        <v>565551</v>
      </c>
      <c r="P64" s="1">
        <v>1</v>
      </c>
      <c r="Q64" s="23"/>
      <c r="R64" s="15"/>
      <c r="S64" s="16"/>
      <c r="T64" s="1">
        <f t="shared" si="2"/>
        <v>0</v>
      </c>
      <c r="U64" s="14">
        <f t="shared" si="3"/>
        <v>0</v>
      </c>
    </row>
    <row r="65" spans="1:15" x14ac:dyDescent="0.25">
      <c r="A65" s="4"/>
      <c r="B65" s="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5">
      <c r="A66" s="4"/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25">
      <c r="A67" s="4"/>
      <c r="B67" s="4"/>
      <c r="C67" s="4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5">
      <c r="A68" s="4"/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25">
      <c r="A69" s="4"/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5">
      <c r="A70" s="4"/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25">
      <c r="A71" s="4"/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5">
      <c r="A72" s="4"/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5">
      <c r="A73" s="4"/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5">
      <c r="A74" s="4"/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5">
      <c r="A75" s="4"/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5">
      <c r="A76" s="4"/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5">
      <c r="A77" s="4"/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5">
      <c r="A78" s="4"/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A79" s="4"/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A80" s="4"/>
      <c r="B80" s="4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25">
      <c r="A81" s="4"/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5">
      <c r="A82" s="4"/>
      <c r="B82" s="4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25">
      <c r="A83" s="4"/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4"/>
      <c r="B84" s="4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4"/>
      <c r="B85" s="4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5">
      <c r="A86" s="4"/>
      <c r="B86" s="4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25">
      <c r="A87" s="4"/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5">
      <c r="A88" s="4"/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5">
      <c r="A89" s="4"/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5">
      <c r="A90" s="4"/>
      <c r="B90" s="4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25">
      <c r="A91" s="4"/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5">
      <c r="A92" s="4"/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25">
      <c r="A93" s="4"/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5">
      <c r="A94" s="4"/>
      <c r="B94" s="4"/>
      <c r="C94" s="4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25">
      <c r="A95" s="4"/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5">
      <c r="A96" s="4"/>
      <c r="B96" s="4"/>
      <c r="C96" s="4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25">
      <c r="A97" s="4"/>
      <c r="B97" s="4"/>
      <c r="C97" s="4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5">
      <c r="A98" s="4"/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25">
      <c r="A99" s="4"/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5">
      <c r="A100" s="4"/>
      <c r="B100" s="4"/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5">
      <c r="A101" s="4"/>
      <c r="B101" s="4"/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5">
      <c r="A102" s="4"/>
      <c r="B102" s="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25">
      <c r="A103" s="4"/>
      <c r="B103" s="4"/>
      <c r="C103" s="4"/>
      <c r="D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5">
      <c r="A104" s="4"/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25">
      <c r="A105" s="4"/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5">
      <c r="A106" s="4"/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25">
      <c r="A107" s="4"/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5">
      <c r="A108" s="4"/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5">
      <c r="A109" s="4"/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5">
      <c r="A110" s="4"/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25">
      <c r="A111" s="4"/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5">
      <c r="A112" s="4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25">
      <c r="A113" s="4"/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5">
      <c r="A114" s="4"/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25">
      <c r="A115" s="4"/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5">
      <c r="A116" s="4"/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25">
      <c r="A117" s="4"/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5">
      <c r="A118" s="4"/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25">
      <c r="A119" s="4"/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5">
      <c r="A120" s="4"/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5">
      <c r="A121" s="4"/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5">
      <c r="A122" s="4"/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25">
      <c r="A123" s="4"/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25">
      <c r="A124" s="4"/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x14ac:dyDescent="0.25">
      <c r="A125" s="4"/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5">
      <c r="A126" s="4"/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x14ac:dyDescent="0.25">
      <c r="A127" s="4"/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5">
      <c r="A128" s="4"/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25">
      <c r="A129" s="4"/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5">
      <c r="A130" s="4"/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x14ac:dyDescent="0.25">
      <c r="A131" s="4"/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25">
      <c r="A132" s="4"/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25">
      <c r="A133" s="4"/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5">
      <c r="A134" s="4"/>
      <c r="B134" s="4"/>
      <c r="C134" s="4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25">
      <c r="A135" s="4"/>
      <c r="B135" s="4"/>
      <c r="C135" s="4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5">
      <c r="A136" s="4"/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25">
      <c r="A137" s="4"/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5">
      <c r="A138" s="4"/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25">
      <c r="A139" s="4"/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5">
      <c r="A140" s="4"/>
      <c r="B140" s="4"/>
      <c r="C140" s="4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25">
      <c r="A141" s="4"/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25">
      <c r="A142" s="4"/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x14ac:dyDescent="0.25">
      <c r="A143" s="4"/>
      <c r="B143" s="4"/>
      <c r="C143" s="4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25">
      <c r="A144" s="4"/>
      <c r="B144" s="4"/>
      <c r="C144" s="4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x14ac:dyDescent="0.25">
      <c r="A145" s="4"/>
      <c r="B145" s="4"/>
      <c r="C145" s="4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x14ac:dyDescent="0.25">
      <c r="A146" s="4"/>
      <c r="B146" s="4"/>
      <c r="C146" s="4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x14ac:dyDescent="0.25">
      <c r="A147" s="4"/>
      <c r="B147" s="4"/>
      <c r="C147" s="4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x14ac:dyDescent="0.25">
      <c r="A148" s="4"/>
      <c r="B148" s="4"/>
      <c r="C148" s="4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x14ac:dyDescent="0.25">
      <c r="A149" s="4"/>
      <c r="B149" s="4"/>
      <c r="C149" s="4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x14ac:dyDescent="0.25">
      <c r="A150" s="4"/>
      <c r="B150" s="4"/>
      <c r="C150" s="4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x14ac:dyDescent="0.25">
      <c r="A151" s="4"/>
      <c r="B151" s="4"/>
      <c r="C151" s="4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25">
      <c r="A152" s="4"/>
      <c r="B152" s="4"/>
      <c r="C152" s="4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x14ac:dyDescent="0.25">
      <c r="A153" s="4"/>
      <c r="B153" s="4"/>
      <c r="C153" s="4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25">
      <c r="A154" s="4"/>
      <c r="B154" s="4"/>
      <c r="C154" s="4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x14ac:dyDescent="0.25">
      <c r="A155" s="4"/>
      <c r="B155" s="4"/>
      <c r="C155" s="4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x14ac:dyDescent="0.25">
      <c r="A156" s="4"/>
      <c r="B156" s="4"/>
      <c r="C156" s="4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x14ac:dyDescent="0.25">
      <c r="A157" s="4"/>
      <c r="B157" s="4"/>
      <c r="C157" s="4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5">
      <c r="A158" s="4"/>
      <c r="B158" s="4"/>
      <c r="C158" s="4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x14ac:dyDescent="0.25">
      <c r="A159" s="4"/>
      <c r="B159" s="4"/>
      <c r="C159" s="4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x14ac:dyDescent="0.25">
      <c r="A160" s="4"/>
      <c r="B160" s="4"/>
      <c r="C160" s="4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x14ac:dyDescent="0.25">
      <c r="A161" s="4"/>
      <c r="B161" s="4"/>
      <c r="C161" s="4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x14ac:dyDescent="0.25">
      <c r="A162" s="4"/>
      <c r="B162" s="4"/>
      <c r="C162" s="4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x14ac:dyDescent="0.25">
      <c r="A163" s="4"/>
      <c r="B163" s="4"/>
      <c r="C163" s="4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x14ac:dyDescent="0.25">
      <c r="A164" s="4"/>
      <c r="B164" s="4"/>
      <c r="C164" s="4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x14ac:dyDescent="0.25">
      <c r="A165" s="4"/>
      <c r="B165" s="4"/>
      <c r="C165" s="4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x14ac:dyDescent="0.25">
      <c r="A167" s="4"/>
      <c r="B167" s="4"/>
      <c r="C167" s="4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2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x14ac:dyDescent="0.2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x14ac:dyDescent="0.2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x14ac:dyDescent="0.2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x14ac:dyDescent="0.25">
      <c r="A176" s="4"/>
      <c r="B176" s="4"/>
      <c r="C176" s="4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x14ac:dyDescent="0.25">
      <c r="A177" s="4"/>
      <c r="B177" s="4"/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x14ac:dyDescent="0.25">
      <c r="A178" s="4"/>
      <c r="B178" s="4"/>
      <c r="C178" s="4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x14ac:dyDescent="0.25">
      <c r="A179" s="4"/>
      <c r="B179" s="4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x14ac:dyDescent="0.25">
      <c r="A180" s="4"/>
      <c r="B180" s="4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x14ac:dyDescent="0.25">
      <c r="A181" s="4"/>
      <c r="B181" s="4"/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x14ac:dyDescent="0.25">
      <c r="A182" s="4"/>
      <c r="B182" s="4"/>
      <c r="C182" s="4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x14ac:dyDescent="0.25">
      <c r="A183" s="4"/>
      <c r="B183" s="4"/>
      <c r="C183" s="4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x14ac:dyDescent="0.25">
      <c r="A184" s="4"/>
      <c r="B184" s="4"/>
      <c r="C184" s="4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x14ac:dyDescent="0.25">
      <c r="A185" s="4"/>
      <c r="B185" s="4"/>
      <c r="C185" s="4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x14ac:dyDescent="0.25">
      <c r="A186" s="4"/>
      <c r="B186" s="4"/>
      <c r="C186" s="4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x14ac:dyDescent="0.25">
      <c r="A187" s="4"/>
      <c r="B187" s="4"/>
      <c r="C187" s="4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x14ac:dyDescent="0.25">
      <c r="A188" s="4"/>
      <c r="B188" s="4"/>
      <c r="C188" s="4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x14ac:dyDescent="0.25">
      <c r="A189" s="4"/>
      <c r="B189" s="4"/>
      <c r="C189" s="4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x14ac:dyDescent="0.25">
      <c r="A190" s="4"/>
      <c r="B190" s="4"/>
      <c r="C190" s="4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x14ac:dyDescent="0.25">
      <c r="A191" s="4"/>
      <c r="B191" s="4"/>
      <c r="C191" s="4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x14ac:dyDescent="0.25">
      <c r="A192" s="4"/>
      <c r="B192" s="4"/>
      <c r="C192" s="4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x14ac:dyDescent="0.25">
      <c r="A193" s="4"/>
      <c r="B193" s="4"/>
      <c r="C193" s="4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x14ac:dyDescent="0.25">
      <c r="A194" s="4"/>
      <c r="B194" s="4"/>
      <c r="C194" s="4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x14ac:dyDescent="0.25">
      <c r="A195" s="4"/>
      <c r="B195" s="4"/>
      <c r="C195" s="4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5">
      <c r="A196" s="4"/>
      <c r="B196" s="4"/>
      <c r="C196" s="4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x14ac:dyDescent="0.25">
      <c r="A197" s="4"/>
      <c r="B197" s="4"/>
      <c r="C197" s="4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5">
      <c r="A198" s="4"/>
      <c r="B198" s="4"/>
      <c r="C198" s="4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x14ac:dyDescent="0.25">
      <c r="A199" s="4"/>
      <c r="B199" s="4"/>
      <c r="C199" s="4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x14ac:dyDescent="0.25">
      <c r="A200" s="4"/>
      <c r="B200" s="4"/>
      <c r="C200" s="4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x14ac:dyDescent="0.25">
      <c r="A201" s="4"/>
      <c r="B201" s="4"/>
      <c r="C201" s="4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x14ac:dyDescent="0.25">
      <c r="A202" s="4"/>
      <c r="B202" s="4"/>
      <c r="C202" s="4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x14ac:dyDescent="0.25">
      <c r="A203" s="4"/>
      <c r="B203" s="4"/>
      <c r="C203" s="4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5">
      <c r="A204" s="4"/>
      <c r="B204" s="4"/>
      <c r="C204" s="4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x14ac:dyDescent="0.25">
      <c r="A205" s="4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x14ac:dyDescent="0.25">
      <c r="A206" s="4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x14ac:dyDescent="0.25">
      <c r="A207" s="4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5">
      <c r="A208" s="4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x14ac:dyDescent="0.25">
      <c r="A209" s="4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x14ac:dyDescent="0.25">
      <c r="A210" s="4"/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x14ac:dyDescent="0.25">
      <c r="A211" s="4"/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x14ac:dyDescent="0.25">
      <c r="A212" s="4"/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x14ac:dyDescent="0.25">
      <c r="A213" s="4"/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x14ac:dyDescent="0.25">
      <c r="A214" s="4"/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x14ac:dyDescent="0.25">
      <c r="A215" s="4"/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x14ac:dyDescent="0.25">
      <c r="A216" s="4"/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x14ac:dyDescent="0.25">
      <c r="A217" s="4"/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5">
      <c r="A218" s="4"/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x14ac:dyDescent="0.25">
      <c r="A219" s="4"/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x14ac:dyDescent="0.25">
      <c r="A220" s="4"/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x14ac:dyDescent="0.25">
      <c r="A221" s="4"/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x14ac:dyDescent="0.25">
      <c r="A222" s="4"/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x14ac:dyDescent="0.25">
      <c r="A223" s="4"/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x14ac:dyDescent="0.25">
      <c r="A224" s="4"/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x14ac:dyDescent="0.25">
      <c r="A225" s="4"/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x14ac:dyDescent="0.25">
      <c r="A226" s="4"/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x14ac:dyDescent="0.25">
      <c r="A227" s="4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x14ac:dyDescent="0.25">
      <c r="A228" s="4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x14ac:dyDescent="0.25">
      <c r="A229" s="4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x14ac:dyDescent="0.25">
      <c r="A230" s="4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x14ac:dyDescent="0.25">
      <c r="A231" s="4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x14ac:dyDescent="0.25">
      <c r="A232" s="4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x14ac:dyDescent="0.25">
      <c r="A233" s="4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x14ac:dyDescent="0.25">
      <c r="A234" s="4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x14ac:dyDescent="0.25">
      <c r="A235" s="4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x14ac:dyDescent="0.25">
      <c r="A236" s="4"/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x14ac:dyDescent="0.25">
      <c r="A237" s="4"/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x14ac:dyDescent="0.25">
      <c r="A238" s="4"/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x14ac:dyDescent="0.25">
      <c r="A239" s="4"/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x14ac:dyDescent="0.25">
      <c r="A240" s="4"/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x14ac:dyDescent="0.25">
      <c r="A241" s="4"/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x14ac:dyDescent="0.25">
      <c r="A242" s="4"/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x14ac:dyDescent="0.25">
      <c r="A243" s="4"/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x14ac:dyDescent="0.25">
      <c r="A244" s="4"/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x14ac:dyDescent="0.25">
      <c r="A245" s="4"/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x14ac:dyDescent="0.25">
      <c r="A246" s="4"/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x14ac:dyDescent="0.25">
      <c r="A247" s="4"/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x14ac:dyDescent="0.25">
      <c r="A248" s="4"/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x14ac:dyDescent="0.25">
      <c r="A249" s="4"/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x14ac:dyDescent="0.25">
      <c r="A250" s="4"/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x14ac:dyDescent="0.25">
      <c r="A251" s="4"/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x14ac:dyDescent="0.25">
      <c r="A252" s="4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x14ac:dyDescent="0.25">
      <c r="A253" s="4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x14ac:dyDescent="0.25">
      <c r="A254" s="4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x14ac:dyDescent="0.25">
      <c r="A255" s="4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x14ac:dyDescent="0.25">
      <c r="A256" s="4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x14ac:dyDescent="0.25">
      <c r="A257" s="4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x14ac:dyDescent="0.25">
      <c r="A258" s="4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x14ac:dyDescent="0.25">
      <c r="A259" s="4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x14ac:dyDescent="0.25">
      <c r="A260" s="4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x14ac:dyDescent="0.25">
      <c r="A261" s="4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x14ac:dyDescent="0.25">
      <c r="A262" s="4"/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x14ac:dyDescent="0.25">
      <c r="A263" s="4"/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x14ac:dyDescent="0.25">
      <c r="A264" s="4"/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x14ac:dyDescent="0.25">
      <c r="A265" s="4"/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x14ac:dyDescent="0.25">
      <c r="A266" s="4"/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x14ac:dyDescent="0.25">
      <c r="A267" s="4"/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x14ac:dyDescent="0.25">
      <c r="A268" s="4"/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x14ac:dyDescent="0.25">
      <c r="A269" s="4"/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x14ac:dyDescent="0.25">
      <c r="A270" s="4"/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x14ac:dyDescent="0.25">
      <c r="A271" s="4"/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x14ac:dyDescent="0.25">
      <c r="A272" s="4"/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x14ac:dyDescent="0.25">
      <c r="A273" s="4"/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x14ac:dyDescent="0.25">
      <c r="A274" s="4"/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x14ac:dyDescent="0.25">
      <c r="A275" s="4"/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x14ac:dyDescent="0.25">
      <c r="A276" s="4"/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x14ac:dyDescent="0.25">
      <c r="A277" s="4"/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x14ac:dyDescent="0.25">
      <c r="A278" s="4"/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x14ac:dyDescent="0.25">
      <c r="A279" s="4"/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x14ac:dyDescent="0.25">
      <c r="A280" s="4"/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x14ac:dyDescent="0.25">
      <c r="A281" s="4"/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x14ac:dyDescent="0.25">
      <c r="A282" s="4"/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x14ac:dyDescent="0.25">
      <c r="A283" s="4"/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x14ac:dyDescent="0.25">
      <c r="A284" s="4"/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x14ac:dyDescent="0.25">
      <c r="A285" s="4"/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x14ac:dyDescent="0.25">
      <c r="A286" s="4"/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x14ac:dyDescent="0.25">
      <c r="A287" s="4"/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x14ac:dyDescent="0.25">
      <c r="A288" s="4"/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x14ac:dyDescent="0.25">
      <c r="A289" s="4"/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x14ac:dyDescent="0.25">
      <c r="A290" s="4"/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x14ac:dyDescent="0.25">
      <c r="A291" s="4"/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x14ac:dyDescent="0.25">
      <c r="A292" s="4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x14ac:dyDescent="0.25">
      <c r="A293" s="4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x14ac:dyDescent="0.25">
      <c r="A294" s="4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x14ac:dyDescent="0.25">
      <c r="A295" s="4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x14ac:dyDescent="0.25">
      <c r="A296" s="4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x14ac:dyDescent="0.25">
      <c r="A297" s="4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x14ac:dyDescent="0.25">
      <c r="A298" s="4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x14ac:dyDescent="0.25">
      <c r="A299" s="4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x14ac:dyDescent="0.25">
      <c r="A300" s="4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x14ac:dyDescent="0.25">
      <c r="A301" s="4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x14ac:dyDescent="0.25">
      <c r="A302" s="4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x14ac:dyDescent="0.25">
      <c r="A303" s="4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x14ac:dyDescent="0.25">
      <c r="A304" s="4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x14ac:dyDescent="0.25">
      <c r="A305" s="4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x14ac:dyDescent="0.25">
      <c r="A306" s="4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x14ac:dyDescent="0.25">
      <c r="A307" s="4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x14ac:dyDescent="0.25">
      <c r="A308" s="4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</sheetData>
  <sheetProtection algorithmName="SHA-512" hashValue="A7c34t8aQU+EJuexWmxFSI0gYPTZ33vikJUvTO7bXZPI3RMTQ1IBPxBMxkx2nEvlEvD+dbXFkJDJ4cDy+Bsf4g==" saltValue="qfrQeAVbH8c9ZTX6MHcguQ==" spinCount="100000" sheet="1" formatCells="0" formatColumns="0" formatRows="0" sort="0" autoFilter="0"/>
  <autoFilter ref="A12:P308"/>
  <mergeCells count="19">
    <mergeCell ref="F9:I10"/>
    <mergeCell ref="J10:Q10"/>
    <mergeCell ref="G2:I2"/>
    <mergeCell ref="J2:L2"/>
    <mergeCell ref="J5:L5"/>
    <mergeCell ref="J7:L7"/>
    <mergeCell ref="J8:L8"/>
    <mergeCell ref="O7:P7"/>
    <mergeCell ref="Q7:U7"/>
    <mergeCell ref="O4:P4"/>
    <mergeCell ref="O5:P5"/>
    <mergeCell ref="Q5:U5"/>
    <mergeCell ref="O6:P6"/>
    <mergeCell ref="Q6:U6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scale="58" fitToHeight="0" orientation="landscape" r:id="rId1"/>
  <rowBreaks count="1" manualBreakCount="1">
    <brk id="47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opLeftCell="D1" workbookViewId="0">
      <selection activeCell="J11" sqref="J11"/>
    </sheetView>
  </sheetViews>
  <sheetFormatPr defaultColWidth="9.140625" defaultRowHeight="15" x14ac:dyDescent="0.25"/>
  <cols>
    <col min="1" max="5" width="9.140625" style="1"/>
    <col min="6" max="6" width="19.7109375" style="1" customWidth="1"/>
    <col min="7" max="7" width="18.42578125" style="1" bestFit="1" customWidth="1"/>
    <col min="8" max="11" width="9.140625" style="1"/>
    <col min="12" max="12" width="15.28515625" style="1" customWidth="1"/>
    <col min="13" max="16" width="9.140625" style="1"/>
    <col min="17" max="17" width="19.85546875" style="1" customWidth="1"/>
    <col min="18" max="18" width="22.85546875" style="1" customWidth="1"/>
    <col min="19" max="19" width="26.5703125" style="1" customWidth="1"/>
    <col min="20" max="20" width="19.5703125" style="1" customWidth="1"/>
    <col min="21" max="21" width="18.42578125" style="1" customWidth="1"/>
    <col min="22" max="16384" width="9.140625" style="1"/>
  </cols>
  <sheetData>
    <row r="1" spans="1:21" ht="15.75" thickBot="1" x14ac:dyDescent="0.3">
      <c r="A1" s="6" t="s">
        <v>1691</v>
      </c>
      <c r="B1" s="6" t="s">
        <v>1692</v>
      </c>
      <c r="C1" s="6" t="s">
        <v>1693</v>
      </c>
      <c r="D1" s="6"/>
      <c r="E1" s="6"/>
      <c r="F1" s="6"/>
      <c r="G1" s="6"/>
      <c r="H1" s="6"/>
      <c r="I1" s="7"/>
      <c r="J1" s="7"/>
    </row>
    <row r="2" spans="1:21" ht="15.75" thickTop="1" x14ac:dyDescent="0.25">
      <c r="A2" s="6" t="s">
        <v>1712</v>
      </c>
      <c r="B2" s="6">
        <f>P11</f>
        <v>30</v>
      </c>
      <c r="C2" s="6" t="s">
        <v>1711</v>
      </c>
      <c r="D2" s="6"/>
      <c r="E2" s="6"/>
      <c r="F2" s="6"/>
      <c r="G2" s="60" t="s">
        <v>1716</v>
      </c>
      <c r="H2" s="61"/>
      <c r="I2" s="62"/>
      <c r="J2" s="49" t="s">
        <v>1717</v>
      </c>
      <c r="K2" s="49"/>
      <c r="L2" s="50"/>
    </row>
    <row r="3" spans="1:21" x14ac:dyDescent="0.25">
      <c r="A3" s="6"/>
      <c r="B3" s="6"/>
      <c r="C3" s="6"/>
      <c r="D3" s="6"/>
      <c r="E3" s="6"/>
      <c r="F3" s="11" t="s">
        <v>15</v>
      </c>
      <c r="G3" s="27" t="s">
        <v>1694</v>
      </c>
      <c r="H3" s="6" t="s">
        <v>1695</v>
      </c>
      <c r="I3" s="28" t="s">
        <v>1696</v>
      </c>
      <c r="J3" s="7" t="str">
        <f>G3</f>
        <v>Netto</v>
      </c>
      <c r="K3" s="6" t="str">
        <f>H3</f>
        <v>VAT</v>
      </c>
      <c r="L3" s="24" t="str">
        <f>I3</f>
        <v>Brutto</v>
      </c>
      <c r="O3" s="8" t="s">
        <v>1707</v>
      </c>
      <c r="P3" s="6"/>
      <c r="Q3" s="6"/>
      <c r="R3" s="6"/>
      <c r="S3" s="6"/>
      <c r="T3" s="6"/>
      <c r="U3" s="6"/>
    </row>
    <row r="4" spans="1:21" ht="33" customHeight="1" x14ac:dyDescent="0.25">
      <c r="A4" s="34" t="s">
        <v>1719</v>
      </c>
      <c r="B4" s="34"/>
      <c r="C4" s="34"/>
      <c r="D4" s="34"/>
      <c r="E4" s="34"/>
      <c r="F4" s="13" t="s">
        <v>1697</v>
      </c>
      <c r="G4" s="29">
        <f>SUM(S13:S42)/$P$11</f>
        <v>0</v>
      </c>
      <c r="H4" s="9">
        <f>G4*0.23</f>
        <v>0</v>
      </c>
      <c r="I4" s="30">
        <f>G4+H4</f>
        <v>0</v>
      </c>
      <c r="J4" s="7">
        <f>G4*P11*60</f>
        <v>0</v>
      </c>
      <c r="K4" s="7">
        <f>J4*0.23</f>
        <v>0</v>
      </c>
      <c r="L4" s="25">
        <f>J4+K4</f>
        <v>0</v>
      </c>
      <c r="O4" s="59" t="s">
        <v>1708</v>
      </c>
      <c r="P4" s="59"/>
      <c r="Q4" s="6" t="s">
        <v>1709</v>
      </c>
      <c r="R4" s="6"/>
      <c r="S4" s="6"/>
      <c r="T4" s="6"/>
      <c r="U4" s="6"/>
    </row>
    <row r="5" spans="1:21" ht="21.95" customHeight="1" x14ac:dyDescent="0.25">
      <c r="A5" s="35" t="s">
        <v>1720</v>
      </c>
      <c r="B5" s="35"/>
      <c r="C5" s="35"/>
      <c r="D5" s="35"/>
      <c r="E5" s="35"/>
      <c r="F5" s="8" t="s">
        <v>1725</v>
      </c>
      <c r="G5" s="31"/>
      <c r="H5" s="9">
        <f t="shared" ref="H5:H8" si="0">G5*0.23</f>
        <v>0</v>
      </c>
      <c r="I5" s="32">
        <f t="shared" ref="I5:I8" si="1">G5+H5</f>
        <v>0</v>
      </c>
      <c r="J5" s="51" t="s">
        <v>1718</v>
      </c>
      <c r="K5" s="51"/>
      <c r="L5" s="52"/>
      <c r="O5" s="58"/>
      <c r="P5" s="58"/>
      <c r="Q5" s="58"/>
      <c r="R5" s="58"/>
      <c r="S5" s="58"/>
      <c r="T5" s="58"/>
      <c r="U5" s="58"/>
    </row>
    <row r="6" spans="1:21" ht="21.95" customHeight="1" x14ac:dyDescent="0.25">
      <c r="A6" s="36" t="s">
        <v>1721</v>
      </c>
      <c r="B6" s="36"/>
      <c r="C6" s="36"/>
      <c r="D6" s="36"/>
      <c r="E6" s="36"/>
      <c r="F6" s="8" t="s">
        <v>1698</v>
      </c>
      <c r="G6" s="31"/>
      <c r="H6" s="9">
        <f t="shared" si="0"/>
        <v>0</v>
      </c>
      <c r="I6" s="32">
        <f t="shared" si="1"/>
        <v>0</v>
      </c>
      <c r="J6" s="7">
        <f>G6*P11</f>
        <v>0</v>
      </c>
      <c r="K6" s="7">
        <f>J6*0.23</f>
        <v>0</v>
      </c>
      <c r="L6" s="26">
        <f>J6+K6</f>
        <v>0</v>
      </c>
      <c r="O6" s="57"/>
      <c r="P6" s="57"/>
      <c r="Q6" s="58"/>
      <c r="R6" s="58"/>
      <c r="S6" s="58"/>
      <c r="T6" s="58"/>
      <c r="U6" s="58"/>
    </row>
    <row r="7" spans="1:21" ht="26.45" customHeight="1" x14ac:dyDescent="0.25">
      <c r="A7" s="37" t="s">
        <v>1722</v>
      </c>
      <c r="B7" s="37"/>
      <c r="C7" s="37"/>
      <c r="D7" s="37"/>
      <c r="E7" s="37"/>
      <c r="F7" s="8" t="s">
        <v>1699</v>
      </c>
      <c r="G7" s="31"/>
      <c r="H7" s="9">
        <f t="shared" si="0"/>
        <v>0</v>
      </c>
      <c r="I7" s="32">
        <f t="shared" si="1"/>
        <v>0</v>
      </c>
      <c r="J7" s="53" t="s">
        <v>1718</v>
      </c>
      <c r="K7" s="53"/>
      <c r="L7" s="54"/>
      <c r="O7" s="57"/>
      <c r="P7" s="57"/>
      <c r="Q7" s="58"/>
      <c r="R7" s="58"/>
      <c r="S7" s="58"/>
      <c r="T7" s="58"/>
      <c r="U7" s="58"/>
    </row>
    <row r="8" spans="1:21" ht="32.450000000000003" customHeight="1" thickBot="1" x14ac:dyDescent="0.3">
      <c r="A8" s="37" t="s">
        <v>1723</v>
      </c>
      <c r="B8" s="37"/>
      <c r="C8" s="37"/>
      <c r="D8" s="37"/>
      <c r="E8" s="37"/>
      <c r="F8" s="8" t="s">
        <v>1700</v>
      </c>
      <c r="G8" s="31"/>
      <c r="H8" s="9">
        <f t="shared" si="0"/>
        <v>0</v>
      </c>
      <c r="I8" s="32">
        <f t="shared" si="1"/>
        <v>0</v>
      </c>
      <c r="J8" s="55" t="s">
        <v>1718</v>
      </c>
      <c r="K8" s="55"/>
      <c r="L8" s="56"/>
    </row>
    <row r="9" spans="1:21" ht="23.1" customHeight="1" thickTop="1" x14ac:dyDescent="0.25">
      <c r="A9" s="17"/>
      <c r="B9" s="17"/>
      <c r="C9" s="17"/>
      <c r="D9" s="17"/>
      <c r="E9" s="17"/>
      <c r="F9" s="38"/>
      <c r="G9" s="39"/>
      <c r="H9" s="39"/>
      <c r="I9" s="40"/>
      <c r="J9" s="33" t="s">
        <v>1724</v>
      </c>
      <c r="K9" s="10"/>
      <c r="L9" s="6"/>
      <c r="M9" s="6"/>
      <c r="N9" s="6"/>
      <c r="O9" s="6"/>
      <c r="P9" s="6"/>
      <c r="Q9" s="6"/>
    </row>
    <row r="10" spans="1:21" ht="28.5" customHeight="1" thickBot="1" x14ac:dyDescent="0.3">
      <c r="A10" s="17"/>
      <c r="B10" s="17"/>
      <c r="C10" s="17"/>
      <c r="D10" s="17"/>
      <c r="E10" s="18" t="s">
        <v>1705</v>
      </c>
      <c r="F10" s="41"/>
      <c r="G10" s="42"/>
      <c r="H10" s="42"/>
      <c r="I10" s="43"/>
      <c r="J10" s="44" t="s">
        <v>1727</v>
      </c>
      <c r="K10" s="45"/>
      <c r="L10" s="45"/>
      <c r="M10" s="45"/>
      <c r="N10" s="45"/>
      <c r="O10" s="45"/>
      <c r="P10" s="45"/>
      <c r="Q10" s="45"/>
    </row>
    <row r="11" spans="1:21" ht="15.6" customHeight="1" thickTop="1" x14ac:dyDescent="0.25">
      <c r="P11" s="1">
        <f>SUBTOTAL(9,P13:P42)</f>
        <v>30</v>
      </c>
    </row>
    <row r="12" spans="1:21" ht="56.25" x14ac:dyDescent="0.25">
      <c r="A12" s="2" t="s">
        <v>0</v>
      </c>
      <c r="B12" s="2" t="s">
        <v>1</v>
      </c>
      <c r="C12" s="2" t="s">
        <v>2</v>
      </c>
      <c r="D12" s="3" t="s">
        <v>3</v>
      </c>
      <c r="E12" s="2" t="s">
        <v>4</v>
      </c>
      <c r="F12" s="2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2" t="s">
        <v>1701</v>
      </c>
      <c r="Q12" s="2" t="s">
        <v>1706</v>
      </c>
      <c r="R12" s="2" t="s">
        <v>1726</v>
      </c>
      <c r="S12" s="2" t="s">
        <v>1703</v>
      </c>
      <c r="T12" s="2" t="s">
        <v>1704</v>
      </c>
      <c r="U12" s="2" t="s">
        <v>1702</v>
      </c>
    </row>
    <row r="13" spans="1:21" x14ac:dyDescent="0.25">
      <c r="A13" s="4" t="s">
        <v>549</v>
      </c>
      <c r="B13" s="4" t="s">
        <v>17</v>
      </c>
      <c r="C13" s="4">
        <v>1449550</v>
      </c>
      <c r="D13" s="4" t="s">
        <v>550</v>
      </c>
      <c r="E13" s="5" t="s">
        <v>551</v>
      </c>
      <c r="F13" s="5" t="s">
        <v>20</v>
      </c>
      <c r="G13" s="5" t="s">
        <v>130</v>
      </c>
      <c r="H13" s="5" t="s">
        <v>552</v>
      </c>
      <c r="I13" s="5" t="s">
        <v>553</v>
      </c>
      <c r="J13" s="5" t="s">
        <v>554</v>
      </c>
      <c r="K13" s="5" t="s">
        <v>34</v>
      </c>
      <c r="L13" s="5" t="s">
        <v>27</v>
      </c>
      <c r="M13" s="5" t="s">
        <v>555</v>
      </c>
      <c r="N13" s="5">
        <v>212947</v>
      </c>
      <c r="O13" s="5">
        <v>486568</v>
      </c>
      <c r="P13" s="1">
        <v>1</v>
      </c>
      <c r="Q13" s="23"/>
      <c r="R13" s="15"/>
      <c r="S13" s="20"/>
      <c r="T13" s="21">
        <f>S13*0.23</f>
        <v>0</v>
      </c>
      <c r="U13" s="14">
        <f>SUM(S13:T13)</f>
        <v>0</v>
      </c>
    </row>
    <row r="14" spans="1:21" x14ac:dyDescent="0.25">
      <c r="A14" s="4" t="s">
        <v>127</v>
      </c>
      <c r="B14" s="4" t="s">
        <v>17</v>
      </c>
      <c r="C14" s="4">
        <v>1450575</v>
      </c>
      <c r="D14" s="4" t="s">
        <v>128</v>
      </c>
      <c r="E14" s="5" t="s">
        <v>129</v>
      </c>
      <c r="F14" s="5" t="s">
        <v>20</v>
      </c>
      <c r="G14" s="5" t="s">
        <v>130</v>
      </c>
      <c r="H14" s="5" t="s">
        <v>131</v>
      </c>
      <c r="I14" s="5" t="s">
        <v>132</v>
      </c>
      <c r="J14" s="5" t="s">
        <v>133</v>
      </c>
      <c r="K14" s="5" t="s">
        <v>134</v>
      </c>
      <c r="L14" s="5" t="s">
        <v>135</v>
      </c>
      <c r="M14" s="5" t="s">
        <v>136</v>
      </c>
      <c r="N14" s="5">
        <v>212071</v>
      </c>
      <c r="O14" s="5">
        <v>526495</v>
      </c>
      <c r="P14" s="1">
        <v>1</v>
      </c>
      <c r="Q14" s="23"/>
      <c r="R14" s="15"/>
      <c r="S14" s="20"/>
      <c r="T14" s="21">
        <f t="shared" ref="T14:T42" si="2">S14*0.23</f>
        <v>0</v>
      </c>
      <c r="U14" s="14">
        <f t="shared" ref="U14:U42" si="3">SUM(S14:T14)</f>
        <v>0</v>
      </c>
    </row>
    <row r="15" spans="1:21" x14ac:dyDescent="0.25">
      <c r="A15" s="4" t="s">
        <v>137</v>
      </c>
      <c r="B15" s="4" t="s">
        <v>17</v>
      </c>
      <c r="C15" s="4">
        <v>1450779</v>
      </c>
      <c r="D15" s="4" t="s">
        <v>138</v>
      </c>
      <c r="E15" s="5" t="s">
        <v>139</v>
      </c>
      <c r="F15" s="5" t="s">
        <v>20</v>
      </c>
      <c r="G15" s="5" t="s">
        <v>130</v>
      </c>
      <c r="H15" s="5" t="s">
        <v>131</v>
      </c>
      <c r="I15" s="5" t="s">
        <v>140</v>
      </c>
      <c r="J15" s="5" t="s">
        <v>131</v>
      </c>
      <c r="K15" s="5" t="s">
        <v>141</v>
      </c>
      <c r="L15" s="5" t="s">
        <v>142</v>
      </c>
      <c r="M15" s="5" t="s">
        <v>143</v>
      </c>
      <c r="N15" s="5">
        <v>205165</v>
      </c>
      <c r="O15" s="5">
        <v>523094</v>
      </c>
      <c r="P15" s="1">
        <v>1</v>
      </c>
      <c r="Q15" s="23"/>
      <c r="R15" s="15"/>
      <c r="S15" s="20"/>
      <c r="T15" s="21">
        <f t="shared" si="2"/>
        <v>0</v>
      </c>
      <c r="U15" s="14">
        <f t="shared" si="3"/>
        <v>0</v>
      </c>
    </row>
    <row r="16" spans="1:21" x14ac:dyDescent="0.25">
      <c r="A16" s="4" t="s">
        <v>1293</v>
      </c>
      <c r="B16" s="4" t="s">
        <v>17</v>
      </c>
      <c r="C16" s="4">
        <v>1452163</v>
      </c>
      <c r="D16" s="4" t="s">
        <v>1294</v>
      </c>
      <c r="E16" s="5" t="s">
        <v>1295</v>
      </c>
      <c r="F16" s="5" t="s">
        <v>20</v>
      </c>
      <c r="G16" s="5" t="s">
        <v>130</v>
      </c>
      <c r="H16" s="5" t="s">
        <v>244</v>
      </c>
      <c r="I16" s="5" t="s">
        <v>1290</v>
      </c>
      <c r="J16" s="5" t="s">
        <v>244</v>
      </c>
      <c r="K16" s="5" t="s">
        <v>284</v>
      </c>
      <c r="L16" s="5" t="s">
        <v>285</v>
      </c>
      <c r="M16" s="5" t="s">
        <v>136</v>
      </c>
      <c r="N16" s="5">
        <v>220201</v>
      </c>
      <c r="O16" s="5">
        <v>516973</v>
      </c>
      <c r="P16" s="1">
        <v>1</v>
      </c>
      <c r="Q16" s="23"/>
      <c r="R16" s="15"/>
      <c r="S16" s="20"/>
      <c r="T16" s="21">
        <f t="shared" si="2"/>
        <v>0</v>
      </c>
      <c r="U16" s="14">
        <f t="shared" si="3"/>
        <v>0</v>
      </c>
    </row>
    <row r="17" spans="1:21" x14ac:dyDescent="0.25">
      <c r="A17" s="4" t="s">
        <v>1302</v>
      </c>
      <c r="B17" s="4" t="s">
        <v>17</v>
      </c>
      <c r="C17" s="4">
        <v>1453574</v>
      </c>
      <c r="D17" s="4" t="s">
        <v>1303</v>
      </c>
      <c r="E17" s="5" t="s">
        <v>1304</v>
      </c>
      <c r="F17" s="5" t="s">
        <v>20</v>
      </c>
      <c r="G17" s="5" t="s">
        <v>130</v>
      </c>
      <c r="H17" s="5" t="s">
        <v>281</v>
      </c>
      <c r="I17" s="5" t="s">
        <v>1299</v>
      </c>
      <c r="J17" s="5" t="s">
        <v>281</v>
      </c>
      <c r="K17" s="5" t="s">
        <v>1300</v>
      </c>
      <c r="L17" s="5" t="s">
        <v>1301</v>
      </c>
      <c r="M17" s="5" t="s">
        <v>277</v>
      </c>
      <c r="N17" s="5">
        <v>216415</v>
      </c>
      <c r="O17" s="5">
        <v>505933</v>
      </c>
      <c r="P17" s="1">
        <v>1</v>
      </c>
      <c r="Q17" s="23"/>
      <c r="R17" s="15"/>
      <c r="S17" s="20"/>
      <c r="T17" s="21">
        <f t="shared" si="2"/>
        <v>0</v>
      </c>
      <c r="U17" s="14">
        <f t="shared" si="3"/>
        <v>0</v>
      </c>
    </row>
    <row r="18" spans="1:21" x14ac:dyDescent="0.25">
      <c r="A18" s="4" t="s">
        <v>1339</v>
      </c>
      <c r="B18" s="4" t="s">
        <v>17</v>
      </c>
      <c r="C18" s="4">
        <v>1455649</v>
      </c>
      <c r="D18" s="4" t="s">
        <v>1340</v>
      </c>
      <c r="E18" s="5" t="s">
        <v>1341</v>
      </c>
      <c r="F18" s="5" t="s">
        <v>20</v>
      </c>
      <c r="G18" s="5" t="s">
        <v>130</v>
      </c>
      <c r="H18" s="5" t="s">
        <v>324</v>
      </c>
      <c r="I18" s="5" t="s">
        <v>1320</v>
      </c>
      <c r="J18" s="5" t="s">
        <v>324</v>
      </c>
      <c r="K18" s="5" t="s">
        <v>1300</v>
      </c>
      <c r="L18" s="5" t="s">
        <v>1301</v>
      </c>
      <c r="M18" s="5" t="s">
        <v>1209</v>
      </c>
      <c r="N18" s="5">
        <v>198086</v>
      </c>
      <c r="O18" s="5">
        <v>508524</v>
      </c>
      <c r="P18" s="1">
        <v>1</v>
      </c>
      <c r="Q18" s="23"/>
      <c r="R18" s="15"/>
      <c r="S18" s="20"/>
      <c r="T18" s="21">
        <f t="shared" si="2"/>
        <v>0</v>
      </c>
      <c r="U18" s="14">
        <f t="shared" si="3"/>
        <v>0</v>
      </c>
    </row>
    <row r="19" spans="1:21" x14ac:dyDescent="0.25">
      <c r="A19" s="4" t="s">
        <v>1332</v>
      </c>
      <c r="B19" s="4" t="s">
        <v>17</v>
      </c>
      <c r="C19" s="4">
        <v>1455689</v>
      </c>
      <c r="D19" s="4" t="s">
        <v>1333</v>
      </c>
      <c r="E19" s="5" t="s">
        <v>1334</v>
      </c>
      <c r="F19" s="5" t="s">
        <v>20</v>
      </c>
      <c r="G19" s="5" t="s">
        <v>130</v>
      </c>
      <c r="H19" s="5" t="s">
        <v>324</v>
      </c>
      <c r="I19" s="5" t="s">
        <v>1320</v>
      </c>
      <c r="J19" s="5" t="s">
        <v>324</v>
      </c>
      <c r="K19" s="5" t="s">
        <v>1300</v>
      </c>
      <c r="L19" s="5" t="s">
        <v>1301</v>
      </c>
      <c r="M19" s="5" t="s">
        <v>51</v>
      </c>
      <c r="N19" s="5">
        <v>197922</v>
      </c>
      <c r="O19" s="5">
        <v>507848</v>
      </c>
      <c r="P19" s="1">
        <v>1</v>
      </c>
      <c r="Q19" s="23"/>
      <c r="R19" s="15"/>
      <c r="S19" s="20"/>
      <c r="T19" s="21">
        <f t="shared" si="2"/>
        <v>0</v>
      </c>
      <c r="U19" s="14">
        <f t="shared" si="3"/>
        <v>0</v>
      </c>
    </row>
    <row r="20" spans="1:21" x14ac:dyDescent="0.25">
      <c r="A20" s="4" t="s">
        <v>1329</v>
      </c>
      <c r="B20" s="4" t="s">
        <v>17</v>
      </c>
      <c r="C20" s="4">
        <v>1455358</v>
      </c>
      <c r="D20" s="4" t="s">
        <v>1330</v>
      </c>
      <c r="E20" s="5" t="s">
        <v>1331</v>
      </c>
      <c r="F20" s="5" t="s">
        <v>20</v>
      </c>
      <c r="G20" s="5" t="s">
        <v>130</v>
      </c>
      <c r="H20" s="5" t="s">
        <v>324</v>
      </c>
      <c r="I20" s="5" t="s">
        <v>1320</v>
      </c>
      <c r="J20" s="5" t="s">
        <v>324</v>
      </c>
      <c r="K20" s="5" t="s">
        <v>1327</v>
      </c>
      <c r="L20" s="5" t="s">
        <v>1328</v>
      </c>
      <c r="M20" s="5" t="s">
        <v>271</v>
      </c>
      <c r="N20" s="5">
        <v>198749</v>
      </c>
      <c r="O20" s="5">
        <v>507672</v>
      </c>
      <c r="P20" s="1">
        <v>1</v>
      </c>
      <c r="Q20" s="23"/>
      <c r="R20" s="15"/>
      <c r="S20" s="20"/>
      <c r="T20" s="21">
        <f t="shared" si="2"/>
        <v>0</v>
      </c>
      <c r="U20" s="14">
        <f t="shared" si="3"/>
        <v>0</v>
      </c>
    </row>
    <row r="21" spans="1:21" x14ac:dyDescent="0.25">
      <c r="A21" s="4" t="s">
        <v>1324</v>
      </c>
      <c r="B21" s="4" t="s">
        <v>17</v>
      </c>
      <c r="C21" s="4">
        <v>1455900</v>
      </c>
      <c r="D21" s="4" t="s">
        <v>1325</v>
      </c>
      <c r="E21" s="5" t="s">
        <v>1326</v>
      </c>
      <c r="F21" s="5" t="s">
        <v>20</v>
      </c>
      <c r="G21" s="5" t="s">
        <v>130</v>
      </c>
      <c r="H21" s="5" t="s">
        <v>324</v>
      </c>
      <c r="I21" s="5" t="s">
        <v>1320</v>
      </c>
      <c r="J21" s="5" t="s">
        <v>324</v>
      </c>
      <c r="K21" s="5" t="s">
        <v>1327</v>
      </c>
      <c r="L21" s="5" t="s">
        <v>1328</v>
      </c>
      <c r="M21" s="5" t="s">
        <v>121</v>
      </c>
      <c r="N21" s="5">
        <v>198602</v>
      </c>
      <c r="O21" s="5">
        <v>507815</v>
      </c>
      <c r="P21" s="1">
        <v>1</v>
      </c>
      <c r="Q21" s="23"/>
      <c r="R21" s="15"/>
      <c r="S21" s="20"/>
      <c r="T21" s="21">
        <f t="shared" si="2"/>
        <v>0</v>
      </c>
      <c r="U21" s="14">
        <f t="shared" si="3"/>
        <v>0</v>
      </c>
    </row>
    <row r="22" spans="1:21" x14ac:dyDescent="0.25">
      <c r="A22" s="4" t="s">
        <v>286</v>
      </c>
      <c r="B22" s="4" t="s">
        <v>17</v>
      </c>
      <c r="C22" s="4">
        <v>1454533</v>
      </c>
      <c r="D22" s="4" t="s">
        <v>287</v>
      </c>
      <c r="E22" s="5" t="s">
        <v>288</v>
      </c>
      <c r="F22" s="5" t="s">
        <v>20</v>
      </c>
      <c r="G22" s="5" t="s">
        <v>130</v>
      </c>
      <c r="H22" s="5" t="s">
        <v>281</v>
      </c>
      <c r="I22" s="5" t="s">
        <v>289</v>
      </c>
      <c r="J22" s="5" t="s">
        <v>290</v>
      </c>
      <c r="K22" s="5" t="s">
        <v>34</v>
      </c>
      <c r="L22" s="5" t="s">
        <v>27</v>
      </c>
      <c r="M22" s="5" t="s">
        <v>291</v>
      </c>
      <c r="N22" s="5">
        <v>218147</v>
      </c>
      <c r="O22" s="5">
        <v>507765</v>
      </c>
      <c r="P22" s="1">
        <v>1</v>
      </c>
      <c r="Q22" s="23"/>
      <c r="R22" s="15"/>
      <c r="S22" s="20"/>
      <c r="T22" s="21">
        <f t="shared" si="2"/>
        <v>0</v>
      </c>
      <c r="U22" s="14">
        <f t="shared" si="3"/>
        <v>0</v>
      </c>
    </row>
    <row r="23" spans="1:21" x14ac:dyDescent="0.25">
      <c r="A23" s="4" t="s">
        <v>278</v>
      </c>
      <c r="B23" s="4" t="s">
        <v>17</v>
      </c>
      <c r="C23" s="4">
        <v>1454224</v>
      </c>
      <c r="D23" s="4" t="s">
        <v>279</v>
      </c>
      <c r="E23" s="5" t="s">
        <v>280</v>
      </c>
      <c r="F23" s="5" t="s">
        <v>20</v>
      </c>
      <c r="G23" s="5" t="s">
        <v>130</v>
      </c>
      <c r="H23" s="5" t="s">
        <v>281</v>
      </c>
      <c r="I23" s="5" t="s">
        <v>282</v>
      </c>
      <c r="J23" s="5" t="s">
        <v>283</v>
      </c>
      <c r="K23" s="5" t="s">
        <v>284</v>
      </c>
      <c r="L23" s="5" t="s">
        <v>285</v>
      </c>
      <c r="M23" s="5" t="s">
        <v>247</v>
      </c>
      <c r="N23" s="5">
        <v>211700</v>
      </c>
      <c r="O23" s="5">
        <v>512267</v>
      </c>
      <c r="P23" s="1">
        <v>1</v>
      </c>
      <c r="Q23" s="23"/>
      <c r="R23" s="15"/>
      <c r="S23" s="20"/>
      <c r="T23" s="21">
        <f t="shared" si="2"/>
        <v>0</v>
      </c>
      <c r="U23" s="14">
        <f t="shared" si="3"/>
        <v>0</v>
      </c>
    </row>
    <row r="24" spans="1:21" x14ac:dyDescent="0.25">
      <c r="A24" s="4" t="s">
        <v>144</v>
      </c>
      <c r="B24" s="4" t="s">
        <v>17</v>
      </c>
      <c r="C24" s="4">
        <v>1451107</v>
      </c>
      <c r="D24" s="4" t="s">
        <v>145</v>
      </c>
      <c r="E24" s="5" t="s">
        <v>146</v>
      </c>
      <c r="F24" s="5" t="s">
        <v>20</v>
      </c>
      <c r="G24" s="5" t="s">
        <v>130</v>
      </c>
      <c r="H24" s="5" t="s">
        <v>131</v>
      </c>
      <c r="I24" s="5" t="s">
        <v>147</v>
      </c>
      <c r="J24" s="5" t="s">
        <v>148</v>
      </c>
      <c r="K24" s="5" t="s">
        <v>34</v>
      </c>
      <c r="L24" s="5" t="s">
        <v>27</v>
      </c>
      <c r="M24" s="5" t="s">
        <v>149</v>
      </c>
      <c r="N24" s="5">
        <v>205467</v>
      </c>
      <c r="O24" s="5">
        <v>518541</v>
      </c>
      <c r="P24" s="1">
        <v>1</v>
      </c>
      <c r="Q24" s="23"/>
      <c r="R24" s="15"/>
      <c r="S24" s="20"/>
      <c r="T24" s="21">
        <f t="shared" si="2"/>
        <v>0</v>
      </c>
      <c r="U24" s="14">
        <f t="shared" si="3"/>
        <v>0</v>
      </c>
    </row>
    <row r="25" spans="1:21" x14ac:dyDescent="0.25">
      <c r="A25" s="4" t="s">
        <v>150</v>
      </c>
      <c r="B25" s="4" t="s">
        <v>17</v>
      </c>
      <c r="C25" s="4">
        <v>1451403</v>
      </c>
      <c r="D25" s="4" t="s">
        <v>151</v>
      </c>
      <c r="E25" s="5" t="s">
        <v>152</v>
      </c>
      <c r="F25" s="5" t="s">
        <v>20</v>
      </c>
      <c r="G25" s="5" t="s">
        <v>130</v>
      </c>
      <c r="H25" s="5" t="s">
        <v>131</v>
      </c>
      <c r="I25" s="5" t="s">
        <v>153</v>
      </c>
      <c r="J25" s="5" t="s">
        <v>154</v>
      </c>
      <c r="K25" s="5" t="s">
        <v>155</v>
      </c>
      <c r="L25" s="5" t="s">
        <v>156</v>
      </c>
      <c r="M25" s="5" t="s">
        <v>157</v>
      </c>
      <c r="N25" s="5">
        <v>209287</v>
      </c>
      <c r="O25" s="5">
        <v>525439</v>
      </c>
      <c r="P25" s="1">
        <v>1</v>
      </c>
      <c r="Q25" s="23"/>
      <c r="R25" s="15"/>
      <c r="S25" s="20"/>
      <c r="T25" s="21">
        <f t="shared" si="2"/>
        <v>0</v>
      </c>
      <c r="U25" s="14">
        <f t="shared" si="3"/>
        <v>0</v>
      </c>
    </row>
    <row r="26" spans="1:21" x14ac:dyDescent="0.25">
      <c r="A26" s="4" t="s">
        <v>1443</v>
      </c>
      <c r="B26" s="4" t="s">
        <v>17</v>
      </c>
      <c r="C26" s="4">
        <v>1449436</v>
      </c>
      <c r="D26" s="4" t="s">
        <v>1444</v>
      </c>
      <c r="E26" s="5" t="s">
        <v>1445</v>
      </c>
      <c r="F26" s="5" t="s">
        <v>20</v>
      </c>
      <c r="G26" s="5" t="s">
        <v>130</v>
      </c>
      <c r="H26" s="5" t="s">
        <v>552</v>
      </c>
      <c r="I26" s="5" t="s">
        <v>1446</v>
      </c>
      <c r="J26" s="5" t="s">
        <v>552</v>
      </c>
      <c r="K26" s="5" t="s">
        <v>24</v>
      </c>
      <c r="L26" s="5" t="s">
        <v>25</v>
      </c>
      <c r="M26" s="5" t="s">
        <v>481</v>
      </c>
      <c r="N26" s="5">
        <v>212868</v>
      </c>
      <c r="O26" s="5">
        <v>489465</v>
      </c>
      <c r="P26" s="1">
        <v>1</v>
      </c>
      <c r="Q26" s="23"/>
      <c r="R26" s="15"/>
      <c r="S26" s="20"/>
      <c r="T26" s="21">
        <f t="shared" si="2"/>
        <v>0</v>
      </c>
      <c r="U26" s="14">
        <f t="shared" si="3"/>
        <v>0</v>
      </c>
    </row>
    <row r="27" spans="1:21" x14ac:dyDescent="0.25">
      <c r="A27" s="4" t="s">
        <v>1335</v>
      </c>
      <c r="B27" s="4" t="s">
        <v>17</v>
      </c>
      <c r="C27" s="4">
        <v>1456638</v>
      </c>
      <c r="D27" s="4" t="s">
        <v>1336</v>
      </c>
      <c r="E27" s="5" t="s">
        <v>1337</v>
      </c>
      <c r="F27" s="5" t="s">
        <v>20</v>
      </c>
      <c r="G27" s="5" t="s">
        <v>130</v>
      </c>
      <c r="H27" s="5" t="s">
        <v>324</v>
      </c>
      <c r="I27" s="5" t="s">
        <v>1320</v>
      </c>
      <c r="J27" s="5" t="s">
        <v>324</v>
      </c>
      <c r="K27" s="5" t="s">
        <v>1300</v>
      </c>
      <c r="L27" s="5" t="s">
        <v>1301</v>
      </c>
      <c r="M27" s="5" t="s">
        <v>1338</v>
      </c>
      <c r="N27" s="5">
        <v>197971</v>
      </c>
      <c r="O27" s="5">
        <v>508321</v>
      </c>
      <c r="P27" s="1">
        <v>1</v>
      </c>
      <c r="Q27" s="23"/>
      <c r="R27" s="15"/>
      <c r="S27" s="20"/>
      <c r="T27" s="21">
        <f t="shared" si="2"/>
        <v>0</v>
      </c>
      <c r="U27" s="14">
        <f t="shared" si="3"/>
        <v>0</v>
      </c>
    </row>
    <row r="28" spans="1:21" x14ac:dyDescent="0.25">
      <c r="A28" s="4" t="s">
        <v>1321</v>
      </c>
      <c r="B28" s="4" t="s">
        <v>17</v>
      </c>
      <c r="C28" s="4">
        <v>1456371</v>
      </c>
      <c r="D28" s="4" t="s">
        <v>1322</v>
      </c>
      <c r="E28" s="5" t="s">
        <v>1323</v>
      </c>
      <c r="F28" s="5" t="s">
        <v>20</v>
      </c>
      <c r="G28" s="5" t="s">
        <v>130</v>
      </c>
      <c r="H28" s="5" t="s">
        <v>324</v>
      </c>
      <c r="I28" s="5" t="s">
        <v>1320</v>
      </c>
      <c r="J28" s="5" t="s">
        <v>324</v>
      </c>
      <c r="K28" s="5" t="s">
        <v>519</v>
      </c>
      <c r="L28" s="5" t="s">
        <v>520</v>
      </c>
      <c r="M28" s="5" t="s">
        <v>136</v>
      </c>
      <c r="N28" s="5">
        <v>198527</v>
      </c>
      <c r="O28" s="5">
        <v>507513</v>
      </c>
      <c r="P28" s="1">
        <v>1</v>
      </c>
      <c r="Q28" s="23"/>
      <c r="R28" s="15"/>
      <c r="S28" s="20"/>
      <c r="T28" s="21">
        <f t="shared" si="2"/>
        <v>0</v>
      </c>
      <c r="U28" s="14">
        <f t="shared" si="3"/>
        <v>0</v>
      </c>
    </row>
    <row r="29" spans="1:21" x14ac:dyDescent="0.25">
      <c r="A29" s="4" t="s">
        <v>329</v>
      </c>
      <c r="B29" s="4" t="s">
        <v>17</v>
      </c>
      <c r="C29" s="4">
        <v>1457333</v>
      </c>
      <c r="D29" s="4" t="s">
        <v>330</v>
      </c>
      <c r="E29" s="5" t="s">
        <v>331</v>
      </c>
      <c r="F29" s="5" t="s">
        <v>20</v>
      </c>
      <c r="G29" s="5" t="s">
        <v>130</v>
      </c>
      <c r="H29" s="5" t="s">
        <v>324</v>
      </c>
      <c r="I29" s="5" t="s">
        <v>332</v>
      </c>
      <c r="J29" s="5" t="s">
        <v>333</v>
      </c>
      <c r="K29" s="5" t="s">
        <v>327</v>
      </c>
      <c r="L29" s="5" t="s">
        <v>328</v>
      </c>
      <c r="M29" s="5" t="s">
        <v>334</v>
      </c>
      <c r="N29" s="5">
        <v>202629</v>
      </c>
      <c r="O29" s="5">
        <v>507276</v>
      </c>
      <c r="P29" s="1">
        <v>1</v>
      </c>
      <c r="Q29" s="23"/>
      <c r="R29" s="15"/>
      <c r="S29" s="20"/>
      <c r="T29" s="21">
        <f t="shared" si="2"/>
        <v>0</v>
      </c>
      <c r="U29" s="14">
        <f t="shared" si="3"/>
        <v>0</v>
      </c>
    </row>
    <row r="30" spans="1:21" x14ac:dyDescent="0.25">
      <c r="A30" s="4" t="s">
        <v>1342</v>
      </c>
      <c r="B30" s="4" t="s">
        <v>17</v>
      </c>
      <c r="C30" s="4">
        <v>1456701</v>
      </c>
      <c r="D30" s="4" t="s">
        <v>1343</v>
      </c>
      <c r="E30" s="5" t="s">
        <v>1344</v>
      </c>
      <c r="F30" s="5" t="s">
        <v>20</v>
      </c>
      <c r="G30" s="5" t="s">
        <v>130</v>
      </c>
      <c r="H30" s="5" t="s">
        <v>324</v>
      </c>
      <c r="I30" s="5" t="s">
        <v>1320</v>
      </c>
      <c r="J30" s="5" t="s">
        <v>324</v>
      </c>
      <c r="K30" s="5" t="s">
        <v>1345</v>
      </c>
      <c r="L30" s="5" t="s">
        <v>1346</v>
      </c>
      <c r="M30" s="5" t="s">
        <v>136</v>
      </c>
      <c r="N30" s="5">
        <v>198316</v>
      </c>
      <c r="O30" s="5">
        <v>507659</v>
      </c>
      <c r="P30" s="1">
        <v>1</v>
      </c>
      <c r="Q30" s="23"/>
      <c r="R30" s="15"/>
      <c r="S30" s="20"/>
      <c r="T30" s="21">
        <f t="shared" si="2"/>
        <v>0</v>
      </c>
      <c r="U30" s="14">
        <f t="shared" si="3"/>
        <v>0</v>
      </c>
    </row>
    <row r="31" spans="1:21" x14ac:dyDescent="0.25">
      <c r="A31" s="4" t="s">
        <v>321</v>
      </c>
      <c r="B31" s="4" t="s">
        <v>17</v>
      </c>
      <c r="C31" s="4">
        <v>1456929</v>
      </c>
      <c r="D31" s="4" t="s">
        <v>322</v>
      </c>
      <c r="E31" s="5" t="s">
        <v>323</v>
      </c>
      <c r="F31" s="5" t="s">
        <v>20</v>
      </c>
      <c r="G31" s="5" t="s">
        <v>130</v>
      </c>
      <c r="H31" s="5" t="s">
        <v>324</v>
      </c>
      <c r="I31" s="5" t="s">
        <v>325</v>
      </c>
      <c r="J31" s="5" t="s">
        <v>326</v>
      </c>
      <c r="K31" s="5" t="s">
        <v>327</v>
      </c>
      <c r="L31" s="5" t="s">
        <v>328</v>
      </c>
      <c r="M31" s="5" t="s">
        <v>51</v>
      </c>
      <c r="N31" s="5">
        <v>205015</v>
      </c>
      <c r="O31" s="5">
        <v>515921</v>
      </c>
      <c r="P31" s="1">
        <v>1</v>
      </c>
      <c r="Q31" s="23"/>
      <c r="R31" s="15"/>
      <c r="S31" s="20"/>
      <c r="T31" s="21">
        <f t="shared" si="2"/>
        <v>0</v>
      </c>
      <c r="U31" s="14">
        <f t="shared" si="3"/>
        <v>0</v>
      </c>
    </row>
    <row r="32" spans="1:21" x14ac:dyDescent="0.25">
      <c r="A32" s="4" t="s">
        <v>241</v>
      </c>
      <c r="B32" s="4" t="s">
        <v>17</v>
      </c>
      <c r="C32" s="4">
        <v>1452688</v>
      </c>
      <c r="D32" s="4" t="s">
        <v>242</v>
      </c>
      <c r="E32" s="5" t="s">
        <v>243</v>
      </c>
      <c r="F32" s="5" t="s">
        <v>20</v>
      </c>
      <c r="G32" s="5" t="s">
        <v>130</v>
      </c>
      <c r="H32" s="5" t="s">
        <v>244</v>
      </c>
      <c r="I32" s="5" t="s">
        <v>245</v>
      </c>
      <c r="J32" s="5" t="s">
        <v>246</v>
      </c>
      <c r="K32" s="5" t="s">
        <v>34</v>
      </c>
      <c r="L32" s="5" t="s">
        <v>27</v>
      </c>
      <c r="M32" s="5" t="s">
        <v>247</v>
      </c>
      <c r="N32" s="5">
        <v>227909</v>
      </c>
      <c r="O32" s="5">
        <v>515575</v>
      </c>
      <c r="P32" s="1">
        <v>1</v>
      </c>
      <c r="Q32" s="23"/>
      <c r="R32" s="15"/>
      <c r="S32" s="20"/>
      <c r="T32" s="21">
        <f t="shared" si="2"/>
        <v>0</v>
      </c>
      <c r="U32" s="14">
        <f t="shared" si="3"/>
        <v>0</v>
      </c>
    </row>
    <row r="33" spans="1:21" x14ac:dyDescent="0.25">
      <c r="A33" s="4" t="s">
        <v>1287</v>
      </c>
      <c r="B33" s="4" t="s">
        <v>17</v>
      </c>
      <c r="C33" s="4">
        <v>1452193</v>
      </c>
      <c r="D33" s="4" t="s">
        <v>1288</v>
      </c>
      <c r="E33" s="5" t="s">
        <v>1289</v>
      </c>
      <c r="F33" s="5" t="s">
        <v>20</v>
      </c>
      <c r="G33" s="5" t="s">
        <v>130</v>
      </c>
      <c r="H33" s="5" t="s">
        <v>244</v>
      </c>
      <c r="I33" s="5" t="s">
        <v>1290</v>
      </c>
      <c r="J33" s="5" t="s">
        <v>244</v>
      </c>
      <c r="K33" s="5" t="s">
        <v>1291</v>
      </c>
      <c r="L33" s="5" t="s">
        <v>1292</v>
      </c>
      <c r="M33" s="5" t="s">
        <v>170</v>
      </c>
      <c r="N33" s="5">
        <v>219846</v>
      </c>
      <c r="O33" s="5">
        <v>518172</v>
      </c>
      <c r="P33" s="1">
        <v>1</v>
      </c>
      <c r="Q33" s="23"/>
      <c r="R33" s="15"/>
      <c r="S33" s="20"/>
      <c r="T33" s="21">
        <f t="shared" si="2"/>
        <v>0</v>
      </c>
      <c r="U33" s="14">
        <f t="shared" si="3"/>
        <v>0</v>
      </c>
    </row>
    <row r="34" spans="1:21" x14ac:dyDescent="0.25">
      <c r="A34" s="4" t="s">
        <v>1296</v>
      </c>
      <c r="B34" s="4" t="s">
        <v>17</v>
      </c>
      <c r="C34" s="4">
        <v>8177571</v>
      </c>
      <c r="D34" s="4" t="s">
        <v>1297</v>
      </c>
      <c r="E34" s="5" t="s">
        <v>1298</v>
      </c>
      <c r="F34" s="5" t="s">
        <v>20</v>
      </c>
      <c r="G34" s="5" t="s">
        <v>130</v>
      </c>
      <c r="H34" s="5" t="s">
        <v>281</v>
      </c>
      <c r="I34" s="5" t="s">
        <v>1299</v>
      </c>
      <c r="J34" s="5" t="s">
        <v>281</v>
      </c>
      <c r="K34" s="5" t="s">
        <v>1300</v>
      </c>
      <c r="L34" s="5" t="s">
        <v>1301</v>
      </c>
      <c r="M34" s="5" t="s">
        <v>693</v>
      </c>
      <c r="N34" s="5">
        <v>216426</v>
      </c>
      <c r="O34" s="5">
        <v>505939</v>
      </c>
      <c r="P34" s="1">
        <v>1</v>
      </c>
      <c r="Q34" s="23"/>
      <c r="R34" s="15"/>
      <c r="S34" s="20"/>
      <c r="T34" s="21">
        <f t="shared" si="2"/>
        <v>0</v>
      </c>
      <c r="U34" s="14">
        <f t="shared" si="3"/>
        <v>0</v>
      </c>
    </row>
    <row r="35" spans="1:21" x14ac:dyDescent="0.25">
      <c r="A35" s="4" t="s">
        <v>317</v>
      </c>
      <c r="B35" s="4" t="s">
        <v>17</v>
      </c>
      <c r="C35" s="4">
        <v>1470876</v>
      </c>
      <c r="D35" s="4" t="s">
        <v>318</v>
      </c>
      <c r="E35" s="5" t="s">
        <v>319</v>
      </c>
      <c r="F35" s="5" t="s">
        <v>20</v>
      </c>
      <c r="G35" s="5" t="s">
        <v>174</v>
      </c>
      <c r="H35" s="5" t="s">
        <v>316</v>
      </c>
      <c r="I35" s="5" t="s">
        <v>320</v>
      </c>
      <c r="J35" s="5" t="s">
        <v>316</v>
      </c>
      <c r="K35" s="5" t="s">
        <v>49</v>
      </c>
      <c r="L35" s="5" t="s">
        <v>50</v>
      </c>
      <c r="M35" s="5" t="s">
        <v>26</v>
      </c>
      <c r="N35" s="5">
        <v>215521</v>
      </c>
      <c r="O35" s="5">
        <v>530281</v>
      </c>
      <c r="P35" s="1">
        <v>1</v>
      </c>
      <c r="Q35" s="23"/>
      <c r="R35" s="15"/>
      <c r="S35" s="20"/>
      <c r="T35" s="21">
        <f t="shared" si="2"/>
        <v>0</v>
      </c>
      <c r="U35" s="14">
        <f t="shared" si="3"/>
        <v>0</v>
      </c>
    </row>
    <row r="36" spans="1:21" x14ac:dyDescent="0.25">
      <c r="A36" s="4" t="s">
        <v>1047</v>
      </c>
      <c r="B36" s="4" t="s">
        <v>17</v>
      </c>
      <c r="C36" s="4">
        <v>1475216</v>
      </c>
      <c r="D36" s="4" t="s">
        <v>1048</v>
      </c>
      <c r="E36" s="5" t="s">
        <v>1049</v>
      </c>
      <c r="F36" s="5" t="s">
        <v>20</v>
      </c>
      <c r="G36" s="5" t="s">
        <v>174</v>
      </c>
      <c r="H36" s="5" t="s">
        <v>1031</v>
      </c>
      <c r="I36" s="5" t="s">
        <v>1050</v>
      </c>
      <c r="J36" s="5" t="s">
        <v>1051</v>
      </c>
      <c r="K36" s="5" t="s">
        <v>34</v>
      </c>
      <c r="L36" s="5" t="s">
        <v>27</v>
      </c>
      <c r="M36" s="5" t="s">
        <v>724</v>
      </c>
      <c r="N36" s="5">
        <v>239611</v>
      </c>
      <c r="O36" s="5">
        <v>503749</v>
      </c>
      <c r="P36" s="1">
        <v>1</v>
      </c>
      <c r="Q36" s="23"/>
      <c r="R36" s="15"/>
      <c r="S36" s="20"/>
      <c r="T36" s="21">
        <f t="shared" si="2"/>
        <v>0</v>
      </c>
      <c r="U36" s="14">
        <f t="shared" si="3"/>
        <v>0</v>
      </c>
    </row>
    <row r="37" spans="1:21" x14ac:dyDescent="0.25">
      <c r="A37" s="4" t="s">
        <v>1036</v>
      </c>
      <c r="B37" s="4" t="s">
        <v>17</v>
      </c>
      <c r="C37" s="4">
        <v>1474035</v>
      </c>
      <c r="D37" s="4" t="s">
        <v>1037</v>
      </c>
      <c r="E37" s="5" t="s">
        <v>1038</v>
      </c>
      <c r="F37" s="5" t="s">
        <v>20</v>
      </c>
      <c r="G37" s="5" t="s">
        <v>174</v>
      </c>
      <c r="H37" s="5" t="s">
        <v>1031</v>
      </c>
      <c r="I37" s="5" t="s">
        <v>1039</v>
      </c>
      <c r="J37" s="5" t="s">
        <v>1031</v>
      </c>
      <c r="K37" s="5" t="s">
        <v>1040</v>
      </c>
      <c r="L37" s="5" t="s">
        <v>1041</v>
      </c>
      <c r="M37" s="5" t="s">
        <v>521</v>
      </c>
      <c r="N37" s="5">
        <v>232428</v>
      </c>
      <c r="O37" s="5">
        <v>501225</v>
      </c>
      <c r="P37" s="1">
        <v>1</v>
      </c>
      <c r="Q37" s="23"/>
      <c r="R37" s="15"/>
      <c r="S37" s="20"/>
      <c r="T37" s="21">
        <f t="shared" si="2"/>
        <v>0</v>
      </c>
      <c r="U37" s="14">
        <f t="shared" si="3"/>
        <v>0</v>
      </c>
    </row>
    <row r="38" spans="1:21" x14ac:dyDescent="0.25">
      <c r="A38" s="4" t="s">
        <v>1028</v>
      </c>
      <c r="B38" s="4" t="s">
        <v>17</v>
      </c>
      <c r="C38" s="4">
        <v>1474316</v>
      </c>
      <c r="D38" s="4" t="s">
        <v>1029</v>
      </c>
      <c r="E38" s="5" t="s">
        <v>1030</v>
      </c>
      <c r="F38" s="5" t="s">
        <v>20</v>
      </c>
      <c r="G38" s="5" t="s">
        <v>174</v>
      </c>
      <c r="H38" s="5" t="s">
        <v>1031</v>
      </c>
      <c r="I38" s="5" t="s">
        <v>1032</v>
      </c>
      <c r="J38" s="5" t="s">
        <v>1033</v>
      </c>
      <c r="K38" s="5" t="s">
        <v>1034</v>
      </c>
      <c r="L38" s="5" t="s">
        <v>1035</v>
      </c>
      <c r="M38" s="5" t="s">
        <v>186</v>
      </c>
      <c r="N38" s="5">
        <v>223790</v>
      </c>
      <c r="O38" s="5">
        <v>502915</v>
      </c>
      <c r="P38" s="1">
        <v>1</v>
      </c>
      <c r="Q38" s="23"/>
      <c r="R38" s="15"/>
      <c r="S38" s="20"/>
      <c r="T38" s="21">
        <f t="shared" si="2"/>
        <v>0</v>
      </c>
      <c r="U38" s="14">
        <f t="shared" si="3"/>
        <v>0</v>
      </c>
    </row>
    <row r="39" spans="1:21" x14ac:dyDescent="0.25">
      <c r="A39" s="4" t="s">
        <v>180</v>
      </c>
      <c r="B39" s="4" t="s">
        <v>17</v>
      </c>
      <c r="C39" s="4">
        <v>1468431</v>
      </c>
      <c r="D39" s="4" t="s">
        <v>181</v>
      </c>
      <c r="E39" s="5" t="s">
        <v>182</v>
      </c>
      <c r="F39" s="5" t="s">
        <v>20</v>
      </c>
      <c r="G39" s="5" t="s">
        <v>174</v>
      </c>
      <c r="H39" s="5" t="s">
        <v>175</v>
      </c>
      <c r="I39" s="5" t="s">
        <v>183</v>
      </c>
      <c r="J39" s="5" t="s">
        <v>175</v>
      </c>
      <c r="K39" s="5" t="s">
        <v>184</v>
      </c>
      <c r="L39" s="5" t="s">
        <v>185</v>
      </c>
      <c r="M39" s="5" t="s">
        <v>186</v>
      </c>
      <c r="N39" s="5">
        <v>229658</v>
      </c>
      <c r="O39" s="5">
        <v>531562</v>
      </c>
      <c r="P39" s="1">
        <v>1</v>
      </c>
      <c r="Q39" s="23"/>
      <c r="R39" s="15"/>
      <c r="S39" s="20"/>
      <c r="T39" s="21">
        <f t="shared" si="2"/>
        <v>0</v>
      </c>
      <c r="U39" s="14">
        <f t="shared" si="3"/>
        <v>0</v>
      </c>
    </row>
    <row r="40" spans="1:21" x14ac:dyDescent="0.25">
      <c r="A40" s="4" t="s">
        <v>171</v>
      </c>
      <c r="B40" s="4" t="s">
        <v>17</v>
      </c>
      <c r="C40" s="4">
        <v>1467928</v>
      </c>
      <c r="D40" s="4" t="s">
        <v>172</v>
      </c>
      <c r="E40" s="5" t="s">
        <v>173</v>
      </c>
      <c r="F40" s="5" t="s">
        <v>20</v>
      </c>
      <c r="G40" s="5" t="s">
        <v>174</v>
      </c>
      <c r="H40" s="5" t="s">
        <v>175</v>
      </c>
      <c r="I40" s="5" t="s">
        <v>176</v>
      </c>
      <c r="J40" s="5" t="s">
        <v>177</v>
      </c>
      <c r="K40" s="5" t="s">
        <v>178</v>
      </c>
      <c r="L40" s="5" t="s">
        <v>179</v>
      </c>
      <c r="M40" s="5" t="s">
        <v>149</v>
      </c>
      <c r="N40" s="5">
        <v>237347</v>
      </c>
      <c r="O40" s="5">
        <v>534419</v>
      </c>
      <c r="P40" s="1">
        <v>1</v>
      </c>
      <c r="Q40" s="23"/>
      <c r="R40" s="15"/>
      <c r="S40" s="20"/>
      <c r="T40" s="21">
        <f t="shared" si="2"/>
        <v>0</v>
      </c>
      <c r="U40" s="14">
        <f t="shared" si="3"/>
        <v>0</v>
      </c>
    </row>
    <row r="41" spans="1:21" x14ac:dyDescent="0.25">
      <c r="A41" s="4" t="s">
        <v>1042</v>
      </c>
      <c r="B41" s="4" t="s">
        <v>17</v>
      </c>
      <c r="C41" s="4">
        <v>1474094</v>
      </c>
      <c r="D41" s="4" t="s">
        <v>1043</v>
      </c>
      <c r="E41" s="5" t="s">
        <v>1044</v>
      </c>
      <c r="F41" s="5" t="s">
        <v>20</v>
      </c>
      <c r="G41" s="5" t="s">
        <v>174</v>
      </c>
      <c r="H41" s="5" t="s">
        <v>1031</v>
      </c>
      <c r="I41" s="5" t="s">
        <v>1039</v>
      </c>
      <c r="J41" s="5" t="s">
        <v>1031</v>
      </c>
      <c r="K41" s="5" t="s">
        <v>1045</v>
      </c>
      <c r="L41" s="5" t="s">
        <v>1046</v>
      </c>
      <c r="M41" s="5" t="s">
        <v>194</v>
      </c>
      <c r="N41" s="5">
        <v>232500</v>
      </c>
      <c r="O41" s="5">
        <v>501102</v>
      </c>
      <c r="P41" s="1">
        <v>1</v>
      </c>
      <c r="Q41" s="23"/>
      <c r="R41" s="15"/>
      <c r="S41" s="20"/>
      <c r="T41" s="21">
        <f t="shared" si="2"/>
        <v>0</v>
      </c>
      <c r="U41" s="14">
        <f t="shared" si="3"/>
        <v>0</v>
      </c>
    </row>
    <row r="42" spans="1:21" x14ac:dyDescent="0.25">
      <c r="A42" s="4" t="s">
        <v>214</v>
      </c>
      <c r="B42" s="4" t="s">
        <v>17</v>
      </c>
      <c r="C42" s="4">
        <v>8002052</v>
      </c>
      <c r="D42" s="4" t="s">
        <v>215</v>
      </c>
      <c r="E42" s="5" t="s">
        <v>216</v>
      </c>
      <c r="F42" s="5" t="s">
        <v>20</v>
      </c>
      <c r="G42" s="5" t="s">
        <v>174</v>
      </c>
      <c r="H42" s="5" t="s">
        <v>217</v>
      </c>
      <c r="I42" s="5" t="s">
        <v>218</v>
      </c>
      <c r="J42" s="5" t="s">
        <v>217</v>
      </c>
      <c r="K42" s="5" t="s">
        <v>219</v>
      </c>
      <c r="L42" s="5" t="s">
        <v>220</v>
      </c>
      <c r="M42" s="5" t="s">
        <v>186</v>
      </c>
      <c r="N42" s="5">
        <v>245108</v>
      </c>
      <c r="O42" s="5">
        <v>522488</v>
      </c>
      <c r="P42" s="1">
        <v>1</v>
      </c>
      <c r="Q42" s="23"/>
      <c r="R42" s="15"/>
      <c r="S42" s="20"/>
      <c r="T42" s="21">
        <f t="shared" si="2"/>
        <v>0</v>
      </c>
      <c r="U42" s="14">
        <f t="shared" si="3"/>
        <v>0</v>
      </c>
    </row>
  </sheetData>
  <sheetProtection algorithmName="SHA-512" hashValue="PONifebZHVgjq6TrJ4sVWXcZlNuKxrnEv6/SkKNG1Tvrdwk0c/UFj05BCQd77jISXSutchOPkzSyj1cl111zrA==" saltValue="69NGe80EtRGXH4C2vl02uQ==" spinCount="100000" sheet="1" objects="1" scenarios="1" formatCells="0" formatColumns="0" formatRows="0" sort="0" autoFilter="0"/>
  <autoFilter ref="A12:P42"/>
  <mergeCells count="19">
    <mergeCell ref="F9:I10"/>
    <mergeCell ref="J10:Q10"/>
    <mergeCell ref="G2:I2"/>
    <mergeCell ref="J2:L2"/>
    <mergeCell ref="J5:L5"/>
    <mergeCell ref="J7:L7"/>
    <mergeCell ref="J8:L8"/>
    <mergeCell ref="O7:P7"/>
    <mergeCell ref="Q7:U7"/>
    <mergeCell ref="O4:P4"/>
    <mergeCell ref="O5:P5"/>
    <mergeCell ref="Q5:U5"/>
    <mergeCell ref="O6:P6"/>
    <mergeCell ref="Q6:U6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9"/>
  <sheetViews>
    <sheetView topLeftCell="D1" workbookViewId="0">
      <selection activeCell="J11" sqref="J11"/>
    </sheetView>
  </sheetViews>
  <sheetFormatPr defaultColWidth="9.140625" defaultRowHeight="15" x14ac:dyDescent="0.25"/>
  <cols>
    <col min="1" max="5" width="9.140625" style="1"/>
    <col min="6" max="6" width="19.7109375" style="1" customWidth="1"/>
    <col min="7" max="7" width="18.42578125" style="1" bestFit="1" customWidth="1"/>
    <col min="8" max="11" width="9.140625" style="1"/>
    <col min="12" max="12" width="15.28515625" style="1" customWidth="1"/>
    <col min="13" max="16" width="9.140625" style="1"/>
    <col min="17" max="17" width="20.7109375" style="1" customWidth="1"/>
    <col min="18" max="18" width="19.140625" style="1" customWidth="1"/>
    <col min="19" max="19" width="21.140625" style="1" customWidth="1"/>
    <col min="20" max="20" width="17.28515625" style="1" customWidth="1"/>
    <col min="21" max="21" width="17.140625" style="1" customWidth="1"/>
    <col min="22" max="16384" width="9.140625" style="1"/>
  </cols>
  <sheetData>
    <row r="1" spans="1:21" ht="15.75" thickBot="1" x14ac:dyDescent="0.3">
      <c r="A1" s="6" t="s">
        <v>1691</v>
      </c>
      <c r="B1" s="6" t="s">
        <v>1692</v>
      </c>
      <c r="C1" s="6" t="s">
        <v>1693</v>
      </c>
      <c r="D1" s="6"/>
      <c r="E1" s="6"/>
      <c r="F1" s="6"/>
      <c r="G1" s="6"/>
      <c r="H1" s="6"/>
      <c r="I1" s="7"/>
      <c r="J1" s="7"/>
    </row>
    <row r="2" spans="1:21" ht="15.75" thickTop="1" x14ac:dyDescent="0.25">
      <c r="A2" s="6" t="s">
        <v>1713</v>
      </c>
      <c r="B2" s="6">
        <f>P11</f>
        <v>77</v>
      </c>
      <c r="C2" s="6" t="s">
        <v>1711</v>
      </c>
      <c r="D2" s="6"/>
      <c r="E2" s="6"/>
      <c r="F2" s="6"/>
      <c r="G2" s="60" t="s">
        <v>1716</v>
      </c>
      <c r="H2" s="61"/>
      <c r="I2" s="62"/>
      <c r="J2" s="49" t="s">
        <v>1717</v>
      </c>
      <c r="K2" s="49"/>
      <c r="L2" s="50"/>
    </row>
    <row r="3" spans="1:21" x14ac:dyDescent="0.25">
      <c r="A3" s="6"/>
      <c r="B3" s="6"/>
      <c r="C3" s="6"/>
      <c r="D3" s="6"/>
      <c r="E3" s="6"/>
      <c r="F3" s="11" t="s">
        <v>15</v>
      </c>
      <c r="G3" s="27" t="s">
        <v>1694</v>
      </c>
      <c r="H3" s="6" t="s">
        <v>1695</v>
      </c>
      <c r="I3" s="28" t="s">
        <v>1696</v>
      </c>
      <c r="J3" s="7" t="str">
        <f>G3</f>
        <v>Netto</v>
      </c>
      <c r="K3" s="6" t="str">
        <f>H3</f>
        <v>VAT</v>
      </c>
      <c r="L3" s="24" t="str">
        <f>I3</f>
        <v>Brutto</v>
      </c>
      <c r="O3" s="8" t="s">
        <v>1707</v>
      </c>
      <c r="P3" s="6"/>
      <c r="Q3" s="6"/>
      <c r="R3" s="6"/>
      <c r="S3" s="6"/>
      <c r="T3" s="6"/>
      <c r="U3" s="6"/>
    </row>
    <row r="4" spans="1:21" ht="21.95" customHeight="1" x14ac:dyDescent="0.25">
      <c r="A4" s="34" t="s">
        <v>1719</v>
      </c>
      <c r="B4" s="34"/>
      <c r="C4" s="34"/>
      <c r="D4" s="34"/>
      <c r="E4" s="34"/>
      <c r="F4" s="13" t="s">
        <v>1697</v>
      </c>
      <c r="G4" s="29">
        <f>SUM(S13:S89)/$P$11</f>
        <v>0</v>
      </c>
      <c r="H4" s="9">
        <f>G4*0.23</f>
        <v>0</v>
      </c>
      <c r="I4" s="30">
        <f>G4+H4</f>
        <v>0</v>
      </c>
      <c r="J4" s="7">
        <f>G4*P11*60</f>
        <v>0</v>
      </c>
      <c r="K4" s="7">
        <f>J4*0.23</f>
        <v>0</v>
      </c>
      <c r="L4" s="25">
        <f>J4+K4</f>
        <v>0</v>
      </c>
      <c r="O4" s="59" t="s">
        <v>1708</v>
      </c>
      <c r="P4" s="59"/>
      <c r="Q4" s="6" t="s">
        <v>1709</v>
      </c>
      <c r="R4" s="6"/>
      <c r="S4" s="6"/>
      <c r="T4" s="6"/>
      <c r="U4" s="6"/>
    </row>
    <row r="5" spans="1:21" ht="21.95" customHeight="1" x14ac:dyDescent="0.25">
      <c r="A5" s="35" t="s">
        <v>1720</v>
      </c>
      <c r="B5" s="35"/>
      <c r="C5" s="35"/>
      <c r="D5" s="35"/>
      <c r="E5" s="35"/>
      <c r="F5" s="8" t="s">
        <v>1725</v>
      </c>
      <c r="G5" s="31"/>
      <c r="H5" s="9">
        <f t="shared" ref="H5:H8" si="0">G5*0.23</f>
        <v>0</v>
      </c>
      <c r="I5" s="32">
        <f t="shared" ref="I5:I8" si="1">G5+H5</f>
        <v>0</v>
      </c>
      <c r="J5" s="51" t="s">
        <v>1718</v>
      </c>
      <c r="K5" s="51"/>
      <c r="L5" s="52"/>
      <c r="O5" s="58"/>
      <c r="P5" s="58"/>
      <c r="Q5" s="58"/>
      <c r="R5" s="58"/>
      <c r="S5" s="58"/>
      <c r="T5" s="58"/>
      <c r="U5" s="58"/>
    </row>
    <row r="6" spans="1:21" ht="21.95" customHeight="1" x14ac:dyDescent="0.25">
      <c r="A6" s="36" t="s">
        <v>1721</v>
      </c>
      <c r="B6" s="36"/>
      <c r="C6" s="36"/>
      <c r="D6" s="36"/>
      <c r="E6" s="36"/>
      <c r="F6" s="8" t="s">
        <v>1698</v>
      </c>
      <c r="G6" s="31"/>
      <c r="H6" s="9">
        <f t="shared" si="0"/>
        <v>0</v>
      </c>
      <c r="I6" s="32">
        <f t="shared" si="1"/>
        <v>0</v>
      </c>
      <c r="J6" s="7">
        <f>G6*P11</f>
        <v>0</v>
      </c>
      <c r="K6" s="7">
        <f>J6*0.23</f>
        <v>0</v>
      </c>
      <c r="L6" s="26">
        <f>J6+K6</f>
        <v>0</v>
      </c>
      <c r="O6" s="57"/>
      <c r="P6" s="57"/>
      <c r="Q6" s="58"/>
      <c r="R6" s="58"/>
      <c r="S6" s="58"/>
      <c r="T6" s="58"/>
      <c r="U6" s="58"/>
    </row>
    <row r="7" spans="1:21" ht="21.95" customHeight="1" x14ac:dyDescent="0.25">
      <c r="A7" s="37" t="s">
        <v>1722</v>
      </c>
      <c r="B7" s="37"/>
      <c r="C7" s="37"/>
      <c r="D7" s="37"/>
      <c r="E7" s="37"/>
      <c r="F7" s="8" t="s">
        <v>1699</v>
      </c>
      <c r="G7" s="31"/>
      <c r="H7" s="9">
        <f t="shared" si="0"/>
        <v>0</v>
      </c>
      <c r="I7" s="32">
        <f t="shared" si="1"/>
        <v>0</v>
      </c>
      <c r="J7" s="53" t="s">
        <v>1718</v>
      </c>
      <c r="K7" s="53"/>
      <c r="L7" s="54"/>
      <c r="O7" s="57"/>
      <c r="P7" s="57"/>
      <c r="Q7" s="58"/>
      <c r="R7" s="58"/>
      <c r="S7" s="58"/>
      <c r="T7" s="58"/>
      <c r="U7" s="58"/>
    </row>
    <row r="8" spans="1:21" ht="22.5" customHeight="1" thickBot="1" x14ac:dyDescent="0.3">
      <c r="A8" s="37" t="s">
        <v>1723</v>
      </c>
      <c r="B8" s="37"/>
      <c r="C8" s="37"/>
      <c r="D8" s="37"/>
      <c r="E8" s="37"/>
      <c r="F8" s="8" t="s">
        <v>1700</v>
      </c>
      <c r="G8" s="31"/>
      <c r="H8" s="9">
        <f t="shared" si="0"/>
        <v>0</v>
      </c>
      <c r="I8" s="32">
        <f t="shared" si="1"/>
        <v>0</v>
      </c>
      <c r="J8" s="55" t="s">
        <v>1718</v>
      </c>
      <c r="K8" s="55"/>
      <c r="L8" s="56"/>
    </row>
    <row r="9" spans="1:21" ht="23.45" customHeight="1" thickTop="1" x14ac:dyDescent="0.25">
      <c r="A9" s="17"/>
      <c r="B9" s="17"/>
      <c r="C9" s="17"/>
      <c r="D9" s="17"/>
      <c r="E9" s="17"/>
      <c r="F9" s="38"/>
      <c r="G9" s="39"/>
      <c r="H9" s="39"/>
      <c r="I9" s="40"/>
      <c r="J9" s="33" t="s">
        <v>1724</v>
      </c>
      <c r="K9" s="10"/>
      <c r="L9" s="6"/>
      <c r="M9" s="6"/>
      <c r="N9" s="6"/>
      <c r="O9" s="6"/>
      <c r="P9" s="6"/>
      <c r="Q9" s="6"/>
    </row>
    <row r="10" spans="1:21" ht="23.1" customHeight="1" thickBot="1" x14ac:dyDescent="0.3">
      <c r="A10" s="17"/>
      <c r="B10" s="17"/>
      <c r="C10" s="17"/>
      <c r="D10" s="17"/>
      <c r="E10" s="18" t="s">
        <v>1705</v>
      </c>
      <c r="F10" s="41"/>
      <c r="G10" s="42"/>
      <c r="H10" s="42"/>
      <c r="I10" s="43"/>
      <c r="J10" s="44" t="s">
        <v>1727</v>
      </c>
      <c r="K10" s="45"/>
      <c r="L10" s="45"/>
      <c r="M10" s="45"/>
      <c r="N10" s="45"/>
      <c r="O10" s="45"/>
      <c r="P10" s="45"/>
      <c r="Q10" s="45"/>
    </row>
    <row r="11" spans="1:21" ht="15" customHeight="1" thickTop="1" x14ac:dyDescent="0.25">
      <c r="P11" s="1">
        <f>SUBTOTAL(9,P13:P89)</f>
        <v>77</v>
      </c>
    </row>
    <row r="12" spans="1:21" ht="78.7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2" t="s">
        <v>1701</v>
      </c>
      <c r="Q12" s="2" t="s">
        <v>1706</v>
      </c>
      <c r="R12" s="2" t="s">
        <v>1726</v>
      </c>
      <c r="S12" s="2" t="s">
        <v>1703</v>
      </c>
      <c r="T12" s="2" t="s">
        <v>1704</v>
      </c>
      <c r="U12" s="2" t="s">
        <v>1702</v>
      </c>
    </row>
    <row r="13" spans="1:21" x14ac:dyDescent="0.25">
      <c r="A13" s="4" t="s">
        <v>16</v>
      </c>
      <c r="B13" s="4" t="s">
        <v>17</v>
      </c>
      <c r="C13" s="4">
        <v>1422712</v>
      </c>
      <c r="D13" s="4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5" t="s">
        <v>22</v>
      </c>
      <c r="K13" s="5" t="s">
        <v>24</v>
      </c>
      <c r="L13" s="5" t="s">
        <v>25</v>
      </c>
      <c r="M13" s="5" t="s">
        <v>26</v>
      </c>
      <c r="N13" s="5">
        <v>256473</v>
      </c>
      <c r="O13" s="5">
        <v>522526</v>
      </c>
      <c r="P13" s="1">
        <v>1</v>
      </c>
      <c r="Q13" s="23"/>
      <c r="R13" s="15"/>
      <c r="S13" s="20"/>
      <c r="T13" s="21">
        <f>S13*0.23</f>
        <v>0</v>
      </c>
      <c r="U13" s="14">
        <f>SUM(S13:T13)</f>
        <v>0</v>
      </c>
    </row>
    <row r="14" spans="1:21" x14ac:dyDescent="0.25">
      <c r="A14" s="4" t="s">
        <v>221</v>
      </c>
      <c r="B14" s="4" t="s">
        <v>17</v>
      </c>
      <c r="C14" s="4">
        <v>1425807</v>
      </c>
      <c r="D14" s="4" t="s">
        <v>222</v>
      </c>
      <c r="E14" s="5" t="s">
        <v>223</v>
      </c>
      <c r="F14" s="5" t="s">
        <v>20</v>
      </c>
      <c r="G14" s="5" t="s">
        <v>21</v>
      </c>
      <c r="H14" s="5" t="s">
        <v>224</v>
      </c>
      <c r="I14" s="5" t="s">
        <v>225</v>
      </c>
      <c r="J14" s="5" t="s">
        <v>226</v>
      </c>
      <c r="K14" s="5" t="s">
        <v>227</v>
      </c>
      <c r="L14" s="5" t="s">
        <v>228</v>
      </c>
      <c r="M14" s="5" t="s">
        <v>229</v>
      </c>
      <c r="N14" s="5">
        <v>271840</v>
      </c>
      <c r="O14" s="5">
        <v>514098</v>
      </c>
      <c r="P14" s="1">
        <v>1</v>
      </c>
      <c r="Q14" s="23"/>
      <c r="R14" s="15"/>
      <c r="S14" s="20"/>
      <c r="T14" s="21">
        <f t="shared" ref="T14:T77" si="2">S14*0.23</f>
        <v>0</v>
      </c>
      <c r="U14" s="14">
        <f t="shared" ref="U14:U77" si="3">SUM(S14:T14)</f>
        <v>0</v>
      </c>
    </row>
    <row r="15" spans="1:21" x14ac:dyDescent="0.25">
      <c r="A15" s="4" t="s">
        <v>230</v>
      </c>
      <c r="B15" s="4" t="s">
        <v>17</v>
      </c>
      <c r="C15" s="4">
        <v>1425964</v>
      </c>
      <c r="D15" s="4" t="s">
        <v>231</v>
      </c>
      <c r="E15" s="5" t="s">
        <v>232</v>
      </c>
      <c r="F15" s="5" t="s">
        <v>20</v>
      </c>
      <c r="G15" s="5" t="s">
        <v>21</v>
      </c>
      <c r="H15" s="5" t="s">
        <v>224</v>
      </c>
      <c r="I15" s="5" t="s">
        <v>233</v>
      </c>
      <c r="J15" s="5" t="s">
        <v>234</v>
      </c>
      <c r="K15" s="5" t="s">
        <v>34</v>
      </c>
      <c r="L15" s="5" t="s">
        <v>27</v>
      </c>
      <c r="M15" s="5" t="s">
        <v>77</v>
      </c>
      <c r="N15" s="5">
        <v>274630</v>
      </c>
      <c r="O15" s="5">
        <v>506163</v>
      </c>
      <c r="P15" s="1">
        <v>1</v>
      </c>
      <c r="Q15" s="23"/>
      <c r="R15" s="15"/>
      <c r="S15" s="20"/>
      <c r="T15" s="21">
        <f t="shared" si="2"/>
        <v>0</v>
      </c>
      <c r="U15" s="14">
        <f t="shared" si="3"/>
        <v>0</v>
      </c>
    </row>
    <row r="16" spans="1:21" x14ac:dyDescent="0.25">
      <c r="A16" s="4" t="s">
        <v>253</v>
      </c>
      <c r="B16" s="4" t="s">
        <v>17</v>
      </c>
      <c r="C16" s="4">
        <v>1427935</v>
      </c>
      <c r="D16" s="4" t="s">
        <v>254</v>
      </c>
      <c r="E16" s="5" t="s">
        <v>255</v>
      </c>
      <c r="F16" s="5" t="s">
        <v>20</v>
      </c>
      <c r="G16" s="5" t="s">
        <v>21</v>
      </c>
      <c r="H16" s="5" t="s">
        <v>251</v>
      </c>
      <c r="I16" s="5" t="s">
        <v>252</v>
      </c>
      <c r="J16" s="5" t="s">
        <v>251</v>
      </c>
      <c r="K16" s="5" t="s">
        <v>256</v>
      </c>
      <c r="L16" s="5" t="s">
        <v>257</v>
      </c>
      <c r="M16" s="5" t="s">
        <v>51</v>
      </c>
      <c r="N16" s="5">
        <v>274865</v>
      </c>
      <c r="O16" s="5">
        <v>528239</v>
      </c>
      <c r="P16" s="1">
        <v>1</v>
      </c>
      <c r="Q16" s="23"/>
      <c r="R16" s="15"/>
      <c r="S16" s="20"/>
      <c r="T16" s="21">
        <f t="shared" si="2"/>
        <v>0</v>
      </c>
      <c r="U16" s="14">
        <f t="shared" si="3"/>
        <v>0</v>
      </c>
    </row>
    <row r="17" spans="1:21" x14ac:dyDescent="0.25">
      <c r="A17" s="4" t="s">
        <v>258</v>
      </c>
      <c r="B17" s="4" t="s">
        <v>17</v>
      </c>
      <c r="C17" s="4">
        <v>1428385</v>
      </c>
      <c r="D17" s="4" t="s">
        <v>259</v>
      </c>
      <c r="E17" s="5" t="s">
        <v>260</v>
      </c>
      <c r="F17" s="5" t="s">
        <v>20</v>
      </c>
      <c r="G17" s="5" t="s">
        <v>21</v>
      </c>
      <c r="H17" s="5" t="s">
        <v>251</v>
      </c>
      <c r="I17" s="5" t="s">
        <v>261</v>
      </c>
      <c r="J17" s="5" t="s">
        <v>262</v>
      </c>
      <c r="K17" s="5" t="s">
        <v>34</v>
      </c>
      <c r="L17" s="5" t="s">
        <v>27</v>
      </c>
      <c r="M17" s="5" t="s">
        <v>263</v>
      </c>
      <c r="N17" s="5">
        <v>283647</v>
      </c>
      <c r="O17" s="5">
        <v>527121</v>
      </c>
      <c r="P17" s="1">
        <v>1</v>
      </c>
      <c r="Q17" s="23"/>
      <c r="R17" s="15"/>
      <c r="S17" s="20"/>
      <c r="T17" s="21">
        <f t="shared" si="2"/>
        <v>0</v>
      </c>
      <c r="U17" s="14">
        <f t="shared" si="3"/>
        <v>0</v>
      </c>
    </row>
    <row r="18" spans="1:21" x14ac:dyDescent="0.25">
      <c r="A18" s="4" t="s">
        <v>272</v>
      </c>
      <c r="B18" s="4" t="s">
        <v>17</v>
      </c>
      <c r="C18" s="4">
        <v>1429415</v>
      </c>
      <c r="D18" s="4" t="s">
        <v>273</v>
      </c>
      <c r="E18" s="5" t="s">
        <v>274</v>
      </c>
      <c r="F18" s="5" t="s">
        <v>20</v>
      </c>
      <c r="G18" s="5" t="s">
        <v>21</v>
      </c>
      <c r="H18" s="5" t="s">
        <v>267</v>
      </c>
      <c r="I18" s="5" t="s">
        <v>275</v>
      </c>
      <c r="J18" s="5" t="s">
        <v>276</v>
      </c>
      <c r="K18" s="5" t="s">
        <v>34</v>
      </c>
      <c r="L18" s="5" t="s">
        <v>27</v>
      </c>
      <c r="M18" s="5" t="s">
        <v>277</v>
      </c>
      <c r="N18" s="5">
        <v>281477</v>
      </c>
      <c r="O18" s="5">
        <v>520564</v>
      </c>
      <c r="P18" s="1">
        <v>1</v>
      </c>
      <c r="Q18" s="23"/>
      <c r="R18" s="15"/>
      <c r="S18" s="20"/>
      <c r="T18" s="21">
        <f t="shared" si="2"/>
        <v>0</v>
      </c>
      <c r="U18" s="14">
        <f t="shared" si="3"/>
        <v>0</v>
      </c>
    </row>
    <row r="19" spans="1:21" x14ac:dyDescent="0.25">
      <c r="A19" s="4" t="s">
        <v>1317</v>
      </c>
      <c r="B19" s="4" t="s">
        <v>17</v>
      </c>
      <c r="C19" s="4">
        <v>1430015</v>
      </c>
      <c r="D19" s="4" t="s">
        <v>1318</v>
      </c>
      <c r="E19" s="5" t="s">
        <v>1319</v>
      </c>
      <c r="F19" s="5" t="s">
        <v>20</v>
      </c>
      <c r="G19" s="5" t="s">
        <v>21</v>
      </c>
      <c r="H19" s="5" t="s">
        <v>303</v>
      </c>
      <c r="I19" s="5" t="s">
        <v>1308</v>
      </c>
      <c r="J19" s="5" t="s">
        <v>303</v>
      </c>
      <c r="K19" s="5" t="s">
        <v>378</v>
      </c>
      <c r="L19" s="5" t="s">
        <v>379</v>
      </c>
      <c r="M19" s="5" t="s">
        <v>51</v>
      </c>
      <c r="N19" s="5">
        <v>263528</v>
      </c>
      <c r="O19" s="5">
        <v>531656</v>
      </c>
      <c r="P19" s="1">
        <v>1</v>
      </c>
      <c r="Q19" s="23"/>
      <c r="R19" s="15"/>
      <c r="S19" s="20"/>
      <c r="T19" s="21">
        <f t="shared" si="2"/>
        <v>0</v>
      </c>
      <c r="U19" s="14">
        <f t="shared" si="3"/>
        <v>0</v>
      </c>
    </row>
    <row r="20" spans="1:21" x14ac:dyDescent="0.25">
      <c r="A20" s="4" t="s">
        <v>1311</v>
      </c>
      <c r="B20" s="4" t="s">
        <v>17</v>
      </c>
      <c r="C20" s="4">
        <v>1430378</v>
      </c>
      <c r="D20" s="4" t="s">
        <v>1312</v>
      </c>
      <c r="E20" s="5" t="s">
        <v>1313</v>
      </c>
      <c r="F20" s="5" t="s">
        <v>20</v>
      </c>
      <c r="G20" s="5" t="s">
        <v>21</v>
      </c>
      <c r="H20" s="5" t="s">
        <v>303</v>
      </c>
      <c r="I20" s="5" t="s">
        <v>1308</v>
      </c>
      <c r="J20" s="5" t="s">
        <v>303</v>
      </c>
      <c r="K20" s="5" t="s">
        <v>1040</v>
      </c>
      <c r="L20" s="5" t="s">
        <v>1041</v>
      </c>
      <c r="M20" s="5" t="s">
        <v>51</v>
      </c>
      <c r="N20" s="5">
        <v>263053</v>
      </c>
      <c r="O20" s="5">
        <v>530844</v>
      </c>
      <c r="P20" s="1">
        <v>1</v>
      </c>
      <c r="Q20" s="23"/>
      <c r="R20" s="15"/>
      <c r="S20" s="20"/>
      <c r="T20" s="21">
        <f t="shared" si="2"/>
        <v>0</v>
      </c>
      <c r="U20" s="14">
        <f t="shared" si="3"/>
        <v>0</v>
      </c>
    </row>
    <row r="21" spans="1:21" x14ac:dyDescent="0.25">
      <c r="A21" s="4" t="s">
        <v>300</v>
      </c>
      <c r="B21" s="4" t="s">
        <v>17</v>
      </c>
      <c r="C21" s="4">
        <v>1431198</v>
      </c>
      <c r="D21" s="4" t="s">
        <v>301</v>
      </c>
      <c r="E21" s="5" t="s">
        <v>302</v>
      </c>
      <c r="F21" s="5" t="s">
        <v>20</v>
      </c>
      <c r="G21" s="5" t="s">
        <v>21</v>
      </c>
      <c r="H21" s="5" t="s">
        <v>303</v>
      </c>
      <c r="I21" s="5" t="s">
        <v>304</v>
      </c>
      <c r="J21" s="5" t="s">
        <v>305</v>
      </c>
      <c r="K21" s="5" t="s">
        <v>306</v>
      </c>
      <c r="L21" s="5" t="s">
        <v>307</v>
      </c>
      <c r="M21" s="5" t="s">
        <v>43</v>
      </c>
      <c r="N21" s="5">
        <v>259677</v>
      </c>
      <c r="O21" s="5">
        <v>536609</v>
      </c>
      <c r="P21" s="1">
        <v>1</v>
      </c>
      <c r="Q21" s="23"/>
      <c r="R21" s="15"/>
      <c r="S21" s="20"/>
      <c r="T21" s="21">
        <f t="shared" si="2"/>
        <v>0</v>
      </c>
      <c r="U21" s="14">
        <f t="shared" si="3"/>
        <v>0</v>
      </c>
    </row>
    <row r="22" spans="1:21" x14ac:dyDescent="0.25">
      <c r="A22" s="4" t="s">
        <v>1374</v>
      </c>
      <c r="B22" s="4" t="s">
        <v>17</v>
      </c>
      <c r="C22" s="4">
        <v>1431624</v>
      </c>
      <c r="D22" s="4" t="s">
        <v>1375</v>
      </c>
      <c r="E22" s="5" t="s">
        <v>1376</v>
      </c>
      <c r="F22" s="5" t="s">
        <v>20</v>
      </c>
      <c r="G22" s="5" t="s">
        <v>21</v>
      </c>
      <c r="H22" s="5" t="s">
        <v>384</v>
      </c>
      <c r="I22" s="5" t="s">
        <v>1373</v>
      </c>
      <c r="J22" s="5" t="s">
        <v>384</v>
      </c>
      <c r="K22" s="5" t="s">
        <v>346</v>
      </c>
      <c r="L22" s="5" t="s">
        <v>347</v>
      </c>
      <c r="M22" s="5" t="s">
        <v>1227</v>
      </c>
      <c r="N22" s="5">
        <v>287057</v>
      </c>
      <c r="O22" s="5">
        <v>504768</v>
      </c>
      <c r="P22" s="1">
        <v>1</v>
      </c>
      <c r="Q22" s="23"/>
      <c r="R22" s="15"/>
      <c r="S22" s="20"/>
      <c r="T22" s="21">
        <f t="shared" si="2"/>
        <v>0</v>
      </c>
      <c r="U22" s="14">
        <f t="shared" si="3"/>
        <v>0</v>
      </c>
    </row>
    <row r="23" spans="1:21" x14ac:dyDescent="0.25">
      <c r="A23" s="4" t="s">
        <v>381</v>
      </c>
      <c r="B23" s="4" t="s">
        <v>17</v>
      </c>
      <c r="C23" s="4">
        <v>1432189</v>
      </c>
      <c r="D23" s="4" t="s">
        <v>382</v>
      </c>
      <c r="E23" s="5" t="s">
        <v>383</v>
      </c>
      <c r="F23" s="5" t="s">
        <v>20</v>
      </c>
      <c r="G23" s="5" t="s">
        <v>21</v>
      </c>
      <c r="H23" s="5" t="s">
        <v>384</v>
      </c>
      <c r="I23" s="5" t="s">
        <v>385</v>
      </c>
      <c r="J23" s="5" t="s">
        <v>386</v>
      </c>
      <c r="K23" s="5" t="s">
        <v>192</v>
      </c>
      <c r="L23" s="5" t="s">
        <v>193</v>
      </c>
      <c r="M23" s="5" t="s">
        <v>194</v>
      </c>
      <c r="N23" s="5">
        <v>273023</v>
      </c>
      <c r="O23" s="5">
        <v>499308</v>
      </c>
      <c r="P23" s="1">
        <v>1</v>
      </c>
      <c r="Q23" s="23"/>
      <c r="R23" s="15"/>
      <c r="S23" s="20"/>
      <c r="T23" s="21">
        <f t="shared" si="2"/>
        <v>0</v>
      </c>
      <c r="U23" s="14">
        <f t="shared" si="3"/>
        <v>0</v>
      </c>
    </row>
    <row r="24" spans="1:21" x14ac:dyDescent="0.25">
      <c r="A24" s="4" t="s">
        <v>235</v>
      </c>
      <c r="B24" s="4" t="s">
        <v>17</v>
      </c>
      <c r="C24" s="4">
        <v>1426252</v>
      </c>
      <c r="D24" s="4" t="s">
        <v>236</v>
      </c>
      <c r="E24" s="5" t="s">
        <v>237</v>
      </c>
      <c r="F24" s="5" t="s">
        <v>20</v>
      </c>
      <c r="G24" s="5" t="s">
        <v>21</v>
      </c>
      <c r="H24" s="5" t="s">
        <v>224</v>
      </c>
      <c r="I24" s="5" t="s">
        <v>238</v>
      </c>
      <c r="J24" s="5" t="s">
        <v>239</v>
      </c>
      <c r="K24" s="5" t="s">
        <v>34</v>
      </c>
      <c r="L24" s="5" t="s">
        <v>27</v>
      </c>
      <c r="M24" s="5" t="s">
        <v>240</v>
      </c>
      <c r="N24" s="5">
        <v>263893</v>
      </c>
      <c r="O24" s="5">
        <v>505988</v>
      </c>
      <c r="P24" s="1">
        <v>1</v>
      </c>
      <c r="Q24" s="23"/>
      <c r="R24" s="15"/>
      <c r="S24" s="20"/>
      <c r="T24" s="21">
        <f t="shared" si="2"/>
        <v>0</v>
      </c>
      <c r="U24" s="14">
        <f t="shared" si="3"/>
        <v>0</v>
      </c>
    </row>
    <row r="25" spans="1:21" x14ac:dyDescent="0.25">
      <c r="A25" s="4" t="s">
        <v>264</v>
      </c>
      <c r="B25" s="4" t="s">
        <v>17</v>
      </c>
      <c r="C25" s="4">
        <v>1429073</v>
      </c>
      <c r="D25" s="4" t="s">
        <v>265</v>
      </c>
      <c r="E25" s="5" t="s">
        <v>266</v>
      </c>
      <c r="F25" s="5" t="s">
        <v>20</v>
      </c>
      <c r="G25" s="5" t="s">
        <v>21</v>
      </c>
      <c r="H25" s="5" t="s">
        <v>267</v>
      </c>
      <c r="I25" s="5" t="s">
        <v>268</v>
      </c>
      <c r="J25" s="5" t="s">
        <v>267</v>
      </c>
      <c r="K25" s="5" t="s">
        <v>269</v>
      </c>
      <c r="L25" s="5" t="s">
        <v>270</v>
      </c>
      <c r="M25" s="5" t="s">
        <v>271</v>
      </c>
      <c r="N25" s="5">
        <v>281119</v>
      </c>
      <c r="O25" s="5">
        <v>518076</v>
      </c>
      <c r="P25" s="1">
        <v>1</v>
      </c>
      <c r="Q25" s="23"/>
      <c r="R25" s="15"/>
      <c r="S25" s="20"/>
      <c r="T25" s="21">
        <f t="shared" si="2"/>
        <v>0</v>
      </c>
      <c r="U25" s="14">
        <f t="shared" si="3"/>
        <v>0</v>
      </c>
    </row>
    <row r="26" spans="1:21" x14ac:dyDescent="0.25">
      <c r="A26" s="4" t="s">
        <v>1305</v>
      </c>
      <c r="B26" s="4" t="s">
        <v>17</v>
      </c>
      <c r="C26" s="4">
        <v>1430723</v>
      </c>
      <c r="D26" s="4" t="s">
        <v>1306</v>
      </c>
      <c r="E26" s="5" t="s">
        <v>1307</v>
      </c>
      <c r="F26" s="5" t="s">
        <v>20</v>
      </c>
      <c r="G26" s="5" t="s">
        <v>21</v>
      </c>
      <c r="H26" s="5" t="s">
        <v>303</v>
      </c>
      <c r="I26" s="5" t="s">
        <v>1308</v>
      </c>
      <c r="J26" s="5" t="s">
        <v>303</v>
      </c>
      <c r="K26" s="5" t="s">
        <v>1309</v>
      </c>
      <c r="L26" s="5" t="s">
        <v>1310</v>
      </c>
      <c r="M26" s="5" t="s">
        <v>407</v>
      </c>
      <c r="N26" s="5">
        <v>263344</v>
      </c>
      <c r="O26" s="5">
        <v>531548</v>
      </c>
      <c r="P26" s="1">
        <v>1</v>
      </c>
      <c r="Q26" s="23"/>
      <c r="R26" s="15"/>
      <c r="S26" s="20"/>
      <c r="T26" s="21">
        <f t="shared" si="2"/>
        <v>0</v>
      </c>
      <c r="U26" s="14">
        <f t="shared" si="3"/>
        <v>0</v>
      </c>
    </row>
    <row r="27" spans="1:21" x14ac:dyDescent="0.25">
      <c r="A27" s="4" t="s">
        <v>308</v>
      </c>
      <c r="B27" s="4" t="s">
        <v>17</v>
      </c>
      <c r="C27" s="4">
        <v>1431581</v>
      </c>
      <c r="D27" s="4" t="s">
        <v>309</v>
      </c>
      <c r="E27" s="5" t="s">
        <v>310</v>
      </c>
      <c r="F27" s="5" t="s">
        <v>20</v>
      </c>
      <c r="G27" s="5" t="s">
        <v>21</v>
      </c>
      <c r="H27" s="5" t="s">
        <v>303</v>
      </c>
      <c r="I27" s="5" t="s">
        <v>311</v>
      </c>
      <c r="J27" s="5" t="s">
        <v>312</v>
      </c>
      <c r="K27" s="5" t="s">
        <v>313</v>
      </c>
      <c r="L27" s="5" t="s">
        <v>314</v>
      </c>
      <c r="M27" s="5" t="s">
        <v>315</v>
      </c>
      <c r="N27" s="5">
        <v>256402</v>
      </c>
      <c r="O27" s="5">
        <v>535488</v>
      </c>
      <c r="P27" s="1">
        <v>1</v>
      </c>
      <c r="Q27" s="23"/>
      <c r="R27" s="15"/>
      <c r="S27" s="20"/>
      <c r="T27" s="21">
        <f t="shared" si="2"/>
        <v>0</v>
      </c>
      <c r="U27" s="14">
        <f t="shared" si="3"/>
        <v>0</v>
      </c>
    </row>
    <row r="28" spans="1:21" x14ac:dyDescent="0.25">
      <c r="A28" s="4" t="s">
        <v>1314</v>
      </c>
      <c r="B28" s="4" t="s">
        <v>17</v>
      </c>
      <c r="C28" s="4">
        <v>1430802</v>
      </c>
      <c r="D28" s="4" t="s">
        <v>1315</v>
      </c>
      <c r="E28" s="5" t="s">
        <v>1316</v>
      </c>
      <c r="F28" s="5" t="s">
        <v>20</v>
      </c>
      <c r="G28" s="5" t="s">
        <v>21</v>
      </c>
      <c r="H28" s="5" t="s">
        <v>303</v>
      </c>
      <c r="I28" s="5" t="s">
        <v>1308</v>
      </c>
      <c r="J28" s="5" t="s">
        <v>303</v>
      </c>
      <c r="K28" s="5" t="s">
        <v>1040</v>
      </c>
      <c r="L28" s="5" t="s">
        <v>1041</v>
      </c>
      <c r="M28" s="5" t="s">
        <v>366</v>
      </c>
      <c r="N28" s="5">
        <v>263180</v>
      </c>
      <c r="O28" s="5">
        <v>531092</v>
      </c>
      <c r="P28" s="1">
        <v>1</v>
      </c>
      <c r="Q28" s="23"/>
      <c r="R28" s="15"/>
      <c r="S28" s="20"/>
      <c r="T28" s="21">
        <f t="shared" si="2"/>
        <v>0</v>
      </c>
      <c r="U28" s="14">
        <f t="shared" si="3"/>
        <v>0</v>
      </c>
    </row>
    <row r="29" spans="1:21" x14ac:dyDescent="0.25">
      <c r="A29" s="4" t="s">
        <v>248</v>
      </c>
      <c r="B29" s="4" t="s">
        <v>17</v>
      </c>
      <c r="C29" s="4">
        <v>1428165</v>
      </c>
      <c r="D29" s="4" t="s">
        <v>249</v>
      </c>
      <c r="E29" s="5" t="s">
        <v>250</v>
      </c>
      <c r="F29" s="5" t="s">
        <v>20</v>
      </c>
      <c r="G29" s="5" t="s">
        <v>21</v>
      </c>
      <c r="H29" s="5" t="s">
        <v>251</v>
      </c>
      <c r="I29" s="5" t="s">
        <v>252</v>
      </c>
      <c r="J29" s="5" t="s">
        <v>251</v>
      </c>
      <c r="K29" s="5" t="s">
        <v>192</v>
      </c>
      <c r="L29" s="5" t="s">
        <v>193</v>
      </c>
      <c r="M29" s="5" t="s">
        <v>143</v>
      </c>
      <c r="N29" s="5">
        <v>275118</v>
      </c>
      <c r="O29" s="5">
        <v>528126</v>
      </c>
      <c r="P29" s="1">
        <v>1</v>
      </c>
      <c r="Q29" s="23"/>
      <c r="R29" s="15"/>
      <c r="S29" s="20"/>
      <c r="T29" s="21">
        <f t="shared" si="2"/>
        <v>0</v>
      </c>
      <c r="U29" s="14">
        <f t="shared" si="3"/>
        <v>0</v>
      </c>
    </row>
    <row r="30" spans="1:21" x14ac:dyDescent="0.25">
      <c r="A30" s="4" t="s">
        <v>29</v>
      </c>
      <c r="B30" s="4" t="s">
        <v>17</v>
      </c>
      <c r="C30" s="4">
        <v>9633373</v>
      </c>
      <c r="D30" s="4" t="s">
        <v>30</v>
      </c>
      <c r="E30" s="5" t="s">
        <v>31</v>
      </c>
      <c r="F30" s="5" t="s">
        <v>20</v>
      </c>
      <c r="G30" s="5" t="s">
        <v>21</v>
      </c>
      <c r="H30" s="5" t="s">
        <v>22</v>
      </c>
      <c r="I30" s="5" t="s">
        <v>32</v>
      </c>
      <c r="J30" s="5" t="s">
        <v>33</v>
      </c>
      <c r="K30" s="5" t="s">
        <v>34</v>
      </c>
      <c r="L30" s="5" t="s">
        <v>27</v>
      </c>
      <c r="M30" s="5" t="s">
        <v>35</v>
      </c>
      <c r="N30" s="5">
        <v>254889</v>
      </c>
      <c r="O30" s="5">
        <v>514506</v>
      </c>
      <c r="P30" s="1">
        <v>1</v>
      </c>
      <c r="Q30" s="23"/>
      <c r="R30" s="15"/>
      <c r="S30" s="20"/>
      <c r="T30" s="21">
        <f t="shared" si="2"/>
        <v>0</v>
      </c>
      <c r="U30" s="14">
        <f t="shared" si="3"/>
        <v>0</v>
      </c>
    </row>
    <row r="31" spans="1:21" x14ac:dyDescent="0.25">
      <c r="A31" s="4" t="s">
        <v>725</v>
      </c>
      <c r="B31" s="4" t="s">
        <v>17</v>
      </c>
      <c r="C31" s="4">
        <v>1475607</v>
      </c>
      <c r="D31" s="4" t="s">
        <v>726</v>
      </c>
      <c r="E31" s="5" t="s">
        <v>727</v>
      </c>
      <c r="F31" s="5" t="s">
        <v>20</v>
      </c>
      <c r="G31" s="5" t="s">
        <v>720</v>
      </c>
      <c r="H31" s="5" t="s">
        <v>721</v>
      </c>
      <c r="I31" s="5" t="s">
        <v>728</v>
      </c>
      <c r="J31" s="5" t="s">
        <v>721</v>
      </c>
      <c r="K31" s="5" t="s">
        <v>729</v>
      </c>
      <c r="L31" s="5" t="s">
        <v>730</v>
      </c>
      <c r="M31" s="5" t="s">
        <v>407</v>
      </c>
      <c r="N31" s="5">
        <v>257708</v>
      </c>
      <c r="O31" s="5">
        <v>498298</v>
      </c>
      <c r="P31" s="1">
        <v>1</v>
      </c>
      <c r="Q31" s="23"/>
      <c r="R31" s="15"/>
      <c r="S31" s="20"/>
      <c r="T31" s="21">
        <f t="shared" si="2"/>
        <v>0</v>
      </c>
      <c r="U31" s="14">
        <f t="shared" si="3"/>
        <v>0</v>
      </c>
    </row>
    <row r="32" spans="1:21" x14ac:dyDescent="0.25">
      <c r="A32" s="4" t="s">
        <v>731</v>
      </c>
      <c r="B32" s="4" t="s">
        <v>17</v>
      </c>
      <c r="C32" s="4">
        <v>1475837</v>
      </c>
      <c r="D32" s="4" t="s">
        <v>732</v>
      </c>
      <c r="E32" s="5" t="s">
        <v>733</v>
      </c>
      <c r="F32" s="5" t="s">
        <v>20</v>
      </c>
      <c r="G32" s="5" t="s">
        <v>720</v>
      </c>
      <c r="H32" s="5" t="s">
        <v>721</v>
      </c>
      <c r="I32" s="5" t="s">
        <v>734</v>
      </c>
      <c r="J32" s="5" t="s">
        <v>735</v>
      </c>
      <c r="K32" s="5" t="s">
        <v>34</v>
      </c>
      <c r="L32" s="5" t="s">
        <v>27</v>
      </c>
      <c r="M32" s="5" t="s">
        <v>736</v>
      </c>
      <c r="N32" s="5">
        <v>253744</v>
      </c>
      <c r="O32" s="5">
        <v>494616</v>
      </c>
      <c r="P32" s="1">
        <v>1</v>
      </c>
      <c r="Q32" s="23"/>
      <c r="R32" s="15"/>
      <c r="S32" s="20"/>
      <c r="T32" s="21">
        <f t="shared" si="2"/>
        <v>0</v>
      </c>
      <c r="U32" s="14">
        <f t="shared" si="3"/>
        <v>0</v>
      </c>
    </row>
    <row r="33" spans="1:21" x14ac:dyDescent="0.25">
      <c r="A33" s="4" t="s">
        <v>753</v>
      </c>
      <c r="B33" s="4" t="s">
        <v>17</v>
      </c>
      <c r="C33" s="4">
        <v>1477333</v>
      </c>
      <c r="D33" s="4" t="s">
        <v>754</v>
      </c>
      <c r="E33" s="5" t="s">
        <v>755</v>
      </c>
      <c r="F33" s="5" t="s">
        <v>20</v>
      </c>
      <c r="G33" s="5" t="s">
        <v>720</v>
      </c>
      <c r="H33" s="5" t="s">
        <v>751</v>
      </c>
      <c r="I33" s="5" t="s">
        <v>756</v>
      </c>
      <c r="J33" s="5" t="s">
        <v>757</v>
      </c>
      <c r="K33" s="5" t="s">
        <v>34</v>
      </c>
      <c r="L33" s="5" t="s">
        <v>27</v>
      </c>
      <c r="M33" s="5" t="s">
        <v>136</v>
      </c>
      <c r="N33" s="5">
        <v>253299</v>
      </c>
      <c r="O33" s="5">
        <v>505706</v>
      </c>
      <c r="P33" s="1">
        <v>1</v>
      </c>
      <c r="Q33" s="23"/>
      <c r="R33" s="15"/>
      <c r="S33" s="20"/>
      <c r="T33" s="21">
        <f t="shared" si="2"/>
        <v>0</v>
      </c>
      <c r="U33" s="14">
        <f t="shared" si="3"/>
        <v>0</v>
      </c>
    </row>
    <row r="34" spans="1:21" x14ac:dyDescent="0.25">
      <c r="A34" s="4" t="s">
        <v>758</v>
      </c>
      <c r="B34" s="4" t="s">
        <v>17</v>
      </c>
      <c r="C34" s="4">
        <v>1477500</v>
      </c>
      <c r="D34" s="4" t="s">
        <v>759</v>
      </c>
      <c r="E34" s="5" t="s">
        <v>760</v>
      </c>
      <c r="F34" s="5" t="s">
        <v>20</v>
      </c>
      <c r="G34" s="5" t="s">
        <v>720</v>
      </c>
      <c r="H34" s="5" t="s">
        <v>751</v>
      </c>
      <c r="I34" s="5" t="s">
        <v>761</v>
      </c>
      <c r="J34" s="5" t="s">
        <v>762</v>
      </c>
      <c r="K34" s="5" t="s">
        <v>24</v>
      </c>
      <c r="L34" s="5" t="s">
        <v>25</v>
      </c>
      <c r="M34" s="5" t="s">
        <v>521</v>
      </c>
      <c r="N34" s="5">
        <v>245187</v>
      </c>
      <c r="O34" s="5">
        <v>495297</v>
      </c>
      <c r="P34" s="1">
        <v>1</v>
      </c>
      <c r="Q34" s="23"/>
      <c r="R34" s="15"/>
      <c r="S34" s="20"/>
      <c r="T34" s="21">
        <f t="shared" si="2"/>
        <v>0</v>
      </c>
      <c r="U34" s="14">
        <f t="shared" si="3"/>
        <v>0</v>
      </c>
    </row>
    <row r="35" spans="1:21" x14ac:dyDescent="0.25">
      <c r="A35" s="4" t="s">
        <v>866</v>
      </c>
      <c r="B35" s="4" t="s">
        <v>17</v>
      </c>
      <c r="C35" s="4">
        <v>1477983</v>
      </c>
      <c r="D35" s="4" t="s">
        <v>867</v>
      </c>
      <c r="E35" s="5" t="s">
        <v>868</v>
      </c>
      <c r="F35" s="5" t="s">
        <v>20</v>
      </c>
      <c r="G35" s="5" t="s">
        <v>720</v>
      </c>
      <c r="H35" s="5" t="s">
        <v>863</v>
      </c>
      <c r="I35" s="5" t="s">
        <v>869</v>
      </c>
      <c r="J35" s="5" t="s">
        <v>870</v>
      </c>
      <c r="K35" s="5" t="s">
        <v>34</v>
      </c>
      <c r="L35" s="5" t="s">
        <v>27</v>
      </c>
      <c r="M35" s="5" t="s">
        <v>186</v>
      </c>
      <c r="N35" s="5">
        <v>263271</v>
      </c>
      <c r="O35" s="5">
        <v>479758</v>
      </c>
      <c r="P35" s="1">
        <v>1</v>
      </c>
      <c r="Q35" s="23"/>
      <c r="R35" s="15"/>
      <c r="S35" s="20"/>
      <c r="T35" s="21">
        <f t="shared" si="2"/>
        <v>0</v>
      </c>
      <c r="U35" s="14">
        <f t="shared" si="3"/>
        <v>0</v>
      </c>
    </row>
    <row r="36" spans="1:21" x14ac:dyDescent="0.25">
      <c r="A36" s="4" t="s">
        <v>1678</v>
      </c>
      <c r="B36" s="4" t="s">
        <v>17</v>
      </c>
      <c r="C36" s="4">
        <v>1483875</v>
      </c>
      <c r="D36" s="4" t="s">
        <v>1679</v>
      </c>
      <c r="E36" s="5" t="s">
        <v>1680</v>
      </c>
      <c r="F36" s="5" t="s">
        <v>20</v>
      </c>
      <c r="G36" s="5" t="s">
        <v>720</v>
      </c>
      <c r="H36" s="5" t="s">
        <v>1120</v>
      </c>
      <c r="I36" s="5" t="s">
        <v>1677</v>
      </c>
      <c r="J36" s="5" t="s">
        <v>1120</v>
      </c>
      <c r="K36" s="5" t="s">
        <v>1433</v>
      </c>
      <c r="L36" s="5" t="s">
        <v>1434</v>
      </c>
      <c r="M36" s="5" t="s">
        <v>51</v>
      </c>
      <c r="N36" s="5">
        <v>282455</v>
      </c>
      <c r="O36" s="5">
        <v>491759</v>
      </c>
      <c r="P36" s="1">
        <v>1</v>
      </c>
      <c r="Q36" s="23"/>
      <c r="R36" s="15"/>
      <c r="S36" s="20"/>
      <c r="T36" s="21">
        <f t="shared" si="2"/>
        <v>0</v>
      </c>
      <c r="U36" s="14">
        <f t="shared" si="3"/>
        <v>0</v>
      </c>
    </row>
    <row r="37" spans="1:21" x14ac:dyDescent="0.25">
      <c r="A37" s="4" t="s">
        <v>1128</v>
      </c>
      <c r="B37" s="4" t="s">
        <v>17</v>
      </c>
      <c r="C37" s="4">
        <v>1485420</v>
      </c>
      <c r="D37" s="4" t="s">
        <v>1129</v>
      </c>
      <c r="E37" s="5" t="s">
        <v>1130</v>
      </c>
      <c r="F37" s="5" t="s">
        <v>20</v>
      </c>
      <c r="G37" s="5" t="s">
        <v>720</v>
      </c>
      <c r="H37" s="5" t="s">
        <v>1120</v>
      </c>
      <c r="I37" s="5" t="s">
        <v>1131</v>
      </c>
      <c r="J37" s="5" t="s">
        <v>1132</v>
      </c>
      <c r="K37" s="5" t="s">
        <v>34</v>
      </c>
      <c r="L37" s="5" t="s">
        <v>27</v>
      </c>
      <c r="M37" s="5" t="s">
        <v>1133</v>
      </c>
      <c r="N37" s="5">
        <v>279696</v>
      </c>
      <c r="O37" s="5">
        <v>497520</v>
      </c>
      <c r="P37" s="1">
        <v>1</v>
      </c>
      <c r="Q37" s="23"/>
      <c r="R37" s="15"/>
      <c r="S37" s="20"/>
      <c r="T37" s="21">
        <f t="shared" si="2"/>
        <v>0</v>
      </c>
      <c r="U37" s="14">
        <f t="shared" si="3"/>
        <v>0</v>
      </c>
    </row>
    <row r="38" spans="1:21" x14ac:dyDescent="0.25">
      <c r="A38" s="4" t="s">
        <v>717</v>
      </c>
      <c r="B38" s="4" t="s">
        <v>17</v>
      </c>
      <c r="C38" s="4">
        <v>1475304</v>
      </c>
      <c r="D38" s="4" t="s">
        <v>718</v>
      </c>
      <c r="E38" s="5" t="s">
        <v>719</v>
      </c>
      <c r="F38" s="5" t="s">
        <v>20</v>
      </c>
      <c r="G38" s="5" t="s">
        <v>720</v>
      </c>
      <c r="H38" s="5" t="s">
        <v>721</v>
      </c>
      <c r="I38" s="5" t="s">
        <v>722</v>
      </c>
      <c r="J38" s="5" t="s">
        <v>723</v>
      </c>
      <c r="K38" s="5" t="s">
        <v>34</v>
      </c>
      <c r="L38" s="5" t="s">
        <v>27</v>
      </c>
      <c r="M38" s="5" t="s">
        <v>724</v>
      </c>
      <c r="N38" s="5">
        <v>258207</v>
      </c>
      <c r="O38" s="5">
        <v>504978</v>
      </c>
      <c r="P38" s="1">
        <v>1</v>
      </c>
      <c r="Q38" s="23"/>
      <c r="R38" s="15"/>
      <c r="S38" s="20"/>
      <c r="T38" s="21">
        <f t="shared" si="2"/>
        <v>0</v>
      </c>
      <c r="U38" s="14">
        <f t="shared" si="3"/>
        <v>0</v>
      </c>
    </row>
    <row r="39" spans="1:21" x14ac:dyDescent="0.25">
      <c r="A39" s="4" t="s">
        <v>954</v>
      </c>
      <c r="B39" s="4" t="s">
        <v>17</v>
      </c>
      <c r="C39" s="4">
        <v>1479348</v>
      </c>
      <c r="D39" s="4" t="s">
        <v>955</v>
      </c>
      <c r="E39" s="5" t="s">
        <v>956</v>
      </c>
      <c r="F39" s="5" t="s">
        <v>20</v>
      </c>
      <c r="G39" s="5" t="s">
        <v>720</v>
      </c>
      <c r="H39" s="5" t="s">
        <v>957</v>
      </c>
      <c r="I39" s="5" t="s">
        <v>958</v>
      </c>
      <c r="J39" s="5" t="s">
        <v>959</v>
      </c>
      <c r="K39" s="5" t="s">
        <v>34</v>
      </c>
      <c r="L39" s="5" t="s">
        <v>27</v>
      </c>
      <c r="M39" s="5" t="s">
        <v>348</v>
      </c>
      <c r="N39" s="5">
        <v>273987</v>
      </c>
      <c r="O39" s="5">
        <v>486478</v>
      </c>
      <c r="P39" s="1">
        <v>1</v>
      </c>
      <c r="Q39" s="23"/>
      <c r="R39" s="15"/>
      <c r="S39" s="20"/>
      <c r="T39" s="21">
        <f t="shared" si="2"/>
        <v>0</v>
      </c>
      <c r="U39" s="14">
        <f t="shared" si="3"/>
        <v>0</v>
      </c>
    </row>
    <row r="40" spans="1:21" x14ac:dyDescent="0.25">
      <c r="A40" s="4" t="s">
        <v>1674</v>
      </c>
      <c r="B40" s="4" t="s">
        <v>17</v>
      </c>
      <c r="C40" s="4">
        <v>1484602</v>
      </c>
      <c r="D40" s="4" t="s">
        <v>1675</v>
      </c>
      <c r="E40" s="5" t="s">
        <v>1676</v>
      </c>
      <c r="F40" s="5" t="s">
        <v>20</v>
      </c>
      <c r="G40" s="5" t="s">
        <v>720</v>
      </c>
      <c r="H40" s="5" t="s">
        <v>1120</v>
      </c>
      <c r="I40" s="5" t="s">
        <v>1677</v>
      </c>
      <c r="J40" s="5" t="s">
        <v>1120</v>
      </c>
      <c r="K40" s="5" t="s">
        <v>599</v>
      </c>
      <c r="L40" s="5" t="s">
        <v>600</v>
      </c>
      <c r="M40" s="5" t="s">
        <v>186</v>
      </c>
      <c r="N40" s="5">
        <v>282996</v>
      </c>
      <c r="O40" s="5">
        <v>491132</v>
      </c>
      <c r="P40" s="1">
        <v>1</v>
      </c>
      <c r="Q40" s="23"/>
      <c r="R40" s="15"/>
      <c r="S40" s="20"/>
      <c r="T40" s="21">
        <f t="shared" si="2"/>
        <v>0</v>
      </c>
      <c r="U40" s="14">
        <f t="shared" si="3"/>
        <v>0</v>
      </c>
    </row>
    <row r="41" spans="1:21" x14ac:dyDescent="0.25">
      <c r="A41" s="4" t="s">
        <v>1681</v>
      </c>
      <c r="B41" s="4" t="s">
        <v>17</v>
      </c>
      <c r="C41" s="4">
        <v>1484652</v>
      </c>
      <c r="D41" s="4" t="s">
        <v>1682</v>
      </c>
      <c r="E41" s="5" t="s">
        <v>1683</v>
      </c>
      <c r="F41" s="5" t="s">
        <v>20</v>
      </c>
      <c r="G41" s="5" t="s">
        <v>720</v>
      </c>
      <c r="H41" s="5" t="s">
        <v>1120</v>
      </c>
      <c r="I41" s="5" t="s">
        <v>1677</v>
      </c>
      <c r="J41" s="5" t="s">
        <v>1120</v>
      </c>
      <c r="K41" s="5" t="s">
        <v>1255</v>
      </c>
      <c r="L41" s="5" t="s">
        <v>1256</v>
      </c>
      <c r="M41" s="5" t="s">
        <v>51</v>
      </c>
      <c r="N41" s="5">
        <v>282923</v>
      </c>
      <c r="O41" s="5">
        <v>491745</v>
      </c>
      <c r="P41" s="1">
        <v>1</v>
      </c>
      <c r="Q41" s="23"/>
      <c r="R41" s="15"/>
      <c r="S41" s="20"/>
      <c r="T41" s="21">
        <f t="shared" si="2"/>
        <v>0</v>
      </c>
      <c r="U41" s="14">
        <f t="shared" si="3"/>
        <v>0</v>
      </c>
    </row>
    <row r="42" spans="1:21" x14ac:dyDescent="0.25">
      <c r="A42" s="4" t="s">
        <v>1123</v>
      </c>
      <c r="B42" s="4" t="s">
        <v>17</v>
      </c>
      <c r="C42" s="4">
        <v>1485204</v>
      </c>
      <c r="D42" s="4" t="s">
        <v>1124</v>
      </c>
      <c r="E42" s="5" t="s">
        <v>1125</v>
      </c>
      <c r="F42" s="5" t="s">
        <v>20</v>
      </c>
      <c r="G42" s="5" t="s">
        <v>720</v>
      </c>
      <c r="H42" s="5" t="s">
        <v>1120</v>
      </c>
      <c r="I42" s="5" t="s">
        <v>1126</v>
      </c>
      <c r="J42" s="5" t="s">
        <v>1127</v>
      </c>
      <c r="K42" s="5" t="s">
        <v>313</v>
      </c>
      <c r="L42" s="5" t="s">
        <v>314</v>
      </c>
      <c r="M42" s="5" t="s">
        <v>51</v>
      </c>
      <c r="N42" s="5">
        <v>282874</v>
      </c>
      <c r="O42" s="5">
        <v>489016</v>
      </c>
      <c r="P42" s="1">
        <v>1</v>
      </c>
      <c r="Q42" s="23"/>
      <c r="R42" s="15"/>
      <c r="S42" s="20"/>
      <c r="T42" s="21">
        <f t="shared" si="2"/>
        <v>0</v>
      </c>
      <c r="U42" s="14">
        <f t="shared" si="3"/>
        <v>0</v>
      </c>
    </row>
    <row r="43" spans="1:21" x14ac:dyDescent="0.25">
      <c r="A43" s="4" t="s">
        <v>1117</v>
      </c>
      <c r="B43" s="4" t="s">
        <v>17</v>
      </c>
      <c r="C43" s="4">
        <v>1484975</v>
      </c>
      <c r="D43" s="4" t="s">
        <v>1118</v>
      </c>
      <c r="E43" s="5" t="s">
        <v>1119</v>
      </c>
      <c r="F43" s="5" t="s">
        <v>20</v>
      </c>
      <c r="G43" s="5" t="s">
        <v>720</v>
      </c>
      <c r="H43" s="5" t="s">
        <v>1120</v>
      </c>
      <c r="I43" s="5" t="s">
        <v>1121</v>
      </c>
      <c r="J43" s="5" t="s">
        <v>1122</v>
      </c>
      <c r="K43" s="5" t="s">
        <v>673</v>
      </c>
      <c r="L43" s="5" t="s">
        <v>674</v>
      </c>
      <c r="M43" s="5" t="s">
        <v>675</v>
      </c>
      <c r="N43" s="5">
        <v>282288</v>
      </c>
      <c r="O43" s="5">
        <v>494656</v>
      </c>
      <c r="P43" s="1">
        <v>1</v>
      </c>
      <c r="Q43" s="23"/>
      <c r="R43" s="15"/>
      <c r="S43" s="20"/>
      <c r="T43" s="21">
        <f t="shared" si="2"/>
        <v>0</v>
      </c>
      <c r="U43" s="14">
        <f t="shared" si="3"/>
        <v>0</v>
      </c>
    </row>
    <row r="44" spans="1:21" x14ac:dyDescent="0.25">
      <c r="A44" s="4" t="s">
        <v>860</v>
      </c>
      <c r="B44" s="4" t="s">
        <v>17</v>
      </c>
      <c r="C44" s="4">
        <v>9633138</v>
      </c>
      <c r="D44" s="4" t="s">
        <v>861</v>
      </c>
      <c r="E44" s="5" t="s">
        <v>862</v>
      </c>
      <c r="F44" s="5" t="s">
        <v>20</v>
      </c>
      <c r="G44" s="5" t="s">
        <v>720</v>
      </c>
      <c r="H44" s="5" t="s">
        <v>863</v>
      </c>
      <c r="I44" s="5" t="s">
        <v>864</v>
      </c>
      <c r="J44" s="5" t="s">
        <v>865</v>
      </c>
      <c r="K44" s="5" t="s">
        <v>34</v>
      </c>
      <c r="L44" s="5" t="s">
        <v>27</v>
      </c>
      <c r="M44" s="5" t="s">
        <v>194</v>
      </c>
      <c r="N44" s="5">
        <v>252722</v>
      </c>
      <c r="O44" s="5">
        <v>481649</v>
      </c>
      <c r="P44" s="1">
        <v>1</v>
      </c>
      <c r="Q44" s="23"/>
      <c r="R44" s="15"/>
      <c r="S44" s="20"/>
      <c r="T44" s="21">
        <f t="shared" si="2"/>
        <v>0</v>
      </c>
      <c r="U44" s="14">
        <f t="shared" si="3"/>
        <v>0</v>
      </c>
    </row>
    <row r="45" spans="1:21" x14ac:dyDescent="0.25">
      <c r="A45" s="4" t="s">
        <v>871</v>
      </c>
      <c r="B45" s="4" t="s">
        <v>17</v>
      </c>
      <c r="C45" s="4">
        <v>7951210</v>
      </c>
      <c r="D45" s="4" t="s">
        <v>872</v>
      </c>
      <c r="E45" s="5" t="s">
        <v>873</v>
      </c>
      <c r="F45" s="5" t="s">
        <v>20</v>
      </c>
      <c r="G45" s="5" t="s">
        <v>720</v>
      </c>
      <c r="H45" s="5" t="s">
        <v>863</v>
      </c>
      <c r="I45" s="5" t="s">
        <v>874</v>
      </c>
      <c r="J45" s="5" t="s">
        <v>875</v>
      </c>
      <c r="K45" s="5" t="s">
        <v>876</v>
      </c>
      <c r="L45" s="5" t="s">
        <v>877</v>
      </c>
      <c r="M45" s="5" t="s">
        <v>724</v>
      </c>
      <c r="N45" s="5">
        <v>256630</v>
      </c>
      <c r="O45" s="5">
        <v>488109</v>
      </c>
      <c r="P45" s="1">
        <v>1</v>
      </c>
      <c r="Q45" s="23"/>
      <c r="R45" s="15"/>
      <c r="S45" s="20"/>
      <c r="T45" s="21">
        <f t="shared" si="2"/>
        <v>0</v>
      </c>
      <c r="U45" s="14">
        <f t="shared" si="3"/>
        <v>0</v>
      </c>
    </row>
    <row r="46" spans="1:21" x14ac:dyDescent="0.25">
      <c r="A46" s="4" t="s">
        <v>1022</v>
      </c>
      <c r="B46" s="4" t="s">
        <v>17</v>
      </c>
      <c r="C46" s="4">
        <v>1482520</v>
      </c>
      <c r="D46" s="4" t="s">
        <v>1023</v>
      </c>
      <c r="E46" s="5" t="s">
        <v>1024</v>
      </c>
      <c r="F46" s="5" t="s">
        <v>20</v>
      </c>
      <c r="G46" s="5" t="s">
        <v>720</v>
      </c>
      <c r="H46" s="5" t="s">
        <v>1025</v>
      </c>
      <c r="I46" s="5" t="s">
        <v>1026</v>
      </c>
      <c r="J46" s="5" t="s">
        <v>1027</v>
      </c>
      <c r="K46" s="5" t="s">
        <v>34</v>
      </c>
      <c r="L46" s="5" t="s">
        <v>27</v>
      </c>
      <c r="M46" s="5" t="s">
        <v>26</v>
      </c>
      <c r="N46" s="5">
        <v>264765</v>
      </c>
      <c r="O46" s="5">
        <v>502753</v>
      </c>
      <c r="P46" s="1">
        <v>1</v>
      </c>
      <c r="Q46" s="23"/>
      <c r="R46" s="15"/>
      <c r="S46" s="20"/>
      <c r="T46" s="21">
        <f t="shared" si="2"/>
        <v>0</v>
      </c>
      <c r="U46" s="14">
        <f t="shared" si="3"/>
        <v>0</v>
      </c>
    </row>
    <row r="47" spans="1:21" x14ac:dyDescent="0.25">
      <c r="A47" s="4" t="s">
        <v>748</v>
      </c>
      <c r="B47" s="4" t="s">
        <v>17</v>
      </c>
      <c r="C47" s="4">
        <v>1477012</v>
      </c>
      <c r="D47" s="4" t="s">
        <v>749</v>
      </c>
      <c r="E47" s="5" t="s">
        <v>750</v>
      </c>
      <c r="F47" s="5" t="s">
        <v>20</v>
      </c>
      <c r="G47" s="5" t="s">
        <v>720</v>
      </c>
      <c r="H47" s="5" t="s">
        <v>751</v>
      </c>
      <c r="I47" s="5" t="s">
        <v>752</v>
      </c>
      <c r="J47" s="5" t="s">
        <v>751</v>
      </c>
      <c r="K47" s="5" t="s">
        <v>24</v>
      </c>
      <c r="L47" s="5" t="s">
        <v>25</v>
      </c>
      <c r="M47" s="5" t="s">
        <v>51</v>
      </c>
      <c r="N47" s="5">
        <v>247868</v>
      </c>
      <c r="O47" s="5">
        <v>503420</v>
      </c>
      <c r="P47" s="1">
        <v>1</v>
      </c>
      <c r="Q47" s="23"/>
      <c r="R47" s="15"/>
      <c r="S47" s="20"/>
      <c r="T47" s="21">
        <f t="shared" si="2"/>
        <v>0</v>
      </c>
      <c r="U47" s="14">
        <f t="shared" si="3"/>
        <v>0</v>
      </c>
    </row>
    <row r="48" spans="1:21" x14ac:dyDescent="0.25">
      <c r="A48" s="4" t="s">
        <v>878</v>
      </c>
      <c r="B48" s="4" t="s">
        <v>17</v>
      </c>
      <c r="C48" s="4">
        <v>8715714</v>
      </c>
      <c r="D48" s="4" t="s">
        <v>879</v>
      </c>
      <c r="E48" s="5" t="s">
        <v>880</v>
      </c>
      <c r="F48" s="5" t="s">
        <v>20</v>
      </c>
      <c r="G48" s="5" t="s">
        <v>720</v>
      </c>
      <c r="H48" s="5" t="s">
        <v>863</v>
      </c>
      <c r="I48" s="5" t="s">
        <v>881</v>
      </c>
      <c r="J48" s="5" t="s">
        <v>882</v>
      </c>
      <c r="K48" s="5" t="s">
        <v>34</v>
      </c>
      <c r="L48" s="5" t="s">
        <v>27</v>
      </c>
      <c r="M48" s="5" t="s">
        <v>883</v>
      </c>
      <c r="N48" s="5">
        <v>260473</v>
      </c>
      <c r="O48" s="5">
        <v>484396</v>
      </c>
      <c r="P48" s="1">
        <v>1</v>
      </c>
      <c r="Q48" s="23"/>
      <c r="R48" s="15"/>
      <c r="S48" s="20"/>
      <c r="T48" s="21">
        <f t="shared" si="2"/>
        <v>0</v>
      </c>
      <c r="U48" s="14">
        <f t="shared" si="3"/>
        <v>0</v>
      </c>
    </row>
    <row r="49" spans="1:21" x14ac:dyDescent="0.25">
      <c r="A49" s="4" t="s">
        <v>960</v>
      </c>
      <c r="B49" s="4" t="s">
        <v>17</v>
      </c>
      <c r="C49" s="4">
        <v>7847827</v>
      </c>
      <c r="D49" s="4" t="s">
        <v>961</v>
      </c>
      <c r="E49" s="5" t="s">
        <v>962</v>
      </c>
      <c r="F49" s="5" t="s">
        <v>20</v>
      </c>
      <c r="G49" s="5" t="s">
        <v>720</v>
      </c>
      <c r="H49" s="5" t="s">
        <v>957</v>
      </c>
      <c r="I49" s="5" t="s">
        <v>963</v>
      </c>
      <c r="J49" s="5" t="s">
        <v>957</v>
      </c>
      <c r="K49" s="5" t="s">
        <v>964</v>
      </c>
      <c r="L49" s="5" t="s">
        <v>965</v>
      </c>
      <c r="M49" s="5" t="s">
        <v>966</v>
      </c>
      <c r="N49" s="5">
        <v>273837</v>
      </c>
      <c r="O49" s="5">
        <v>494361</v>
      </c>
      <c r="P49" s="1">
        <v>1</v>
      </c>
      <c r="Q49" s="23"/>
      <c r="R49" s="15"/>
      <c r="S49" s="20"/>
      <c r="T49" s="21">
        <f t="shared" si="2"/>
        <v>0</v>
      </c>
      <c r="U49" s="14">
        <f t="shared" si="3"/>
        <v>0</v>
      </c>
    </row>
    <row r="50" spans="1:21" x14ac:dyDescent="0.25">
      <c r="A50" s="4" t="s">
        <v>1424</v>
      </c>
      <c r="B50" s="4" t="s">
        <v>17</v>
      </c>
      <c r="C50" s="4">
        <v>1486037</v>
      </c>
      <c r="D50" s="4" t="s">
        <v>1425</v>
      </c>
      <c r="E50" s="5" t="s">
        <v>1426</v>
      </c>
      <c r="F50" s="5" t="s">
        <v>20</v>
      </c>
      <c r="G50" s="5" t="s">
        <v>436</v>
      </c>
      <c r="H50" s="5" t="s">
        <v>478</v>
      </c>
      <c r="I50" s="5" t="s">
        <v>1427</v>
      </c>
      <c r="J50" s="5" t="s">
        <v>478</v>
      </c>
      <c r="K50" s="5" t="s">
        <v>1428</v>
      </c>
      <c r="L50" s="5" t="s">
        <v>1429</v>
      </c>
      <c r="M50" s="5" t="s">
        <v>77</v>
      </c>
      <c r="N50" s="5">
        <v>283915</v>
      </c>
      <c r="O50" s="5">
        <v>481823</v>
      </c>
      <c r="P50" s="1">
        <v>1</v>
      </c>
      <c r="Q50" s="23"/>
      <c r="R50" s="15"/>
      <c r="S50" s="20"/>
      <c r="T50" s="21">
        <f t="shared" si="2"/>
        <v>0</v>
      </c>
      <c r="U50" s="14">
        <f t="shared" si="3"/>
        <v>0</v>
      </c>
    </row>
    <row r="51" spans="1:21" x14ac:dyDescent="0.25">
      <c r="A51" s="4" t="s">
        <v>1435</v>
      </c>
      <c r="B51" s="4" t="s">
        <v>17</v>
      </c>
      <c r="C51" s="4">
        <v>1485901</v>
      </c>
      <c r="D51" s="4" t="s">
        <v>1436</v>
      </c>
      <c r="E51" s="5" t="s">
        <v>1437</v>
      </c>
      <c r="F51" s="5" t="s">
        <v>20</v>
      </c>
      <c r="G51" s="5" t="s">
        <v>436</v>
      </c>
      <c r="H51" s="5" t="s">
        <v>478</v>
      </c>
      <c r="I51" s="5" t="s">
        <v>1427</v>
      </c>
      <c r="J51" s="5" t="s">
        <v>478</v>
      </c>
      <c r="K51" s="5" t="s">
        <v>1345</v>
      </c>
      <c r="L51" s="5" t="s">
        <v>1346</v>
      </c>
      <c r="M51" s="5" t="s">
        <v>170</v>
      </c>
      <c r="N51" s="5">
        <v>283400</v>
      </c>
      <c r="O51" s="5">
        <v>482587</v>
      </c>
      <c r="P51" s="1">
        <v>1</v>
      </c>
      <c r="Q51" s="23"/>
      <c r="R51" s="15"/>
      <c r="S51" s="20"/>
      <c r="T51" s="21">
        <f t="shared" si="2"/>
        <v>0</v>
      </c>
      <c r="U51" s="14">
        <f t="shared" si="3"/>
        <v>0</v>
      </c>
    </row>
    <row r="52" spans="1:21" x14ac:dyDescent="0.25">
      <c r="A52" s="4" t="s">
        <v>505</v>
      </c>
      <c r="B52" s="4" t="s">
        <v>17</v>
      </c>
      <c r="C52" s="4">
        <v>1487263</v>
      </c>
      <c r="D52" s="4" t="s">
        <v>506</v>
      </c>
      <c r="E52" s="5" t="s">
        <v>507</v>
      </c>
      <c r="F52" s="5" t="s">
        <v>20</v>
      </c>
      <c r="G52" s="5" t="s">
        <v>436</v>
      </c>
      <c r="H52" s="5" t="s">
        <v>503</v>
      </c>
      <c r="I52" s="5" t="s">
        <v>508</v>
      </c>
      <c r="J52" s="5" t="s">
        <v>509</v>
      </c>
      <c r="K52" s="5" t="s">
        <v>510</v>
      </c>
      <c r="L52" s="5" t="s">
        <v>511</v>
      </c>
      <c r="M52" s="5" t="s">
        <v>512</v>
      </c>
      <c r="N52" s="5">
        <v>278329</v>
      </c>
      <c r="O52" s="5">
        <v>463443</v>
      </c>
      <c r="P52" s="1">
        <v>1</v>
      </c>
      <c r="Q52" s="23"/>
      <c r="R52" s="15"/>
      <c r="S52" s="20"/>
      <c r="T52" s="21">
        <f t="shared" si="2"/>
        <v>0</v>
      </c>
      <c r="U52" s="14">
        <f t="shared" si="3"/>
        <v>0</v>
      </c>
    </row>
    <row r="53" spans="1:21" x14ac:dyDescent="0.25">
      <c r="A53" s="4" t="s">
        <v>500</v>
      </c>
      <c r="B53" s="4" t="s">
        <v>17</v>
      </c>
      <c r="C53" s="4">
        <v>1487051</v>
      </c>
      <c r="D53" s="4" t="s">
        <v>501</v>
      </c>
      <c r="E53" s="5" t="s">
        <v>502</v>
      </c>
      <c r="F53" s="5" t="s">
        <v>20</v>
      </c>
      <c r="G53" s="5" t="s">
        <v>436</v>
      </c>
      <c r="H53" s="5" t="s">
        <v>503</v>
      </c>
      <c r="I53" s="5" t="s">
        <v>504</v>
      </c>
      <c r="J53" s="5" t="s">
        <v>503</v>
      </c>
      <c r="K53" s="5" t="s">
        <v>24</v>
      </c>
      <c r="L53" s="5" t="s">
        <v>25</v>
      </c>
      <c r="M53" s="5" t="s">
        <v>51</v>
      </c>
      <c r="N53" s="5">
        <v>281233</v>
      </c>
      <c r="O53" s="5">
        <v>459118</v>
      </c>
      <c r="P53" s="1">
        <v>1</v>
      </c>
      <c r="Q53" s="23"/>
      <c r="R53" s="15"/>
      <c r="S53" s="20"/>
      <c r="T53" s="21">
        <f t="shared" si="2"/>
        <v>0</v>
      </c>
      <c r="U53" s="14">
        <f t="shared" si="3"/>
        <v>0</v>
      </c>
    </row>
    <row r="54" spans="1:21" x14ac:dyDescent="0.25">
      <c r="A54" s="4" t="s">
        <v>1447</v>
      </c>
      <c r="B54" s="4" t="s">
        <v>17</v>
      </c>
      <c r="C54" s="4">
        <v>1487878</v>
      </c>
      <c r="D54" s="4" t="s">
        <v>1448</v>
      </c>
      <c r="E54" s="5" t="s">
        <v>1449</v>
      </c>
      <c r="F54" s="5" t="s">
        <v>20</v>
      </c>
      <c r="G54" s="5" t="s">
        <v>436</v>
      </c>
      <c r="H54" s="5" t="s">
        <v>559</v>
      </c>
      <c r="I54" s="5" t="s">
        <v>1450</v>
      </c>
      <c r="J54" s="5" t="s">
        <v>559</v>
      </c>
      <c r="K54" s="5" t="s">
        <v>1451</v>
      </c>
      <c r="L54" s="5" t="s">
        <v>1452</v>
      </c>
      <c r="M54" s="5" t="s">
        <v>1453</v>
      </c>
      <c r="N54" s="5">
        <v>254424</v>
      </c>
      <c r="O54" s="5">
        <v>466580</v>
      </c>
      <c r="P54" s="1">
        <v>1</v>
      </c>
      <c r="Q54" s="23"/>
      <c r="R54" s="15"/>
      <c r="S54" s="20"/>
      <c r="T54" s="21">
        <f t="shared" si="2"/>
        <v>0</v>
      </c>
      <c r="U54" s="14">
        <f t="shared" si="3"/>
        <v>0</v>
      </c>
    </row>
    <row r="55" spans="1:21" x14ac:dyDescent="0.25">
      <c r="A55" s="4" t="s">
        <v>1457</v>
      </c>
      <c r="B55" s="4" t="s">
        <v>17</v>
      </c>
      <c r="C55" s="4">
        <v>1487922</v>
      </c>
      <c r="D55" s="4" t="s">
        <v>1458</v>
      </c>
      <c r="E55" s="5" t="s">
        <v>1459</v>
      </c>
      <c r="F55" s="5" t="s">
        <v>20</v>
      </c>
      <c r="G55" s="5" t="s">
        <v>436</v>
      </c>
      <c r="H55" s="5" t="s">
        <v>559</v>
      </c>
      <c r="I55" s="5" t="s">
        <v>1450</v>
      </c>
      <c r="J55" s="5" t="s">
        <v>559</v>
      </c>
      <c r="K55" s="5" t="s">
        <v>528</v>
      </c>
      <c r="L55" s="5" t="s">
        <v>529</v>
      </c>
      <c r="M55" s="5" t="s">
        <v>1460</v>
      </c>
      <c r="N55" s="5">
        <v>254410</v>
      </c>
      <c r="O55" s="5">
        <v>466179</v>
      </c>
      <c r="P55" s="1">
        <v>1</v>
      </c>
      <c r="Q55" s="23"/>
      <c r="R55" s="15"/>
      <c r="S55" s="20"/>
      <c r="T55" s="21">
        <f t="shared" si="2"/>
        <v>0</v>
      </c>
      <c r="U55" s="14">
        <f t="shared" si="3"/>
        <v>0</v>
      </c>
    </row>
    <row r="56" spans="1:21" x14ac:dyDescent="0.25">
      <c r="A56" s="4" t="s">
        <v>556</v>
      </c>
      <c r="B56" s="4" t="s">
        <v>17</v>
      </c>
      <c r="C56" s="4">
        <v>1488555</v>
      </c>
      <c r="D56" s="4" t="s">
        <v>557</v>
      </c>
      <c r="E56" s="5" t="s">
        <v>558</v>
      </c>
      <c r="F56" s="5" t="s">
        <v>20</v>
      </c>
      <c r="G56" s="5" t="s">
        <v>436</v>
      </c>
      <c r="H56" s="5" t="s">
        <v>559</v>
      </c>
      <c r="I56" s="5" t="s">
        <v>560</v>
      </c>
      <c r="J56" s="5" t="s">
        <v>561</v>
      </c>
      <c r="K56" s="5" t="s">
        <v>34</v>
      </c>
      <c r="L56" s="5" t="s">
        <v>27</v>
      </c>
      <c r="M56" s="5" t="s">
        <v>115</v>
      </c>
      <c r="N56" s="5">
        <v>246695</v>
      </c>
      <c r="O56" s="5">
        <v>464310</v>
      </c>
      <c r="P56" s="1">
        <v>1</v>
      </c>
      <c r="Q56" s="23"/>
      <c r="R56" s="15"/>
      <c r="S56" s="20"/>
      <c r="T56" s="21">
        <f t="shared" si="2"/>
        <v>0</v>
      </c>
      <c r="U56" s="14">
        <f t="shared" si="3"/>
        <v>0</v>
      </c>
    </row>
    <row r="57" spans="1:21" x14ac:dyDescent="0.25">
      <c r="A57" s="4" t="s">
        <v>1505</v>
      </c>
      <c r="B57" s="4" t="s">
        <v>17</v>
      </c>
      <c r="C57" s="4">
        <v>1490084</v>
      </c>
      <c r="D57" s="4" t="s">
        <v>1506</v>
      </c>
      <c r="E57" s="5" t="s">
        <v>1507</v>
      </c>
      <c r="F57" s="5" t="s">
        <v>20</v>
      </c>
      <c r="G57" s="5" t="s">
        <v>436</v>
      </c>
      <c r="H57" s="5" t="s">
        <v>664</v>
      </c>
      <c r="I57" s="5" t="s">
        <v>1502</v>
      </c>
      <c r="J57" s="5" t="s">
        <v>664</v>
      </c>
      <c r="K57" s="5" t="s">
        <v>24</v>
      </c>
      <c r="L57" s="5" t="s">
        <v>25</v>
      </c>
      <c r="M57" s="5" t="s">
        <v>51</v>
      </c>
      <c r="N57" s="5">
        <v>285067</v>
      </c>
      <c r="O57" s="5">
        <v>472003</v>
      </c>
      <c r="P57" s="1">
        <v>1</v>
      </c>
      <c r="Q57" s="23"/>
      <c r="R57" s="15"/>
      <c r="S57" s="20"/>
      <c r="T57" s="21">
        <f t="shared" si="2"/>
        <v>0</v>
      </c>
      <c r="U57" s="14">
        <f t="shared" si="3"/>
        <v>0</v>
      </c>
    </row>
    <row r="58" spans="1:21" x14ac:dyDescent="0.25">
      <c r="A58" s="4" t="s">
        <v>661</v>
      </c>
      <c r="B58" s="4" t="s">
        <v>17</v>
      </c>
      <c r="C58" s="4">
        <v>1491125</v>
      </c>
      <c r="D58" s="4" t="s">
        <v>662</v>
      </c>
      <c r="E58" s="5" t="s">
        <v>663</v>
      </c>
      <c r="F58" s="5" t="s">
        <v>20</v>
      </c>
      <c r="G58" s="5" t="s">
        <v>436</v>
      </c>
      <c r="H58" s="5" t="s">
        <v>664</v>
      </c>
      <c r="I58" s="5" t="s">
        <v>665</v>
      </c>
      <c r="J58" s="5" t="s">
        <v>666</v>
      </c>
      <c r="K58" s="5" t="s">
        <v>34</v>
      </c>
      <c r="L58" s="5" t="s">
        <v>27</v>
      </c>
      <c r="M58" s="5" t="s">
        <v>229</v>
      </c>
      <c r="N58" s="5">
        <v>279796</v>
      </c>
      <c r="O58" s="5">
        <v>475329</v>
      </c>
      <c r="P58" s="1">
        <v>1</v>
      </c>
      <c r="Q58" s="23"/>
      <c r="R58" s="15"/>
      <c r="S58" s="20"/>
      <c r="T58" s="21">
        <f t="shared" si="2"/>
        <v>0</v>
      </c>
      <c r="U58" s="14">
        <f t="shared" si="3"/>
        <v>0</v>
      </c>
    </row>
    <row r="59" spans="1:21" x14ac:dyDescent="0.25">
      <c r="A59" s="4" t="s">
        <v>1609</v>
      </c>
      <c r="B59" s="4" t="s">
        <v>17</v>
      </c>
      <c r="C59" s="4">
        <v>1491708</v>
      </c>
      <c r="D59" s="4" t="s">
        <v>1610</v>
      </c>
      <c r="E59" s="5" t="s">
        <v>1611</v>
      </c>
      <c r="F59" s="5" t="s">
        <v>20</v>
      </c>
      <c r="G59" s="5" t="s">
        <v>436</v>
      </c>
      <c r="H59" s="5" t="s">
        <v>813</v>
      </c>
      <c r="I59" s="5" t="s">
        <v>1612</v>
      </c>
      <c r="J59" s="5" t="s">
        <v>813</v>
      </c>
      <c r="K59" s="5" t="s">
        <v>346</v>
      </c>
      <c r="L59" s="5" t="s">
        <v>347</v>
      </c>
      <c r="M59" s="5" t="s">
        <v>1613</v>
      </c>
      <c r="N59" s="5">
        <v>241154</v>
      </c>
      <c r="O59" s="5">
        <v>444517</v>
      </c>
      <c r="P59" s="1">
        <v>1</v>
      </c>
      <c r="Q59" s="23"/>
      <c r="R59" s="15"/>
      <c r="S59" s="20"/>
      <c r="T59" s="21">
        <f t="shared" si="2"/>
        <v>0</v>
      </c>
      <c r="U59" s="14">
        <f t="shared" si="3"/>
        <v>0</v>
      </c>
    </row>
    <row r="60" spans="1:21" x14ac:dyDescent="0.25">
      <c r="A60" s="4" t="s">
        <v>810</v>
      </c>
      <c r="B60" s="4" t="s">
        <v>17</v>
      </c>
      <c r="C60" s="4">
        <v>1492086</v>
      </c>
      <c r="D60" s="4" t="s">
        <v>811</v>
      </c>
      <c r="E60" s="5" t="s">
        <v>812</v>
      </c>
      <c r="F60" s="5" t="s">
        <v>20</v>
      </c>
      <c r="G60" s="5" t="s">
        <v>436</v>
      </c>
      <c r="H60" s="5" t="s">
        <v>813</v>
      </c>
      <c r="I60" s="5" t="s">
        <v>814</v>
      </c>
      <c r="J60" s="5" t="s">
        <v>815</v>
      </c>
      <c r="K60" s="5" t="s">
        <v>24</v>
      </c>
      <c r="L60" s="5" t="s">
        <v>25</v>
      </c>
      <c r="M60" s="5" t="s">
        <v>186</v>
      </c>
      <c r="N60" s="5">
        <v>242810</v>
      </c>
      <c r="O60" s="5">
        <v>449162</v>
      </c>
      <c r="P60" s="1">
        <v>1</v>
      </c>
      <c r="Q60" s="23"/>
      <c r="R60" s="15"/>
      <c r="S60" s="20"/>
      <c r="T60" s="21">
        <f t="shared" si="2"/>
        <v>0</v>
      </c>
      <c r="U60" s="14">
        <f t="shared" si="3"/>
        <v>0</v>
      </c>
    </row>
    <row r="61" spans="1:21" x14ac:dyDescent="0.25">
      <c r="A61" s="4" t="s">
        <v>1643</v>
      </c>
      <c r="B61" s="4" t="s">
        <v>17</v>
      </c>
      <c r="C61" s="4">
        <v>1493512</v>
      </c>
      <c r="D61" s="4" t="s">
        <v>1644</v>
      </c>
      <c r="E61" s="5" t="s">
        <v>1645</v>
      </c>
      <c r="F61" s="5" t="s">
        <v>20</v>
      </c>
      <c r="G61" s="5" t="s">
        <v>436</v>
      </c>
      <c r="H61" s="5" t="s">
        <v>920</v>
      </c>
      <c r="I61" s="5" t="s">
        <v>1634</v>
      </c>
      <c r="J61" s="5" t="s">
        <v>920</v>
      </c>
      <c r="K61" s="5" t="s">
        <v>1646</v>
      </c>
      <c r="L61" s="5" t="s">
        <v>1647</v>
      </c>
      <c r="M61" s="5" t="s">
        <v>271</v>
      </c>
      <c r="N61" s="5">
        <v>268706</v>
      </c>
      <c r="O61" s="5">
        <v>475066</v>
      </c>
      <c r="P61" s="1">
        <v>1</v>
      </c>
      <c r="Q61" s="23"/>
      <c r="R61" s="15"/>
      <c r="S61" s="20"/>
      <c r="T61" s="21">
        <f t="shared" si="2"/>
        <v>0</v>
      </c>
      <c r="U61" s="14">
        <f t="shared" si="3"/>
        <v>0</v>
      </c>
    </row>
    <row r="62" spans="1:21" x14ac:dyDescent="0.25">
      <c r="A62" s="4" t="s">
        <v>1640</v>
      </c>
      <c r="B62" s="4" t="s">
        <v>17</v>
      </c>
      <c r="C62" s="4">
        <v>1494705</v>
      </c>
      <c r="D62" s="4" t="s">
        <v>1641</v>
      </c>
      <c r="E62" s="5" t="s">
        <v>1642</v>
      </c>
      <c r="F62" s="5" t="s">
        <v>20</v>
      </c>
      <c r="G62" s="5" t="s">
        <v>436</v>
      </c>
      <c r="H62" s="5" t="s">
        <v>920</v>
      </c>
      <c r="I62" s="5" t="s">
        <v>1634</v>
      </c>
      <c r="J62" s="5" t="s">
        <v>920</v>
      </c>
      <c r="K62" s="5" t="s">
        <v>1485</v>
      </c>
      <c r="L62" s="5" t="s">
        <v>1486</v>
      </c>
      <c r="M62" s="5" t="s">
        <v>769</v>
      </c>
      <c r="N62" s="5">
        <v>268233</v>
      </c>
      <c r="O62" s="5">
        <v>473752</v>
      </c>
      <c r="P62" s="1">
        <v>1</v>
      </c>
      <c r="Q62" s="23"/>
      <c r="R62" s="15"/>
      <c r="S62" s="20"/>
      <c r="T62" s="21">
        <f t="shared" si="2"/>
        <v>0</v>
      </c>
      <c r="U62" s="14">
        <f t="shared" si="3"/>
        <v>0</v>
      </c>
    </row>
    <row r="63" spans="1:21" x14ac:dyDescent="0.25">
      <c r="A63" s="4" t="s">
        <v>925</v>
      </c>
      <c r="B63" s="4" t="s">
        <v>17</v>
      </c>
      <c r="C63" s="4">
        <v>1495799</v>
      </c>
      <c r="D63" s="4" t="s">
        <v>926</v>
      </c>
      <c r="E63" s="5" t="s">
        <v>927</v>
      </c>
      <c r="F63" s="5" t="s">
        <v>20</v>
      </c>
      <c r="G63" s="5" t="s">
        <v>436</v>
      </c>
      <c r="H63" s="5" t="s">
        <v>920</v>
      </c>
      <c r="I63" s="5" t="s">
        <v>928</v>
      </c>
      <c r="J63" s="5" t="s">
        <v>929</v>
      </c>
      <c r="K63" s="5" t="s">
        <v>34</v>
      </c>
      <c r="L63" s="5" t="s">
        <v>27</v>
      </c>
      <c r="M63" s="5" t="s">
        <v>798</v>
      </c>
      <c r="N63" s="5">
        <v>269898</v>
      </c>
      <c r="O63" s="5">
        <v>480812</v>
      </c>
      <c r="P63" s="1">
        <v>1</v>
      </c>
      <c r="Q63" s="23"/>
      <c r="R63" s="15"/>
      <c r="S63" s="20"/>
      <c r="T63" s="21">
        <f t="shared" si="2"/>
        <v>0</v>
      </c>
      <c r="U63" s="14">
        <f t="shared" si="3"/>
        <v>0</v>
      </c>
    </row>
    <row r="64" spans="1:21" x14ac:dyDescent="0.25">
      <c r="A64" s="4" t="s">
        <v>948</v>
      </c>
      <c r="B64" s="4" t="s">
        <v>17</v>
      </c>
      <c r="C64" s="4">
        <v>1497512</v>
      </c>
      <c r="D64" s="4" t="s">
        <v>949</v>
      </c>
      <c r="E64" s="5" t="s">
        <v>950</v>
      </c>
      <c r="F64" s="5" t="s">
        <v>20</v>
      </c>
      <c r="G64" s="5" t="s">
        <v>436</v>
      </c>
      <c r="H64" s="5" t="s">
        <v>920</v>
      </c>
      <c r="I64" s="5" t="s">
        <v>951</v>
      </c>
      <c r="J64" s="5" t="s">
        <v>952</v>
      </c>
      <c r="K64" s="5" t="s">
        <v>510</v>
      </c>
      <c r="L64" s="5" t="s">
        <v>511</v>
      </c>
      <c r="M64" s="5" t="s">
        <v>953</v>
      </c>
      <c r="N64" s="5">
        <v>258318</v>
      </c>
      <c r="O64" s="5">
        <v>470373</v>
      </c>
      <c r="P64" s="1">
        <v>1</v>
      </c>
      <c r="Q64" s="23"/>
      <c r="R64" s="15"/>
      <c r="S64" s="20"/>
      <c r="T64" s="21">
        <f t="shared" si="2"/>
        <v>0</v>
      </c>
      <c r="U64" s="14">
        <f t="shared" si="3"/>
        <v>0</v>
      </c>
    </row>
    <row r="65" spans="1:21" x14ac:dyDescent="0.25">
      <c r="A65" s="4" t="s">
        <v>1108</v>
      </c>
      <c r="B65" s="4" t="s">
        <v>17</v>
      </c>
      <c r="C65" s="4">
        <v>1501581</v>
      </c>
      <c r="D65" s="4" t="s">
        <v>1109</v>
      </c>
      <c r="E65" s="5" t="s">
        <v>1110</v>
      </c>
      <c r="F65" s="5" t="s">
        <v>20</v>
      </c>
      <c r="G65" s="5" t="s">
        <v>436</v>
      </c>
      <c r="H65" s="5" t="s">
        <v>1093</v>
      </c>
      <c r="I65" s="5" t="s">
        <v>1105</v>
      </c>
      <c r="J65" s="5" t="s">
        <v>1093</v>
      </c>
      <c r="K65" s="5" t="s">
        <v>1111</v>
      </c>
      <c r="L65" s="5" t="s">
        <v>1112</v>
      </c>
      <c r="M65" s="5" t="s">
        <v>51</v>
      </c>
      <c r="N65" s="5">
        <v>274397</v>
      </c>
      <c r="O65" s="5">
        <v>458790</v>
      </c>
      <c r="P65" s="1">
        <v>1</v>
      </c>
      <c r="Q65" s="23"/>
      <c r="R65" s="15"/>
      <c r="S65" s="20"/>
      <c r="T65" s="21">
        <f t="shared" si="2"/>
        <v>0</v>
      </c>
      <c r="U65" s="14">
        <f t="shared" si="3"/>
        <v>0</v>
      </c>
    </row>
    <row r="66" spans="1:21" x14ac:dyDescent="0.25">
      <c r="A66" s="4" t="s">
        <v>1113</v>
      </c>
      <c r="B66" s="4" t="s">
        <v>17</v>
      </c>
      <c r="C66" s="4">
        <v>1501586</v>
      </c>
      <c r="D66" s="4" t="s">
        <v>1114</v>
      </c>
      <c r="E66" s="5" t="s">
        <v>1115</v>
      </c>
      <c r="F66" s="5" t="s">
        <v>20</v>
      </c>
      <c r="G66" s="5" t="s">
        <v>436</v>
      </c>
      <c r="H66" s="5" t="s">
        <v>1093</v>
      </c>
      <c r="I66" s="5" t="s">
        <v>1105</v>
      </c>
      <c r="J66" s="5" t="s">
        <v>1093</v>
      </c>
      <c r="K66" s="5" t="s">
        <v>1111</v>
      </c>
      <c r="L66" s="5" t="s">
        <v>1112</v>
      </c>
      <c r="M66" s="5" t="s">
        <v>1116</v>
      </c>
      <c r="N66" s="5">
        <v>274346</v>
      </c>
      <c r="O66" s="5">
        <v>458747</v>
      </c>
      <c r="P66" s="1">
        <v>1</v>
      </c>
      <c r="Q66" s="23"/>
      <c r="R66" s="15"/>
      <c r="S66" s="20"/>
      <c r="T66" s="21">
        <f t="shared" si="2"/>
        <v>0</v>
      </c>
      <c r="U66" s="14">
        <f t="shared" si="3"/>
        <v>0</v>
      </c>
    </row>
    <row r="67" spans="1:21" x14ac:dyDescent="0.25">
      <c r="A67" s="4" t="s">
        <v>1090</v>
      </c>
      <c r="B67" s="4" t="s">
        <v>17</v>
      </c>
      <c r="C67" s="4">
        <v>1500723</v>
      </c>
      <c r="D67" s="4" t="s">
        <v>1091</v>
      </c>
      <c r="E67" s="5" t="s">
        <v>1092</v>
      </c>
      <c r="F67" s="5" t="s">
        <v>20</v>
      </c>
      <c r="G67" s="5" t="s">
        <v>436</v>
      </c>
      <c r="H67" s="5" t="s">
        <v>1093</v>
      </c>
      <c r="I67" s="5" t="s">
        <v>1094</v>
      </c>
      <c r="J67" s="5" t="s">
        <v>1095</v>
      </c>
      <c r="K67" s="5" t="s">
        <v>168</v>
      </c>
      <c r="L67" s="5" t="s">
        <v>169</v>
      </c>
      <c r="M67" s="5" t="s">
        <v>194</v>
      </c>
      <c r="N67" s="5">
        <v>270474</v>
      </c>
      <c r="O67" s="5">
        <v>456732</v>
      </c>
      <c r="P67" s="1">
        <v>1</v>
      </c>
      <c r="Q67" s="23"/>
      <c r="R67" s="15"/>
      <c r="S67" s="20"/>
      <c r="T67" s="21">
        <f t="shared" si="2"/>
        <v>0</v>
      </c>
      <c r="U67" s="14">
        <f t="shared" si="3"/>
        <v>0</v>
      </c>
    </row>
    <row r="68" spans="1:21" x14ac:dyDescent="0.25">
      <c r="A68" s="4" t="s">
        <v>1102</v>
      </c>
      <c r="B68" s="4" t="s">
        <v>17</v>
      </c>
      <c r="C68" s="4">
        <v>1501701</v>
      </c>
      <c r="D68" s="4" t="s">
        <v>1103</v>
      </c>
      <c r="E68" s="5" t="s">
        <v>1104</v>
      </c>
      <c r="F68" s="5" t="s">
        <v>20</v>
      </c>
      <c r="G68" s="5" t="s">
        <v>436</v>
      </c>
      <c r="H68" s="5" t="s">
        <v>1093</v>
      </c>
      <c r="I68" s="5" t="s">
        <v>1105</v>
      </c>
      <c r="J68" s="5" t="s">
        <v>1093</v>
      </c>
      <c r="K68" s="5" t="s">
        <v>1106</v>
      </c>
      <c r="L68" s="5" t="s">
        <v>1107</v>
      </c>
      <c r="M68" s="5" t="s">
        <v>277</v>
      </c>
      <c r="N68" s="5">
        <v>274564</v>
      </c>
      <c r="O68" s="5">
        <v>459470</v>
      </c>
      <c r="P68" s="1">
        <v>1</v>
      </c>
      <c r="Q68" s="23"/>
      <c r="R68" s="15"/>
      <c r="S68" s="20"/>
      <c r="T68" s="21">
        <f t="shared" si="2"/>
        <v>0</v>
      </c>
      <c r="U68" s="14">
        <f t="shared" si="3"/>
        <v>0</v>
      </c>
    </row>
    <row r="69" spans="1:21" x14ac:dyDescent="0.25">
      <c r="A69" s="4" t="s">
        <v>1016</v>
      </c>
      <c r="B69" s="4" t="s">
        <v>17</v>
      </c>
      <c r="C69" s="4">
        <v>1499035</v>
      </c>
      <c r="D69" s="4" t="s">
        <v>1017</v>
      </c>
      <c r="E69" s="5" t="s">
        <v>1018</v>
      </c>
      <c r="F69" s="5" t="s">
        <v>20</v>
      </c>
      <c r="G69" s="5" t="s">
        <v>436</v>
      </c>
      <c r="H69" s="5" t="s">
        <v>1007</v>
      </c>
      <c r="I69" s="5" t="s">
        <v>1019</v>
      </c>
      <c r="J69" s="5" t="s">
        <v>1007</v>
      </c>
      <c r="K69" s="5" t="s">
        <v>1020</v>
      </c>
      <c r="L69" s="5" t="s">
        <v>1021</v>
      </c>
      <c r="M69" s="5" t="s">
        <v>493</v>
      </c>
      <c r="N69" s="5">
        <v>252266</v>
      </c>
      <c r="O69" s="5">
        <v>453527</v>
      </c>
      <c r="P69" s="1">
        <v>1</v>
      </c>
      <c r="Q69" s="23"/>
      <c r="R69" s="15"/>
      <c r="S69" s="20"/>
      <c r="T69" s="21">
        <f t="shared" si="2"/>
        <v>0</v>
      </c>
      <c r="U69" s="14">
        <f t="shared" si="3"/>
        <v>0</v>
      </c>
    </row>
    <row r="70" spans="1:21" x14ac:dyDescent="0.25">
      <c r="A70" s="4" t="s">
        <v>1004</v>
      </c>
      <c r="B70" s="4" t="s">
        <v>17</v>
      </c>
      <c r="C70" s="4">
        <v>1497992</v>
      </c>
      <c r="D70" s="4" t="s">
        <v>1005</v>
      </c>
      <c r="E70" s="5" t="s">
        <v>1006</v>
      </c>
      <c r="F70" s="5" t="s">
        <v>20</v>
      </c>
      <c r="G70" s="5" t="s">
        <v>436</v>
      </c>
      <c r="H70" s="5" t="s">
        <v>1007</v>
      </c>
      <c r="I70" s="5" t="s">
        <v>1008</v>
      </c>
      <c r="J70" s="5" t="s">
        <v>1009</v>
      </c>
      <c r="K70" s="5" t="s">
        <v>34</v>
      </c>
      <c r="L70" s="5" t="s">
        <v>27</v>
      </c>
      <c r="M70" s="5" t="s">
        <v>1010</v>
      </c>
      <c r="N70" s="5">
        <v>246412</v>
      </c>
      <c r="O70" s="5">
        <v>452016</v>
      </c>
      <c r="P70" s="1">
        <v>1</v>
      </c>
      <c r="Q70" s="23"/>
      <c r="R70" s="15"/>
      <c r="S70" s="20"/>
      <c r="T70" s="21">
        <f t="shared" si="2"/>
        <v>0</v>
      </c>
      <c r="U70" s="14">
        <f t="shared" si="3"/>
        <v>0</v>
      </c>
    </row>
    <row r="71" spans="1:21" x14ac:dyDescent="0.25">
      <c r="A71" s="4" t="s">
        <v>562</v>
      </c>
      <c r="B71" s="4" t="s">
        <v>17</v>
      </c>
      <c r="C71" s="4">
        <v>1488871</v>
      </c>
      <c r="D71" s="4" t="s">
        <v>563</v>
      </c>
      <c r="E71" s="5" t="s">
        <v>564</v>
      </c>
      <c r="F71" s="5" t="s">
        <v>20</v>
      </c>
      <c r="G71" s="5" t="s">
        <v>436</v>
      </c>
      <c r="H71" s="5" t="s">
        <v>559</v>
      </c>
      <c r="I71" s="5" t="s">
        <v>565</v>
      </c>
      <c r="J71" s="5" t="s">
        <v>566</v>
      </c>
      <c r="K71" s="5" t="s">
        <v>34</v>
      </c>
      <c r="L71" s="5" t="s">
        <v>27</v>
      </c>
      <c r="M71" s="5" t="s">
        <v>567</v>
      </c>
      <c r="N71" s="5">
        <v>250524</v>
      </c>
      <c r="O71" s="5">
        <v>473290</v>
      </c>
      <c r="P71" s="1">
        <v>1</v>
      </c>
      <c r="Q71" s="23"/>
      <c r="R71" s="15"/>
      <c r="S71" s="20"/>
      <c r="T71" s="21">
        <f t="shared" si="2"/>
        <v>0</v>
      </c>
      <c r="U71" s="14">
        <f t="shared" si="3"/>
        <v>0</v>
      </c>
    </row>
    <row r="72" spans="1:21" x14ac:dyDescent="0.25">
      <c r="A72" s="4" t="s">
        <v>930</v>
      </c>
      <c r="B72" s="4" t="s">
        <v>17</v>
      </c>
      <c r="C72" s="4">
        <v>1496137</v>
      </c>
      <c r="D72" s="4" t="s">
        <v>931</v>
      </c>
      <c r="E72" s="5" t="s">
        <v>932</v>
      </c>
      <c r="F72" s="5" t="s">
        <v>20</v>
      </c>
      <c r="G72" s="5" t="s">
        <v>436</v>
      </c>
      <c r="H72" s="5" t="s">
        <v>920</v>
      </c>
      <c r="I72" s="5" t="s">
        <v>933</v>
      </c>
      <c r="J72" s="5" t="s">
        <v>934</v>
      </c>
      <c r="K72" s="5" t="s">
        <v>935</v>
      </c>
      <c r="L72" s="5" t="s">
        <v>936</v>
      </c>
      <c r="M72" s="5" t="s">
        <v>247</v>
      </c>
      <c r="N72" s="5">
        <v>267898</v>
      </c>
      <c r="O72" s="5">
        <v>468469</v>
      </c>
      <c r="P72" s="1">
        <v>1</v>
      </c>
      <c r="Q72" s="23"/>
      <c r="R72" s="15"/>
      <c r="S72" s="20"/>
      <c r="T72" s="21">
        <f t="shared" si="2"/>
        <v>0</v>
      </c>
      <c r="U72" s="14">
        <f t="shared" si="3"/>
        <v>0</v>
      </c>
    </row>
    <row r="73" spans="1:21" x14ac:dyDescent="0.25">
      <c r="A73" s="4" t="s">
        <v>942</v>
      </c>
      <c r="B73" s="4" t="s">
        <v>17</v>
      </c>
      <c r="C73" s="4">
        <v>1496661</v>
      </c>
      <c r="D73" s="4" t="s">
        <v>943</v>
      </c>
      <c r="E73" s="5" t="s">
        <v>944</v>
      </c>
      <c r="F73" s="5" t="s">
        <v>20</v>
      </c>
      <c r="G73" s="5" t="s">
        <v>436</v>
      </c>
      <c r="H73" s="5" t="s">
        <v>920</v>
      </c>
      <c r="I73" s="5" t="s">
        <v>945</v>
      </c>
      <c r="J73" s="5" t="s">
        <v>946</v>
      </c>
      <c r="K73" s="5" t="s">
        <v>34</v>
      </c>
      <c r="L73" s="5" t="s">
        <v>27</v>
      </c>
      <c r="M73" s="5" t="s">
        <v>947</v>
      </c>
      <c r="N73" s="5">
        <v>263102</v>
      </c>
      <c r="O73" s="5">
        <v>475743</v>
      </c>
      <c r="P73" s="1">
        <v>1</v>
      </c>
      <c r="Q73" s="23"/>
      <c r="R73" s="15"/>
      <c r="S73" s="20"/>
      <c r="T73" s="21">
        <f t="shared" si="2"/>
        <v>0</v>
      </c>
      <c r="U73" s="14">
        <f t="shared" si="3"/>
        <v>0</v>
      </c>
    </row>
    <row r="74" spans="1:21" x14ac:dyDescent="0.25">
      <c r="A74" s="4" t="s">
        <v>937</v>
      </c>
      <c r="B74" s="4" t="s">
        <v>17</v>
      </c>
      <c r="C74" s="4">
        <v>1496459</v>
      </c>
      <c r="D74" s="4" t="s">
        <v>938</v>
      </c>
      <c r="E74" s="5" t="s">
        <v>939</v>
      </c>
      <c r="F74" s="5" t="s">
        <v>20</v>
      </c>
      <c r="G74" s="5" t="s">
        <v>436</v>
      </c>
      <c r="H74" s="5" t="s">
        <v>920</v>
      </c>
      <c r="I74" s="5" t="s">
        <v>940</v>
      </c>
      <c r="J74" s="5" t="s">
        <v>941</v>
      </c>
      <c r="K74" s="5" t="s">
        <v>34</v>
      </c>
      <c r="L74" s="5" t="s">
        <v>27</v>
      </c>
      <c r="M74" s="5" t="s">
        <v>35</v>
      </c>
      <c r="N74" s="5">
        <v>266800</v>
      </c>
      <c r="O74" s="5">
        <v>478678</v>
      </c>
      <c r="P74" s="1">
        <v>1</v>
      </c>
      <c r="Q74" s="23"/>
      <c r="R74" s="15"/>
      <c r="S74" s="20"/>
      <c r="T74" s="21">
        <f t="shared" si="2"/>
        <v>0</v>
      </c>
      <c r="U74" s="14">
        <f t="shared" si="3"/>
        <v>0</v>
      </c>
    </row>
    <row r="75" spans="1:21" x14ac:dyDescent="0.25">
      <c r="A75" s="4" t="s">
        <v>917</v>
      </c>
      <c r="B75" s="4" t="s">
        <v>17</v>
      </c>
      <c r="C75" s="4">
        <v>1495427</v>
      </c>
      <c r="D75" s="4" t="s">
        <v>918</v>
      </c>
      <c r="E75" s="5" t="s">
        <v>919</v>
      </c>
      <c r="F75" s="5" t="s">
        <v>20</v>
      </c>
      <c r="G75" s="5" t="s">
        <v>436</v>
      </c>
      <c r="H75" s="5" t="s">
        <v>920</v>
      </c>
      <c r="I75" s="5" t="s">
        <v>921</v>
      </c>
      <c r="J75" s="5" t="s">
        <v>517</v>
      </c>
      <c r="K75" s="5" t="s">
        <v>922</v>
      </c>
      <c r="L75" s="5" t="s">
        <v>923</v>
      </c>
      <c r="M75" s="5" t="s">
        <v>924</v>
      </c>
      <c r="N75" s="5">
        <v>255573</v>
      </c>
      <c r="O75" s="5">
        <v>472321</v>
      </c>
      <c r="P75" s="1">
        <v>1</v>
      </c>
      <c r="Q75" s="23"/>
      <c r="R75" s="15"/>
      <c r="S75" s="20"/>
      <c r="T75" s="21">
        <f t="shared" si="2"/>
        <v>0</v>
      </c>
      <c r="U75" s="14">
        <f t="shared" si="3"/>
        <v>0</v>
      </c>
    </row>
    <row r="76" spans="1:21" x14ac:dyDescent="0.25">
      <c r="A76" s="4" t="s">
        <v>1635</v>
      </c>
      <c r="B76" s="4" t="s">
        <v>17</v>
      </c>
      <c r="C76" s="4">
        <v>1495054</v>
      </c>
      <c r="D76" s="4" t="s">
        <v>1636</v>
      </c>
      <c r="E76" s="5" t="s">
        <v>1637</v>
      </c>
      <c r="F76" s="5" t="s">
        <v>20</v>
      </c>
      <c r="G76" s="5" t="s">
        <v>436</v>
      </c>
      <c r="H76" s="5" t="s">
        <v>920</v>
      </c>
      <c r="I76" s="5" t="s">
        <v>1634</v>
      </c>
      <c r="J76" s="5" t="s">
        <v>920</v>
      </c>
      <c r="K76" s="5" t="s">
        <v>1638</v>
      </c>
      <c r="L76" s="5" t="s">
        <v>1639</v>
      </c>
      <c r="M76" s="5" t="s">
        <v>51</v>
      </c>
      <c r="N76" s="5">
        <v>268771</v>
      </c>
      <c r="O76" s="5">
        <v>473535</v>
      </c>
      <c r="P76" s="1">
        <v>1</v>
      </c>
      <c r="Q76" s="23"/>
      <c r="R76" s="15"/>
      <c r="S76" s="20"/>
      <c r="T76" s="21">
        <f t="shared" si="2"/>
        <v>0</v>
      </c>
      <c r="U76" s="14">
        <f t="shared" si="3"/>
        <v>0</v>
      </c>
    </row>
    <row r="77" spans="1:21" x14ac:dyDescent="0.25">
      <c r="A77" s="4" t="s">
        <v>1499</v>
      </c>
      <c r="B77" s="4" t="s">
        <v>17</v>
      </c>
      <c r="C77" s="4">
        <v>1490517</v>
      </c>
      <c r="D77" s="4" t="s">
        <v>1500</v>
      </c>
      <c r="E77" s="5" t="s">
        <v>1501</v>
      </c>
      <c r="F77" s="5" t="s">
        <v>20</v>
      </c>
      <c r="G77" s="5" t="s">
        <v>436</v>
      </c>
      <c r="H77" s="5" t="s">
        <v>664</v>
      </c>
      <c r="I77" s="5" t="s">
        <v>1502</v>
      </c>
      <c r="J77" s="5" t="s">
        <v>664</v>
      </c>
      <c r="K77" s="5" t="s">
        <v>1503</v>
      </c>
      <c r="L77" s="5" t="s">
        <v>1504</v>
      </c>
      <c r="M77" s="5" t="s">
        <v>463</v>
      </c>
      <c r="N77" s="5">
        <v>284398</v>
      </c>
      <c r="O77" s="5">
        <v>471700</v>
      </c>
      <c r="P77" s="1">
        <v>1</v>
      </c>
      <c r="Q77" s="23"/>
      <c r="R77" s="15"/>
      <c r="S77" s="20"/>
      <c r="T77" s="21">
        <f t="shared" si="2"/>
        <v>0</v>
      </c>
      <c r="U77" s="14">
        <f t="shared" si="3"/>
        <v>0</v>
      </c>
    </row>
    <row r="78" spans="1:21" x14ac:dyDescent="0.25">
      <c r="A78" s="4" t="s">
        <v>816</v>
      </c>
      <c r="B78" s="4" t="s">
        <v>17</v>
      </c>
      <c r="C78" s="4">
        <v>1492364</v>
      </c>
      <c r="D78" s="4" t="s">
        <v>817</v>
      </c>
      <c r="E78" s="5" t="s">
        <v>818</v>
      </c>
      <c r="F78" s="5" t="s">
        <v>20</v>
      </c>
      <c r="G78" s="5" t="s">
        <v>436</v>
      </c>
      <c r="H78" s="5" t="s">
        <v>813</v>
      </c>
      <c r="I78" s="5" t="s">
        <v>819</v>
      </c>
      <c r="J78" s="5" t="s">
        <v>820</v>
      </c>
      <c r="K78" s="5" t="s">
        <v>49</v>
      </c>
      <c r="L78" s="5" t="s">
        <v>50</v>
      </c>
      <c r="M78" s="5" t="s">
        <v>542</v>
      </c>
      <c r="N78" s="5">
        <v>246390</v>
      </c>
      <c r="O78" s="5">
        <v>440745</v>
      </c>
      <c r="P78" s="1">
        <v>1</v>
      </c>
      <c r="Q78" s="23"/>
      <c r="R78" s="15"/>
      <c r="S78" s="20"/>
      <c r="T78" s="21">
        <f t="shared" ref="T78:T89" si="4">S78*0.23</f>
        <v>0</v>
      </c>
      <c r="U78" s="14">
        <f t="shared" ref="U78:U89" si="5">SUM(S78:T78)</f>
        <v>0</v>
      </c>
    </row>
    <row r="79" spans="1:21" x14ac:dyDescent="0.25">
      <c r="A79" s="4" t="s">
        <v>1614</v>
      </c>
      <c r="B79" s="4" t="s">
        <v>17</v>
      </c>
      <c r="C79" s="4">
        <v>1491904</v>
      </c>
      <c r="D79" s="4" t="s">
        <v>1615</v>
      </c>
      <c r="E79" s="5" t="s">
        <v>1616</v>
      </c>
      <c r="F79" s="5" t="s">
        <v>20</v>
      </c>
      <c r="G79" s="5" t="s">
        <v>436</v>
      </c>
      <c r="H79" s="5" t="s">
        <v>813</v>
      </c>
      <c r="I79" s="5" t="s">
        <v>1612</v>
      </c>
      <c r="J79" s="5" t="s">
        <v>813</v>
      </c>
      <c r="K79" s="5" t="s">
        <v>1285</v>
      </c>
      <c r="L79" s="5" t="s">
        <v>1286</v>
      </c>
      <c r="M79" s="5" t="s">
        <v>65</v>
      </c>
      <c r="N79" s="5">
        <v>240339</v>
      </c>
      <c r="O79" s="5">
        <v>443867</v>
      </c>
      <c r="P79" s="1">
        <v>1</v>
      </c>
      <c r="Q79" s="23"/>
      <c r="R79" s="15"/>
      <c r="S79" s="20"/>
      <c r="T79" s="21">
        <f t="shared" si="4"/>
        <v>0</v>
      </c>
      <c r="U79" s="14">
        <f t="shared" si="5"/>
        <v>0</v>
      </c>
    </row>
    <row r="80" spans="1:21" x14ac:dyDescent="0.25">
      <c r="A80" s="4" t="s">
        <v>482</v>
      </c>
      <c r="B80" s="4" t="s">
        <v>17</v>
      </c>
      <c r="C80" s="4">
        <v>1486621</v>
      </c>
      <c r="D80" s="4" t="s">
        <v>483</v>
      </c>
      <c r="E80" s="5" t="s">
        <v>484</v>
      </c>
      <c r="F80" s="5" t="s">
        <v>20</v>
      </c>
      <c r="G80" s="5" t="s">
        <v>436</v>
      </c>
      <c r="H80" s="5" t="s">
        <v>478</v>
      </c>
      <c r="I80" s="5" t="s">
        <v>485</v>
      </c>
      <c r="J80" s="5" t="s">
        <v>486</v>
      </c>
      <c r="K80" s="5" t="s">
        <v>34</v>
      </c>
      <c r="L80" s="5" t="s">
        <v>27</v>
      </c>
      <c r="M80" s="5" t="s">
        <v>277</v>
      </c>
      <c r="N80" s="5">
        <v>281916</v>
      </c>
      <c r="O80" s="5">
        <v>485412</v>
      </c>
      <c r="P80" s="1">
        <v>1</v>
      </c>
      <c r="Q80" s="23"/>
      <c r="R80" s="15"/>
      <c r="S80" s="20"/>
      <c r="T80" s="21">
        <f t="shared" si="4"/>
        <v>0</v>
      </c>
      <c r="U80" s="14">
        <f t="shared" si="5"/>
        <v>0</v>
      </c>
    </row>
    <row r="81" spans="1:21" x14ac:dyDescent="0.25">
      <c r="A81" s="4" t="s">
        <v>821</v>
      </c>
      <c r="B81" s="4" t="s">
        <v>17</v>
      </c>
      <c r="C81" s="4">
        <v>1492779</v>
      </c>
      <c r="D81" s="4" t="s">
        <v>822</v>
      </c>
      <c r="E81" s="5" t="s">
        <v>823</v>
      </c>
      <c r="F81" s="5" t="s">
        <v>20</v>
      </c>
      <c r="G81" s="5" t="s">
        <v>436</v>
      </c>
      <c r="H81" s="5" t="s">
        <v>813</v>
      </c>
      <c r="I81" s="5" t="s">
        <v>824</v>
      </c>
      <c r="J81" s="5" t="s">
        <v>825</v>
      </c>
      <c r="K81" s="5" t="s">
        <v>826</v>
      </c>
      <c r="L81" s="5" t="s">
        <v>827</v>
      </c>
      <c r="M81" s="5" t="s">
        <v>51</v>
      </c>
      <c r="N81" s="5">
        <v>250830</v>
      </c>
      <c r="O81" s="5">
        <v>445359</v>
      </c>
      <c r="P81" s="1">
        <v>1</v>
      </c>
      <c r="Q81" s="23"/>
      <c r="R81" s="15"/>
      <c r="S81" s="20"/>
      <c r="T81" s="21">
        <f t="shared" si="4"/>
        <v>0</v>
      </c>
      <c r="U81" s="14">
        <f t="shared" si="5"/>
        <v>0</v>
      </c>
    </row>
    <row r="82" spans="1:21" x14ac:dyDescent="0.25">
      <c r="A82" s="4" t="s">
        <v>1430</v>
      </c>
      <c r="B82" s="4" t="s">
        <v>17</v>
      </c>
      <c r="C82" s="4">
        <v>9633061</v>
      </c>
      <c r="D82" s="4" t="s">
        <v>1431</v>
      </c>
      <c r="E82" s="5" t="s">
        <v>1432</v>
      </c>
      <c r="F82" s="5" t="s">
        <v>20</v>
      </c>
      <c r="G82" s="5" t="s">
        <v>436</v>
      </c>
      <c r="H82" s="5" t="s">
        <v>478</v>
      </c>
      <c r="I82" s="5" t="s">
        <v>1427</v>
      </c>
      <c r="J82" s="5" t="s">
        <v>478</v>
      </c>
      <c r="K82" s="5" t="s">
        <v>1433</v>
      </c>
      <c r="L82" s="5" t="s">
        <v>1434</v>
      </c>
      <c r="M82" s="5" t="s">
        <v>51</v>
      </c>
      <c r="N82" s="5">
        <v>283952</v>
      </c>
      <c r="O82" s="5">
        <v>481904</v>
      </c>
      <c r="P82" s="1">
        <v>1</v>
      </c>
      <c r="Q82" s="23"/>
      <c r="R82" s="15"/>
      <c r="S82" s="20"/>
      <c r="T82" s="21">
        <f t="shared" si="4"/>
        <v>0</v>
      </c>
      <c r="U82" s="14">
        <f t="shared" si="5"/>
        <v>0</v>
      </c>
    </row>
    <row r="83" spans="1:21" x14ac:dyDescent="0.25">
      <c r="A83" s="4" t="s">
        <v>576</v>
      </c>
      <c r="B83" s="4" t="s">
        <v>17</v>
      </c>
      <c r="C83" s="4">
        <v>8426743</v>
      </c>
      <c r="D83" s="4" t="s">
        <v>577</v>
      </c>
      <c r="E83" s="5" t="s">
        <v>578</v>
      </c>
      <c r="F83" s="5" t="s">
        <v>20</v>
      </c>
      <c r="G83" s="5" t="s">
        <v>436</v>
      </c>
      <c r="H83" s="5" t="s">
        <v>559</v>
      </c>
      <c r="I83" s="5" t="s">
        <v>579</v>
      </c>
      <c r="J83" s="5" t="s">
        <v>580</v>
      </c>
      <c r="K83" s="5" t="s">
        <v>24</v>
      </c>
      <c r="L83" s="5" t="s">
        <v>25</v>
      </c>
      <c r="M83" s="5" t="s">
        <v>51</v>
      </c>
      <c r="N83" s="5">
        <v>253672</v>
      </c>
      <c r="O83" s="5">
        <v>464201</v>
      </c>
      <c r="P83" s="1">
        <v>1</v>
      </c>
      <c r="Q83" s="23"/>
      <c r="R83" s="15"/>
      <c r="S83" s="20"/>
      <c r="T83" s="21">
        <f t="shared" si="4"/>
        <v>0</v>
      </c>
      <c r="U83" s="14">
        <f t="shared" si="5"/>
        <v>0</v>
      </c>
    </row>
    <row r="84" spans="1:21" x14ac:dyDescent="0.25">
      <c r="A84" s="4" t="s">
        <v>568</v>
      </c>
      <c r="B84" s="4" t="s">
        <v>17</v>
      </c>
      <c r="C84" s="4">
        <v>8272739</v>
      </c>
      <c r="D84" s="4" t="s">
        <v>569</v>
      </c>
      <c r="E84" s="5" t="s">
        <v>570</v>
      </c>
      <c r="F84" s="5" t="s">
        <v>20</v>
      </c>
      <c r="G84" s="5" t="s">
        <v>436</v>
      </c>
      <c r="H84" s="5" t="s">
        <v>559</v>
      </c>
      <c r="I84" s="5" t="s">
        <v>571</v>
      </c>
      <c r="J84" s="5" t="s">
        <v>572</v>
      </c>
      <c r="K84" s="5" t="s">
        <v>573</v>
      </c>
      <c r="L84" s="5" t="s">
        <v>574</v>
      </c>
      <c r="M84" s="5" t="s">
        <v>575</v>
      </c>
      <c r="N84" s="5">
        <v>249104</v>
      </c>
      <c r="O84" s="5">
        <v>468868</v>
      </c>
      <c r="P84" s="1">
        <v>1</v>
      </c>
      <c r="Q84" s="23"/>
      <c r="R84" s="15"/>
      <c r="S84" s="20"/>
      <c r="T84" s="21">
        <f t="shared" si="4"/>
        <v>0</v>
      </c>
      <c r="U84" s="14">
        <f t="shared" si="5"/>
        <v>0</v>
      </c>
    </row>
    <row r="85" spans="1:21" x14ac:dyDescent="0.25">
      <c r="A85" s="4" t="s">
        <v>1011</v>
      </c>
      <c r="B85" s="4" t="s">
        <v>17</v>
      </c>
      <c r="C85" s="4">
        <v>7730010</v>
      </c>
      <c r="D85" s="4" t="s">
        <v>1012</v>
      </c>
      <c r="E85" s="5" t="s">
        <v>1013</v>
      </c>
      <c r="F85" s="5" t="s">
        <v>20</v>
      </c>
      <c r="G85" s="5" t="s">
        <v>436</v>
      </c>
      <c r="H85" s="5" t="s">
        <v>1007</v>
      </c>
      <c r="I85" s="5" t="s">
        <v>1014</v>
      </c>
      <c r="J85" s="5" t="s">
        <v>1015</v>
      </c>
      <c r="K85" s="5" t="s">
        <v>24</v>
      </c>
      <c r="L85" s="5" t="s">
        <v>25</v>
      </c>
      <c r="M85" s="5" t="s">
        <v>51</v>
      </c>
      <c r="N85" s="5">
        <v>252493</v>
      </c>
      <c r="O85" s="5">
        <v>456997</v>
      </c>
      <c r="P85" s="1">
        <v>1</v>
      </c>
      <c r="Q85" s="23"/>
      <c r="R85" s="15"/>
      <c r="S85" s="20"/>
      <c r="T85" s="21">
        <f t="shared" si="4"/>
        <v>0</v>
      </c>
      <c r="U85" s="14">
        <f t="shared" si="5"/>
        <v>0</v>
      </c>
    </row>
    <row r="86" spans="1:21" x14ac:dyDescent="0.25">
      <c r="A86" s="4" t="s">
        <v>475</v>
      </c>
      <c r="B86" s="4" t="s">
        <v>17</v>
      </c>
      <c r="C86" s="4">
        <v>8322076</v>
      </c>
      <c r="D86" s="4" t="s">
        <v>476</v>
      </c>
      <c r="E86" s="5" t="s">
        <v>477</v>
      </c>
      <c r="F86" s="5" t="s">
        <v>20</v>
      </c>
      <c r="G86" s="5" t="s">
        <v>436</v>
      </c>
      <c r="H86" s="5" t="s">
        <v>478</v>
      </c>
      <c r="I86" s="5" t="s">
        <v>479</v>
      </c>
      <c r="J86" s="5" t="s">
        <v>480</v>
      </c>
      <c r="K86" s="5" t="s">
        <v>24</v>
      </c>
      <c r="L86" s="5" t="s">
        <v>25</v>
      </c>
      <c r="M86" s="5" t="s">
        <v>481</v>
      </c>
      <c r="N86" s="5">
        <v>279202</v>
      </c>
      <c r="O86" s="5">
        <v>479650</v>
      </c>
      <c r="P86" s="1">
        <v>1</v>
      </c>
      <c r="Q86" s="23"/>
      <c r="R86" s="15"/>
      <c r="S86" s="20"/>
      <c r="T86" s="21">
        <f t="shared" si="4"/>
        <v>0</v>
      </c>
      <c r="U86" s="14">
        <f t="shared" si="5"/>
        <v>0</v>
      </c>
    </row>
    <row r="87" spans="1:21" x14ac:dyDescent="0.25">
      <c r="A87" s="4" t="s">
        <v>1454</v>
      </c>
      <c r="B87" s="4" t="s">
        <v>17</v>
      </c>
      <c r="C87" s="4">
        <v>9148377</v>
      </c>
      <c r="D87" s="4" t="s">
        <v>1455</v>
      </c>
      <c r="E87" s="5" t="s">
        <v>1456</v>
      </c>
      <c r="F87" s="5" t="s">
        <v>20</v>
      </c>
      <c r="G87" s="5" t="s">
        <v>436</v>
      </c>
      <c r="H87" s="5" t="s">
        <v>559</v>
      </c>
      <c r="I87" s="5" t="s">
        <v>1450</v>
      </c>
      <c r="J87" s="5" t="s">
        <v>559</v>
      </c>
      <c r="K87" s="5" t="s">
        <v>1020</v>
      </c>
      <c r="L87" s="5" t="s">
        <v>1021</v>
      </c>
      <c r="M87" s="5" t="s">
        <v>65</v>
      </c>
      <c r="N87" s="5">
        <v>254597</v>
      </c>
      <c r="O87" s="5">
        <v>466805</v>
      </c>
      <c r="P87" s="1">
        <v>1</v>
      </c>
      <c r="Q87" s="23"/>
      <c r="R87" s="15"/>
      <c r="S87" s="20"/>
      <c r="T87" s="21">
        <f t="shared" si="4"/>
        <v>0</v>
      </c>
      <c r="U87" s="14">
        <f t="shared" si="5"/>
        <v>0</v>
      </c>
    </row>
    <row r="88" spans="1:21" x14ac:dyDescent="0.25">
      <c r="A88" s="4" t="s">
        <v>1052</v>
      </c>
      <c r="B88" s="4" t="s">
        <v>17</v>
      </c>
      <c r="C88" s="4">
        <v>9633137</v>
      </c>
      <c r="D88" s="4" t="s">
        <v>1053</v>
      </c>
      <c r="E88" s="5" t="s">
        <v>1054</v>
      </c>
      <c r="F88" s="5" t="s">
        <v>20</v>
      </c>
      <c r="G88" s="5" t="s">
        <v>436</v>
      </c>
      <c r="H88" s="5" t="s">
        <v>1055</v>
      </c>
      <c r="I88" s="5" t="s">
        <v>1056</v>
      </c>
      <c r="J88" s="5" t="s">
        <v>1055</v>
      </c>
      <c r="K88" s="5" t="s">
        <v>34</v>
      </c>
      <c r="L88" s="5" t="s">
        <v>27</v>
      </c>
      <c r="M88" s="5" t="s">
        <v>186</v>
      </c>
      <c r="N88" s="5">
        <v>276100</v>
      </c>
      <c r="O88" s="5">
        <v>467091</v>
      </c>
      <c r="P88" s="1">
        <v>1</v>
      </c>
      <c r="Q88" s="23"/>
      <c r="R88" s="15"/>
      <c r="S88" s="20"/>
      <c r="T88" s="21">
        <f t="shared" si="4"/>
        <v>0</v>
      </c>
      <c r="U88" s="14">
        <f t="shared" si="5"/>
        <v>0</v>
      </c>
    </row>
    <row r="89" spans="1:21" x14ac:dyDescent="0.25">
      <c r="A89" s="4" t="s">
        <v>1096</v>
      </c>
      <c r="B89" s="4" t="s">
        <v>17</v>
      </c>
      <c r="C89" s="4">
        <v>9633136</v>
      </c>
      <c r="D89" s="4" t="s">
        <v>1097</v>
      </c>
      <c r="E89" s="5" t="s">
        <v>1098</v>
      </c>
      <c r="F89" s="5" t="s">
        <v>20</v>
      </c>
      <c r="G89" s="5" t="s">
        <v>436</v>
      </c>
      <c r="H89" s="5" t="s">
        <v>1093</v>
      </c>
      <c r="I89" s="5" t="s">
        <v>1099</v>
      </c>
      <c r="J89" s="5" t="s">
        <v>1100</v>
      </c>
      <c r="K89" s="5" t="s">
        <v>34</v>
      </c>
      <c r="L89" s="5" t="s">
        <v>27</v>
      </c>
      <c r="M89" s="5" t="s">
        <v>1101</v>
      </c>
      <c r="N89" s="5">
        <v>268181</v>
      </c>
      <c r="O89" s="5">
        <v>459728</v>
      </c>
      <c r="P89" s="1">
        <v>1</v>
      </c>
      <c r="Q89" s="23"/>
      <c r="R89" s="15"/>
      <c r="S89" s="20"/>
      <c r="T89" s="21">
        <f t="shared" si="4"/>
        <v>0</v>
      </c>
      <c r="U89" s="14">
        <f t="shared" si="5"/>
        <v>0</v>
      </c>
    </row>
  </sheetData>
  <sheetProtection algorithmName="SHA-512" hashValue="xkVi5Wm1Z1NyTKLfvcoxUBIVT3OvddBn7lQxKvnHIssQpjt65Db5duRLQEj3+Ee9uc+8/VpNnHpp9cK1ds30XA==" saltValue="lk6JSj1i55h4ahh4KCQGRg==" spinCount="100000" sheet="1" objects="1" scenarios="1" formatCells="0" formatColumns="0" formatRows="0" sort="0" autoFilter="0"/>
  <autoFilter ref="A12:P89"/>
  <mergeCells count="19">
    <mergeCell ref="F9:I10"/>
    <mergeCell ref="J10:Q10"/>
    <mergeCell ref="G2:I2"/>
    <mergeCell ref="J2:L2"/>
    <mergeCell ref="J5:L5"/>
    <mergeCell ref="J7:L7"/>
    <mergeCell ref="J8:L8"/>
    <mergeCell ref="O7:P7"/>
    <mergeCell ref="Q7:U7"/>
    <mergeCell ref="O4:P4"/>
    <mergeCell ref="O5:P5"/>
    <mergeCell ref="Q5:U5"/>
    <mergeCell ref="O6:P6"/>
    <mergeCell ref="Q6:U6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4"/>
  <sheetViews>
    <sheetView topLeftCell="G1" workbookViewId="0">
      <selection activeCell="J11" sqref="J11"/>
    </sheetView>
  </sheetViews>
  <sheetFormatPr defaultColWidth="9.140625" defaultRowHeight="15" x14ac:dyDescent="0.25"/>
  <cols>
    <col min="1" max="5" width="9.140625" style="1"/>
    <col min="6" max="6" width="19.7109375" style="1" customWidth="1"/>
    <col min="7" max="7" width="18.42578125" style="1" bestFit="1" customWidth="1"/>
    <col min="8" max="11" width="9.140625" style="1"/>
    <col min="12" max="12" width="15.28515625" style="1" customWidth="1"/>
    <col min="13" max="16" width="9.140625" style="1"/>
    <col min="17" max="17" width="17.85546875" style="1" customWidth="1"/>
    <col min="18" max="18" width="21" style="1" customWidth="1"/>
    <col min="19" max="19" width="21.42578125" style="1" customWidth="1"/>
    <col min="20" max="20" width="16.28515625" style="1" customWidth="1"/>
    <col min="21" max="21" width="19.7109375" style="1" customWidth="1"/>
    <col min="22" max="16384" width="9.140625" style="1"/>
  </cols>
  <sheetData>
    <row r="1" spans="1:21" ht="15.75" thickBot="1" x14ac:dyDescent="0.3">
      <c r="A1" s="6" t="s">
        <v>1691</v>
      </c>
      <c r="B1" s="6" t="s">
        <v>1692</v>
      </c>
      <c r="C1" s="6" t="s">
        <v>1693</v>
      </c>
      <c r="D1" s="6"/>
      <c r="E1" s="6"/>
      <c r="F1" s="6"/>
      <c r="G1" s="6"/>
      <c r="H1" s="6"/>
      <c r="I1" s="7"/>
      <c r="J1" s="7"/>
    </row>
    <row r="2" spans="1:21" ht="15.75" thickTop="1" x14ac:dyDescent="0.25">
      <c r="A2" s="6" t="s">
        <v>1714</v>
      </c>
      <c r="B2" s="6">
        <f>P11</f>
        <v>52</v>
      </c>
      <c r="C2" s="6" t="s">
        <v>1711</v>
      </c>
      <c r="D2" s="6"/>
      <c r="E2" s="6"/>
      <c r="F2" s="6"/>
      <c r="G2" s="60" t="s">
        <v>1716</v>
      </c>
      <c r="H2" s="61"/>
      <c r="I2" s="62"/>
      <c r="J2" s="49" t="s">
        <v>1717</v>
      </c>
      <c r="K2" s="49"/>
      <c r="L2" s="50"/>
    </row>
    <row r="3" spans="1:21" x14ac:dyDescent="0.25">
      <c r="A3" s="6"/>
      <c r="B3" s="6"/>
      <c r="C3" s="6"/>
      <c r="D3" s="6"/>
      <c r="E3" s="6"/>
      <c r="F3" s="11" t="s">
        <v>15</v>
      </c>
      <c r="G3" s="27" t="s">
        <v>1694</v>
      </c>
      <c r="H3" s="6" t="s">
        <v>1695</v>
      </c>
      <c r="I3" s="28" t="s">
        <v>1696</v>
      </c>
      <c r="J3" s="7" t="str">
        <f>G3</f>
        <v>Netto</v>
      </c>
      <c r="K3" s="6" t="str">
        <f>H3</f>
        <v>VAT</v>
      </c>
      <c r="L3" s="24" t="str">
        <f>I3</f>
        <v>Brutto</v>
      </c>
      <c r="O3" s="8" t="s">
        <v>1707</v>
      </c>
      <c r="P3" s="6"/>
      <c r="Q3" s="6"/>
      <c r="R3" s="6"/>
      <c r="S3" s="6"/>
      <c r="T3" s="6"/>
      <c r="U3" s="6"/>
    </row>
    <row r="4" spans="1:21" ht="21.95" customHeight="1" x14ac:dyDescent="0.25">
      <c r="A4" s="34" t="s">
        <v>1719</v>
      </c>
      <c r="B4" s="34"/>
      <c r="C4" s="34"/>
      <c r="D4" s="34"/>
      <c r="E4" s="34"/>
      <c r="F4" s="13" t="s">
        <v>1697</v>
      </c>
      <c r="G4" s="29">
        <f>SUM(S13:S64)/$P$11</f>
        <v>0</v>
      </c>
      <c r="H4" s="9">
        <f>G4*0.23</f>
        <v>0</v>
      </c>
      <c r="I4" s="30">
        <f>G4+H4</f>
        <v>0</v>
      </c>
      <c r="J4" s="7">
        <f>G4*P11*60</f>
        <v>0</v>
      </c>
      <c r="K4" s="7">
        <f>J4*0.23</f>
        <v>0</v>
      </c>
      <c r="L4" s="25">
        <f>J4+K4</f>
        <v>0</v>
      </c>
      <c r="O4" s="59" t="s">
        <v>1708</v>
      </c>
      <c r="P4" s="59"/>
      <c r="Q4" s="6" t="s">
        <v>1709</v>
      </c>
      <c r="R4" s="6"/>
      <c r="S4" s="6"/>
      <c r="T4" s="6"/>
      <c r="U4" s="6"/>
    </row>
    <row r="5" spans="1:21" ht="32.450000000000003" customHeight="1" x14ac:dyDescent="0.25">
      <c r="A5" s="35" t="s">
        <v>1720</v>
      </c>
      <c r="B5" s="35"/>
      <c r="C5" s="35"/>
      <c r="D5" s="35"/>
      <c r="E5" s="35"/>
      <c r="F5" s="8" t="s">
        <v>1725</v>
      </c>
      <c r="G5" s="31"/>
      <c r="H5" s="9">
        <f t="shared" ref="H5:H8" si="0">G5*0.23</f>
        <v>0</v>
      </c>
      <c r="I5" s="32">
        <f t="shared" ref="I5:I8" si="1">G5+H5</f>
        <v>0</v>
      </c>
      <c r="J5" s="51" t="s">
        <v>1718</v>
      </c>
      <c r="K5" s="51"/>
      <c r="L5" s="52"/>
      <c r="O5" s="58"/>
      <c r="P5" s="58"/>
      <c r="Q5" s="58"/>
      <c r="R5" s="58"/>
      <c r="S5" s="58"/>
      <c r="T5" s="58"/>
      <c r="U5" s="58"/>
    </row>
    <row r="6" spans="1:21" ht="32.450000000000003" customHeight="1" x14ac:dyDescent="0.25">
      <c r="A6" s="36" t="s">
        <v>1721</v>
      </c>
      <c r="B6" s="36"/>
      <c r="C6" s="36"/>
      <c r="D6" s="36"/>
      <c r="E6" s="36"/>
      <c r="F6" s="8" t="s">
        <v>1698</v>
      </c>
      <c r="G6" s="31"/>
      <c r="H6" s="9">
        <f t="shared" si="0"/>
        <v>0</v>
      </c>
      <c r="I6" s="32">
        <f t="shared" si="1"/>
        <v>0</v>
      </c>
      <c r="J6" s="7">
        <f>G6*P11</f>
        <v>0</v>
      </c>
      <c r="K6" s="7">
        <f>J6*0.23</f>
        <v>0</v>
      </c>
      <c r="L6" s="26">
        <f>J6+K6</f>
        <v>0</v>
      </c>
      <c r="O6" s="63"/>
      <c r="P6" s="63"/>
      <c r="Q6" s="58"/>
      <c r="R6" s="58"/>
      <c r="S6" s="58"/>
      <c r="T6" s="58"/>
      <c r="U6" s="58"/>
    </row>
    <row r="7" spans="1:21" ht="21.95" customHeight="1" x14ac:dyDescent="0.25">
      <c r="A7" s="37" t="s">
        <v>1722</v>
      </c>
      <c r="B7" s="37"/>
      <c r="C7" s="37"/>
      <c r="D7" s="37"/>
      <c r="E7" s="37"/>
      <c r="F7" s="8" t="s">
        <v>1699</v>
      </c>
      <c r="G7" s="31"/>
      <c r="H7" s="9">
        <f t="shared" si="0"/>
        <v>0</v>
      </c>
      <c r="I7" s="32">
        <f t="shared" si="1"/>
        <v>0</v>
      </c>
      <c r="J7" s="53" t="s">
        <v>1718</v>
      </c>
      <c r="K7" s="53"/>
      <c r="L7" s="54"/>
      <c r="O7" s="57"/>
      <c r="P7" s="57"/>
      <c r="Q7" s="58"/>
      <c r="R7" s="58"/>
      <c r="S7" s="58"/>
      <c r="T7" s="58"/>
      <c r="U7" s="58"/>
    </row>
    <row r="8" spans="1:21" ht="33" customHeight="1" thickBot="1" x14ac:dyDescent="0.3">
      <c r="A8" s="37" t="s">
        <v>1723</v>
      </c>
      <c r="B8" s="37"/>
      <c r="C8" s="37"/>
      <c r="D8" s="37"/>
      <c r="E8" s="37"/>
      <c r="F8" s="8" t="s">
        <v>1700</v>
      </c>
      <c r="G8" s="31"/>
      <c r="H8" s="9">
        <f t="shared" si="0"/>
        <v>0</v>
      </c>
      <c r="I8" s="32">
        <f t="shared" si="1"/>
        <v>0</v>
      </c>
      <c r="J8" s="55" t="s">
        <v>1718</v>
      </c>
      <c r="K8" s="55"/>
      <c r="L8" s="56"/>
    </row>
    <row r="9" spans="1:21" ht="24.6" customHeight="1" thickTop="1" x14ac:dyDescent="0.25">
      <c r="A9" s="17"/>
      <c r="B9" s="17"/>
      <c r="C9" s="17"/>
      <c r="D9" s="17"/>
      <c r="E9" s="17"/>
      <c r="F9" s="38"/>
      <c r="G9" s="39"/>
      <c r="H9" s="39"/>
      <c r="I9" s="40"/>
      <c r="J9" s="33" t="s">
        <v>1724</v>
      </c>
      <c r="K9" s="10"/>
      <c r="L9" s="6"/>
      <c r="M9" s="6"/>
      <c r="N9" s="6"/>
      <c r="O9" s="6"/>
      <c r="P9" s="6"/>
      <c r="Q9" s="6"/>
    </row>
    <row r="10" spans="1:21" ht="24.95" customHeight="1" thickBot="1" x14ac:dyDescent="0.3">
      <c r="A10" s="17"/>
      <c r="B10" s="17"/>
      <c r="C10" s="17"/>
      <c r="D10" s="17"/>
      <c r="E10" s="18" t="s">
        <v>1705</v>
      </c>
      <c r="F10" s="41"/>
      <c r="G10" s="42"/>
      <c r="H10" s="42"/>
      <c r="I10" s="43"/>
      <c r="J10" s="44" t="s">
        <v>1727</v>
      </c>
      <c r="K10" s="45"/>
      <c r="L10" s="45"/>
      <c r="M10" s="45"/>
      <c r="N10" s="45"/>
      <c r="O10" s="45"/>
      <c r="P10" s="45"/>
      <c r="Q10" s="45"/>
    </row>
    <row r="11" spans="1:21" ht="15.75" thickTop="1" x14ac:dyDescent="0.25">
      <c r="P11" s="1">
        <f>SUBTOTAL(9,P13:P64)</f>
        <v>52</v>
      </c>
    </row>
    <row r="12" spans="1:21" ht="78.7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2" t="s">
        <v>1701</v>
      </c>
      <c r="Q12" s="2" t="s">
        <v>1706</v>
      </c>
      <c r="R12" s="2" t="s">
        <v>1726</v>
      </c>
      <c r="S12" s="2" t="s">
        <v>1703</v>
      </c>
      <c r="T12" s="2" t="s">
        <v>1704</v>
      </c>
      <c r="U12" s="2" t="s">
        <v>1702</v>
      </c>
    </row>
    <row r="13" spans="1:21" x14ac:dyDescent="0.25">
      <c r="A13" s="4" t="s">
        <v>1581</v>
      </c>
      <c r="B13" s="4" t="s">
        <v>17</v>
      </c>
      <c r="C13" s="4">
        <v>1433787</v>
      </c>
      <c r="D13" s="4" t="s">
        <v>1582</v>
      </c>
      <c r="E13" s="5" t="s">
        <v>1583</v>
      </c>
      <c r="F13" s="5" t="s">
        <v>20</v>
      </c>
      <c r="G13" s="5" t="s">
        <v>670</v>
      </c>
      <c r="H13" s="5" t="s">
        <v>795</v>
      </c>
      <c r="I13" s="5" t="s">
        <v>1575</v>
      </c>
      <c r="J13" s="5" t="s">
        <v>795</v>
      </c>
      <c r="K13" s="5" t="s">
        <v>1420</v>
      </c>
      <c r="L13" s="5" t="s">
        <v>1421</v>
      </c>
      <c r="M13" s="5" t="s">
        <v>393</v>
      </c>
      <c r="N13" s="5">
        <v>273459</v>
      </c>
      <c r="O13" s="5">
        <v>444517</v>
      </c>
      <c r="P13" s="1">
        <v>1</v>
      </c>
      <c r="Q13" s="23"/>
      <c r="R13" s="15"/>
      <c r="S13" s="20"/>
      <c r="T13" s="21">
        <f>S13*0.23</f>
        <v>0</v>
      </c>
      <c r="U13" s="14">
        <f>SUM(S13:T13)</f>
        <v>0</v>
      </c>
    </row>
    <row r="14" spans="1:21" x14ac:dyDescent="0.25">
      <c r="A14" s="4" t="s">
        <v>1598</v>
      </c>
      <c r="B14" s="4" t="s">
        <v>17</v>
      </c>
      <c r="C14" s="4">
        <v>1434236</v>
      </c>
      <c r="D14" s="4" t="s">
        <v>1599</v>
      </c>
      <c r="E14" s="5" t="s">
        <v>1600</v>
      </c>
      <c r="F14" s="5" t="s">
        <v>20</v>
      </c>
      <c r="G14" s="5" t="s">
        <v>670</v>
      </c>
      <c r="H14" s="5" t="s">
        <v>795</v>
      </c>
      <c r="I14" s="5" t="s">
        <v>1575</v>
      </c>
      <c r="J14" s="5" t="s">
        <v>795</v>
      </c>
      <c r="K14" s="5" t="s">
        <v>1601</v>
      </c>
      <c r="L14" s="5" t="s">
        <v>1602</v>
      </c>
      <c r="M14" s="5" t="s">
        <v>51</v>
      </c>
      <c r="N14" s="5">
        <v>272455</v>
      </c>
      <c r="O14" s="5">
        <v>442417</v>
      </c>
      <c r="P14" s="1">
        <v>1</v>
      </c>
      <c r="Q14" s="23"/>
      <c r="R14" s="15"/>
      <c r="S14" s="20"/>
      <c r="T14" s="21">
        <f t="shared" ref="T14:T64" si="2">S14*0.23</f>
        <v>0</v>
      </c>
      <c r="U14" s="14">
        <f t="shared" ref="U14:U64" si="3">SUM(S14:T14)</f>
        <v>0</v>
      </c>
    </row>
    <row r="15" spans="1:21" x14ac:dyDescent="0.25">
      <c r="A15" s="4" t="s">
        <v>1584</v>
      </c>
      <c r="B15" s="4" t="s">
        <v>17</v>
      </c>
      <c r="C15" s="4">
        <v>1435747</v>
      </c>
      <c r="D15" s="4" t="s">
        <v>1585</v>
      </c>
      <c r="E15" s="5" t="s">
        <v>1586</v>
      </c>
      <c r="F15" s="5" t="s">
        <v>20</v>
      </c>
      <c r="G15" s="5" t="s">
        <v>670</v>
      </c>
      <c r="H15" s="5" t="s">
        <v>795</v>
      </c>
      <c r="I15" s="5" t="s">
        <v>1575</v>
      </c>
      <c r="J15" s="5" t="s">
        <v>795</v>
      </c>
      <c r="K15" s="5" t="s">
        <v>1587</v>
      </c>
      <c r="L15" s="5" t="s">
        <v>1588</v>
      </c>
      <c r="M15" s="5" t="s">
        <v>521</v>
      </c>
      <c r="N15" s="5">
        <v>273334</v>
      </c>
      <c r="O15" s="5">
        <v>442018</v>
      </c>
      <c r="P15" s="1">
        <v>1</v>
      </c>
      <c r="Q15" s="23"/>
      <c r="R15" s="15"/>
      <c r="S15" s="20"/>
      <c r="T15" s="21">
        <f t="shared" si="2"/>
        <v>0</v>
      </c>
      <c r="U15" s="14">
        <f t="shared" si="3"/>
        <v>0</v>
      </c>
    </row>
    <row r="16" spans="1:21" x14ac:dyDescent="0.25">
      <c r="A16" s="4" t="s">
        <v>667</v>
      </c>
      <c r="B16" s="4" t="s">
        <v>17</v>
      </c>
      <c r="C16" s="4">
        <v>1439118</v>
      </c>
      <c r="D16" s="4" t="s">
        <v>668</v>
      </c>
      <c r="E16" s="5" t="s">
        <v>669</v>
      </c>
      <c r="F16" s="5" t="s">
        <v>20</v>
      </c>
      <c r="G16" s="5" t="s">
        <v>670</v>
      </c>
      <c r="H16" s="5" t="s">
        <v>671</v>
      </c>
      <c r="I16" s="5" t="s">
        <v>672</v>
      </c>
      <c r="J16" s="5" t="s">
        <v>671</v>
      </c>
      <c r="K16" s="5" t="s">
        <v>673</v>
      </c>
      <c r="L16" s="5" t="s">
        <v>674</v>
      </c>
      <c r="M16" s="5" t="s">
        <v>675</v>
      </c>
      <c r="N16" s="5">
        <v>291886</v>
      </c>
      <c r="O16" s="5">
        <v>459376</v>
      </c>
      <c r="P16" s="1">
        <v>1</v>
      </c>
      <c r="Q16" s="23"/>
      <c r="R16" s="15"/>
      <c r="S16" s="20"/>
      <c r="T16" s="21">
        <f t="shared" si="2"/>
        <v>0</v>
      </c>
      <c r="U16" s="14">
        <f t="shared" si="3"/>
        <v>0</v>
      </c>
    </row>
    <row r="17" spans="1:21" x14ac:dyDescent="0.25">
      <c r="A17" s="4" t="s">
        <v>1519</v>
      </c>
      <c r="B17" s="4" t="s">
        <v>17</v>
      </c>
      <c r="C17" s="4">
        <v>1440125</v>
      </c>
      <c r="D17" s="4" t="s">
        <v>1520</v>
      </c>
      <c r="E17" s="5" t="s">
        <v>1521</v>
      </c>
      <c r="F17" s="5" t="s">
        <v>20</v>
      </c>
      <c r="G17" s="5" t="s">
        <v>670</v>
      </c>
      <c r="H17" s="5" t="s">
        <v>690</v>
      </c>
      <c r="I17" s="5" t="s">
        <v>1511</v>
      </c>
      <c r="J17" s="5" t="s">
        <v>690</v>
      </c>
      <c r="K17" s="5" t="s">
        <v>1517</v>
      </c>
      <c r="L17" s="5" t="s">
        <v>1518</v>
      </c>
      <c r="M17" s="5" t="s">
        <v>157</v>
      </c>
      <c r="N17" s="5">
        <v>265828</v>
      </c>
      <c r="O17" s="5">
        <v>436443</v>
      </c>
      <c r="P17" s="1">
        <v>1</v>
      </c>
      <c r="Q17" s="23"/>
      <c r="R17" s="15"/>
      <c r="S17" s="20"/>
      <c r="T17" s="21">
        <f t="shared" si="2"/>
        <v>0</v>
      </c>
      <c r="U17" s="14">
        <f t="shared" si="3"/>
        <v>0</v>
      </c>
    </row>
    <row r="18" spans="1:21" x14ac:dyDescent="0.25">
      <c r="A18" s="4" t="s">
        <v>1604</v>
      </c>
      <c r="B18" s="4" t="s">
        <v>17</v>
      </c>
      <c r="C18" s="4">
        <v>1445332</v>
      </c>
      <c r="D18" s="4" t="s">
        <v>1605</v>
      </c>
      <c r="E18" s="5" t="s">
        <v>1606</v>
      </c>
      <c r="F18" s="5" t="s">
        <v>20</v>
      </c>
      <c r="G18" s="5" t="s">
        <v>670</v>
      </c>
      <c r="H18" s="5" t="s">
        <v>809</v>
      </c>
      <c r="I18" s="5" t="s">
        <v>1603</v>
      </c>
      <c r="J18" s="5" t="s">
        <v>809</v>
      </c>
      <c r="K18" s="5" t="s">
        <v>1607</v>
      </c>
      <c r="L18" s="5" t="s">
        <v>1608</v>
      </c>
      <c r="M18" s="5" t="s">
        <v>65</v>
      </c>
      <c r="N18" s="5">
        <v>274500</v>
      </c>
      <c r="O18" s="5">
        <v>429955</v>
      </c>
      <c r="P18" s="1">
        <v>1</v>
      </c>
      <c r="Q18" s="23"/>
      <c r="R18" s="15"/>
      <c r="S18" s="20"/>
      <c r="T18" s="21">
        <f t="shared" si="2"/>
        <v>0</v>
      </c>
      <c r="U18" s="14">
        <f t="shared" si="3"/>
        <v>0</v>
      </c>
    </row>
    <row r="19" spans="1:21" x14ac:dyDescent="0.25">
      <c r="A19" s="4" t="s">
        <v>829</v>
      </c>
      <c r="B19" s="4" t="s">
        <v>17</v>
      </c>
      <c r="C19" s="4">
        <v>1447541</v>
      </c>
      <c r="D19" s="4" t="s">
        <v>830</v>
      </c>
      <c r="E19" s="5" t="s">
        <v>831</v>
      </c>
      <c r="F19" s="5" t="s">
        <v>20</v>
      </c>
      <c r="G19" s="5" t="s">
        <v>670</v>
      </c>
      <c r="H19" s="5" t="s">
        <v>828</v>
      </c>
      <c r="I19" s="5" t="s">
        <v>832</v>
      </c>
      <c r="J19" s="5" t="s">
        <v>828</v>
      </c>
      <c r="K19" s="5" t="s">
        <v>833</v>
      </c>
      <c r="L19" s="5" t="s">
        <v>834</v>
      </c>
      <c r="M19" s="5" t="s">
        <v>170</v>
      </c>
      <c r="N19" s="5">
        <v>273136</v>
      </c>
      <c r="O19" s="5">
        <v>447316</v>
      </c>
      <c r="P19" s="1">
        <v>1</v>
      </c>
      <c r="Q19" s="23"/>
      <c r="R19" s="15"/>
      <c r="S19" s="20"/>
      <c r="T19" s="21">
        <f t="shared" si="2"/>
        <v>0</v>
      </c>
      <c r="U19" s="14">
        <f t="shared" si="3"/>
        <v>0</v>
      </c>
    </row>
    <row r="20" spans="1:21" x14ac:dyDescent="0.25">
      <c r="A20" s="4" t="s">
        <v>1594</v>
      </c>
      <c r="B20" s="4" t="s">
        <v>17</v>
      </c>
      <c r="C20" s="4">
        <v>1437649</v>
      </c>
      <c r="D20" s="4" t="s">
        <v>1595</v>
      </c>
      <c r="E20" s="5" t="s">
        <v>1596</v>
      </c>
      <c r="F20" s="5" t="s">
        <v>20</v>
      </c>
      <c r="G20" s="5" t="s">
        <v>670</v>
      </c>
      <c r="H20" s="5" t="s">
        <v>795</v>
      </c>
      <c r="I20" s="5" t="s">
        <v>1575</v>
      </c>
      <c r="J20" s="5" t="s">
        <v>795</v>
      </c>
      <c r="K20" s="5" t="s">
        <v>1422</v>
      </c>
      <c r="L20" s="5" t="s">
        <v>1423</v>
      </c>
      <c r="M20" s="5" t="s">
        <v>1597</v>
      </c>
      <c r="N20" s="5">
        <v>273822</v>
      </c>
      <c r="O20" s="5">
        <v>441698</v>
      </c>
      <c r="P20" s="1">
        <v>1</v>
      </c>
      <c r="Q20" s="23"/>
      <c r="R20" s="15"/>
      <c r="S20" s="20"/>
      <c r="T20" s="21">
        <f t="shared" si="2"/>
        <v>0</v>
      </c>
      <c r="U20" s="14">
        <f t="shared" si="3"/>
        <v>0</v>
      </c>
    </row>
    <row r="21" spans="1:21" x14ac:dyDescent="0.25">
      <c r="A21" s="4" t="s">
        <v>680</v>
      </c>
      <c r="B21" s="4" t="s">
        <v>17</v>
      </c>
      <c r="C21" s="4">
        <v>1439457</v>
      </c>
      <c r="D21" s="4" t="s">
        <v>681</v>
      </c>
      <c r="E21" s="5" t="s">
        <v>682</v>
      </c>
      <c r="F21" s="5" t="s">
        <v>20</v>
      </c>
      <c r="G21" s="5" t="s">
        <v>670</v>
      </c>
      <c r="H21" s="5" t="s">
        <v>671</v>
      </c>
      <c r="I21" s="5" t="s">
        <v>683</v>
      </c>
      <c r="J21" s="5" t="s">
        <v>684</v>
      </c>
      <c r="K21" s="5" t="s">
        <v>685</v>
      </c>
      <c r="L21" s="5" t="s">
        <v>686</v>
      </c>
      <c r="M21" s="5" t="s">
        <v>43</v>
      </c>
      <c r="N21" s="5">
        <v>287155</v>
      </c>
      <c r="O21" s="5">
        <v>456085</v>
      </c>
      <c r="P21" s="1">
        <v>1</v>
      </c>
      <c r="Q21" s="23"/>
      <c r="R21" s="15"/>
      <c r="S21" s="20"/>
      <c r="T21" s="21">
        <f t="shared" si="2"/>
        <v>0</v>
      </c>
      <c r="U21" s="14">
        <f t="shared" si="3"/>
        <v>0</v>
      </c>
    </row>
    <row r="22" spans="1:21" x14ac:dyDescent="0.25">
      <c r="A22" s="4" t="s">
        <v>1576</v>
      </c>
      <c r="B22" s="4" t="s">
        <v>17</v>
      </c>
      <c r="C22" s="4">
        <v>1437338</v>
      </c>
      <c r="D22" s="4" t="s">
        <v>1577</v>
      </c>
      <c r="E22" s="5" t="s">
        <v>1578</v>
      </c>
      <c r="F22" s="5" t="s">
        <v>20</v>
      </c>
      <c r="G22" s="5" t="s">
        <v>670</v>
      </c>
      <c r="H22" s="5" t="s">
        <v>795</v>
      </c>
      <c r="I22" s="5" t="s">
        <v>1575</v>
      </c>
      <c r="J22" s="5" t="s">
        <v>795</v>
      </c>
      <c r="K22" s="5" t="s">
        <v>1579</v>
      </c>
      <c r="L22" s="5" t="s">
        <v>1580</v>
      </c>
      <c r="M22" s="5" t="s">
        <v>43</v>
      </c>
      <c r="N22" s="5">
        <v>274241</v>
      </c>
      <c r="O22" s="5">
        <v>442864</v>
      </c>
      <c r="P22" s="1">
        <v>1</v>
      </c>
      <c r="Q22" s="23"/>
      <c r="R22" s="15"/>
      <c r="S22" s="20"/>
      <c r="T22" s="21">
        <f t="shared" si="2"/>
        <v>0</v>
      </c>
      <c r="U22" s="14">
        <f t="shared" si="3"/>
        <v>0</v>
      </c>
    </row>
    <row r="23" spans="1:21" x14ac:dyDescent="0.25">
      <c r="A23" s="4" t="s">
        <v>853</v>
      </c>
      <c r="B23" s="4" t="s">
        <v>17</v>
      </c>
      <c r="C23" s="4">
        <v>7832114</v>
      </c>
      <c r="D23" s="4" t="s">
        <v>854</v>
      </c>
      <c r="E23" s="5" t="s">
        <v>855</v>
      </c>
      <c r="F23" s="5" t="s">
        <v>20</v>
      </c>
      <c r="G23" s="5" t="s">
        <v>670</v>
      </c>
      <c r="H23" s="5" t="s">
        <v>856</v>
      </c>
      <c r="I23" s="5" t="s">
        <v>857</v>
      </c>
      <c r="J23" s="5" t="s">
        <v>858</v>
      </c>
      <c r="K23" s="5" t="s">
        <v>34</v>
      </c>
      <c r="L23" s="5" t="s">
        <v>27</v>
      </c>
      <c r="M23" s="5" t="s">
        <v>143</v>
      </c>
      <c r="N23" s="5">
        <v>288128</v>
      </c>
      <c r="O23" s="5">
        <v>436240</v>
      </c>
      <c r="P23" s="1">
        <v>1</v>
      </c>
      <c r="Q23" s="23"/>
      <c r="R23" s="15"/>
      <c r="S23" s="20"/>
      <c r="T23" s="21">
        <f t="shared" si="2"/>
        <v>0</v>
      </c>
      <c r="U23" s="14">
        <f t="shared" si="3"/>
        <v>0</v>
      </c>
    </row>
    <row r="24" spans="1:21" x14ac:dyDescent="0.25">
      <c r="A24" s="4" t="s">
        <v>799</v>
      </c>
      <c r="B24" s="4" t="s">
        <v>17</v>
      </c>
      <c r="C24" s="4">
        <v>1444244</v>
      </c>
      <c r="D24" s="4" t="s">
        <v>800</v>
      </c>
      <c r="E24" s="5" t="s">
        <v>801</v>
      </c>
      <c r="F24" s="5" t="s">
        <v>20</v>
      </c>
      <c r="G24" s="5" t="s">
        <v>670</v>
      </c>
      <c r="H24" s="5" t="s">
        <v>795</v>
      </c>
      <c r="I24" s="5" t="s">
        <v>802</v>
      </c>
      <c r="J24" s="5" t="s">
        <v>803</v>
      </c>
      <c r="K24" s="5" t="s">
        <v>34</v>
      </c>
      <c r="L24" s="5" t="s">
        <v>27</v>
      </c>
      <c r="M24" s="5" t="s">
        <v>786</v>
      </c>
      <c r="N24" s="5">
        <v>284879</v>
      </c>
      <c r="O24" s="5">
        <v>451335</v>
      </c>
      <c r="P24" s="1">
        <v>1</v>
      </c>
      <c r="Q24" s="23"/>
      <c r="R24" s="15"/>
      <c r="S24" s="20"/>
      <c r="T24" s="21">
        <f t="shared" si="2"/>
        <v>0</v>
      </c>
      <c r="U24" s="14">
        <f t="shared" si="3"/>
        <v>0</v>
      </c>
    </row>
    <row r="25" spans="1:21" x14ac:dyDescent="0.25">
      <c r="A25" s="4" t="s">
        <v>792</v>
      </c>
      <c r="B25" s="4" t="s">
        <v>17</v>
      </c>
      <c r="C25" s="4">
        <v>1444042</v>
      </c>
      <c r="D25" s="4" t="s">
        <v>793</v>
      </c>
      <c r="E25" s="5" t="s">
        <v>794</v>
      </c>
      <c r="F25" s="5" t="s">
        <v>20</v>
      </c>
      <c r="G25" s="5" t="s">
        <v>670</v>
      </c>
      <c r="H25" s="5" t="s">
        <v>795</v>
      </c>
      <c r="I25" s="5" t="s">
        <v>796</v>
      </c>
      <c r="J25" s="5" t="s">
        <v>797</v>
      </c>
      <c r="K25" s="5" t="s">
        <v>34</v>
      </c>
      <c r="L25" s="5" t="s">
        <v>27</v>
      </c>
      <c r="M25" s="5" t="s">
        <v>798</v>
      </c>
      <c r="N25" s="5">
        <v>269792</v>
      </c>
      <c r="O25" s="5">
        <v>441980</v>
      </c>
      <c r="P25" s="1">
        <v>1</v>
      </c>
      <c r="Q25" s="23"/>
      <c r="R25" s="15"/>
      <c r="S25" s="20"/>
      <c r="T25" s="21">
        <f t="shared" si="2"/>
        <v>0</v>
      </c>
      <c r="U25" s="14">
        <f t="shared" si="3"/>
        <v>0</v>
      </c>
    </row>
    <row r="26" spans="1:21" x14ac:dyDescent="0.25">
      <c r="A26" s="4" t="s">
        <v>687</v>
      </c>
      <c r="B26" s="4" t="s">
        <v>17</v>
      </c>
      <c r="C26" s="4">
        <v>1441762</v>
      </c>
      <c r="D26" s="4" t="s">
        <v>688</v>
      </c>
      <c r="E26" s="5" t="s">
        <v>689</v>
      </c>
      <c r="F26" s="5" t="s">
        <v>20</v>
      </c>
      <c r="G26" s="5" t="s">
        <v>670</v>
      </c>
      <c r="H26" s="5" t="s">
        <v>690</v>
      </c>
      <c r="I26" s="5" t="s">
        <v>691</v>
      </c>
      <c r="J26" s="5" t="s">
        <v>692</v>
      </c>
      <c r="K26" s="5" t="s">
        <v>34</v>
      </c>
      <c r="L26" s="5" t="s">
        <v>27</v>
      </c>
      <c r="M26" s="5" t="s">
        <v>693</v>
      </c>
      <c r="N26" s="5">
        <v>261762</v>
      </c>
      <c r="O26" s="5">
        <v>440285</v>
      </c>
      <c r="P26" s="1">
        <v>1</v>
      </c>
      <c r="Q26" s="23"/>
      <c r="R26" s="15"/>
      <c r="S26" s="20"/>
      <c r="T26" s="21">
        <f t="shared" si="2"/>
        <v>0</v>
      </c>
      <c r="U26" s="14">
        <f t="shared" si="3"/>
        <v>0</v>
      </c>
    </row>
    <row r="27" spans="1:21" x14ac:dyDescent="0.25">
      <c r="A27" s="4" t="s">
        <v>1514</v>
      </c>
      <c r="B27" s="4" t="s">
        <v>17</v>
      </c>
      <c r="C27" s="4">
        <v>1441152</v>
      </c>
      <c r="D27" s="4" t="s">
        <v>1515</v>
      </c>
      <c r="E27" s="5" t="s">
        <v>1516</v>
      </c>
      <c r="F27" s="5" t="s">
        <v>20</v>
      </c>
      <c r="G27" s="5" t="s">
        <v>670</v>
      </c>
      <c r="H27" s="5" t="s">
        <v>690</v>
      </c>
      <c r="I27" s="5" t="s">
        <v>1511</v>
      </c>
      <c r="J27" s="5" t="s">
        <v>690</v>
      </c>
      <c r="K27" s="5" t="s">
        <v>1517</v>
      </c>
      <c r="L27" s="5" t="s">
        <v>1518</v>
      </c>
      <c r="M27" s="5" t="s">
        <v>1367</v>
      </c>
      <c r="N27" s="5">
        <v>265861</v>
      </c>
      <c r="O27" s="5">
        <v>436371</v>
      </c>
      <c r="P27" s="1">
        <v>1</v>
      </c>
      <c r="Q27" s="23"/>
      <c r="R27" s="15"/>
      <c r="S27" s="20"/>
      <c r="T27" s="21">
        <f t="shared" si="2"/>
        <v>0</v>
      </c>
      <c r="U27" s="14">
        <f t="shared" si="3"/>
        <v>0</v>
      </c>
    </row>
    <row r="28" spans="1:21" x14ac:dyDescent="0.25">
      <c r="A28" s="4" t="s">
        <v>1438</v>
      </c>
      <c r="B28" s="4" t="s">
        <v>17</v>
      </c>
      <c r="C28" s="4">
        <v>8961672</v>
      </c>
      <c r="D28" s="4" t="s">
        <v>1439</v>
      </c>
      <c r="E28" s="5" t="s">
        <v>1440</v>
      </c>
      <c r="F28" s="5" t="s">
        <v>20</v>
      </c>
      <c r="G28" s="5" t="s">
        <v>670</v>
      </c>
      <c r="H28" s="5" t="s">
        <v>1441</v>
      </c>
      <c r="I28" s="5" t="s">
        <v>1442</v>
      </c>
      <c r="J28" s="5" t="s">
        <v>1441</v>
      </c>
      <c r="K28" s="5" t="s">
        <v>306</v>
      </c>
      <c r="L28" s="5" t="s">
        <v>307</v>
      </c>
      <c r="M28" s="5" t="s">
        <v>26</v>
      </c>
      <c r="N28" s="5">
        <v>281083</v>
      </c>
      <c r="O28" s="5">
        <v>434001</v>
      </c>
      <c r="P28" s="1">
        <v>1</v>
      </c>
      <c r="Q28" s="23"/>
      <c r="R28" s="15"/>
      <c r="S28" s="20"/>
      <c r="T28" s="21">
        <f t="shared" si="2"/>
        <v>0</v>
      </c>
      <c r="U28" s="14">
        <f t="shared" si="3"/>
        <v>0</v>
      </c>
    </row>
    <row r="29" spans="1:21" x14ac:dyDescent="0.25">
      <c r="A29" s="4" t="s">
        <v>1508</v>
      </c>
      <c r="B29" s="4" t="s">
        <v>17</v>
      </c>
      <c r="C29" s="4">
        <v>8205049</v>
      </c>
      <c r="D29" s="4" t="s">
        <v>1509</v>
      </c>
      <c r="E29" s="5" t="s">
        <v>1510</v>
      </c>
      <c r="F29" s="5" t="s">
        <v>20</v>
      </c>
      <c r="G29" s="5" t="s">
        <v>670</v>
      </c>
      <c r="H29" s="5" t="s">
        <v>690</v>
      </c>
      <c r="I29" s="5" t="s">
        <v>1511</v>
      </c>
      <c r="J29" s="5" t="s">
        <v>690</v>
      </c>
      <c r="K29" s="5" t="s">
        <v>1512</v>
      </c>
      <c r="L29" s="5" t="s">
        <v>1513</v>
      </c>
      <c r="M29" s="5" t="s">
        <v>521</v>
      </c>
      <c r="N29" s="5">
        <v>265026</v>
      </c>
      <c r="O29" s="5">
        <v>436212</v>
      </c>
      <c r="P29" s="1">
        <v>1</v>
      </c>
      <c r="Q29" s="23"/>
      <c r="R29" s="15"/>
      <c r="S29" s="20"/>
      <c r="T29" s="21">
        <f t="shared" si="2"/>
        <v>0</v>
      </c>
      <c r="U29" s="14">
        <f t="shared" si="3"/>
        <v>0</v>
      </c>
    </row>
    <row r="30" spans="1:21" x14ac:dyDescent="0.25">
      <c r="A30" s="4" t="s">
        <v>1589</v>
      </c>
      <c r="B30" s="4" t="s">
        <v>17</v>
      </c>
      <c r="C30" s="4">
        <v>1437613</v>
      </c>
      <c r="D30" s="4" t="s">
        <v>1590</v>
      </c>
      <c r="E30" s="5" t="s">
        <v>1591</v>
      </c>
      <c r="F30" s="5" t="s">
        <v>20</v>
      </c>
      <c r="G30" s="5" t="s">
        <v>670</v>
      </c>
      <c r="H30" s="5" t="s">
        <v>795</v>
      </c>
      <c r="I30" s="5" t="s">
        <v>1575</v>
      </c>
      <c r="J30" s="5" t="s">
        <v>795</v>
      </c>
      <c r="K30" s="5" t="s">
        <v>1592</v>
      </c>
      <c r="L30" s="5" t="s">
        <v>1593</v>
      </c>
      <c r="M30" s="5" t="s">
        <v>65</v>
      </c>
      <c r="N30" s="5">
        <v>274160</v>
      </c>
      <c r="O30" s="5">
        <v>440256</v>
      </c>
      <c r="P30" s="1">
        <v>1</v>
      </c>
      <c r="Q30" s="23"/>
      <c r="R30" s="15"/>
      <c r="S30" s="20"/>
      <c r="T30" s="21">
        <f t="shared" si="2"/>
        <v>0</v>
      </c>
      <c r="U30" s="14">
        <f t="shared" si="3"/>
        <v>0</v>
      </c>
    </row>
    <row r="31" spans="1:21" x14ac:dyDescent="0.25">
      <c r="A31" s="4" t="s">
        <v>804</v>
      </c>
      <c r="B31" s="4" t="s">
        <v>17</v>
      </c>
      <c r="C31" s="4">
        <v>7712000</v>
      </c>
      <c r="D31" s="4" t="s">
        <v>805</v>
      </c>
      <c r="E31" s="5" t="s">
        <v>806</v>
      </c>
      <c r="F31" s="5" t="s">
        <v>20</v>
      </c>
      <c r="G31" s="5" t="s">
        <v>670</v>
      </c>
      <c r="H31" s="5" t="s">
        <v>795</v>
      </c>
      <c r="I31" s="5" t="s">
        <v>807</v>
      </c>
      <c r="J31" s="5" t="s">
        <v>808</v>
      </c>
      <c r="K31" s="5" t="s">
        <v>24</v>
      </c>
      <c r="L31" s="5" t="s">
        <v>25</v>
      </c>
      <c r="M31" s="5" t="s">
        <v>213</v>
      </c>
      <c r="N31" s="5">
        <v>277338</v>
      </c>
      <c r="O31" s="5">
        <v>441874</v>
      </c>
      <c r="P31" s="1">
        <v>1</v>
      </c>
      <c r="Q31" s="23"/>
      <c r="R31" s="15"/>
      <c r="S31" s="20"/>
      <c r="T31" s="21">
        <f t="shared" si="2"/>
        <v>0</v>
      </c>
      <c r="U31" s="14">
        <f t="shared" si="3"/>
        <v>0</v>
      </c>
    </row>
    <row r="32" spans="1:21" x14ac:dyDescent="0.25">
      <c r="A32" s="4" t="s">
        <v>676</v>
      </c>
      <c r="B32" s="4" t="s">
        <v>17</v>
      </c>
      <c r="C32" s="4">
        <v>8223853</v>
      </c>
      <c r="D32" s="4" t="s">
        <v>677</v>
      </c>
      <c r="E32" s="5" t="s">
        <v>678</v>
      </c>
      <c r="F32" s="5" t="s">
        <v>20</v>
      </c>
      <c r="G32" s="5" t="s">
        <v>670</v>
      </c>
      <c r="H32" s="5" t="s">
        <v>671</v>
      </c>
      <c r="I32" s="5" t="s">
        <v>672</v>
      </c>
      <c r="J32" s="5" t="s">
        <v>671</v>
      </c>
      <c r="K32" s="5" t="s">
        <v>673</v>
      </c>
      <c r="L32" s="5" t="s">
        <v>674</v>
      </c>
      <c r="M32" s="5" t="s">
        <v>679</v>
      </c>
      <c r="N32" s="5">
        <v>291349</v>
      </c>
      <c r="O32" s="5">
        <v>459320</v>
      </c>
      <c r="P32" s="1">
        <v>1</v>
      </c>
      <c r="Q32" s="23"/>
      <c r="R32" s="15"/>
      <c r="S32" s="20"/>
      <c r="T32" s="21">
        <f t="shared" si="2"/>
        <v>0</v>
      </c>
      <c r="U32" s="14">
        <f t="shared" si="3"/>
        <v>0</v>
      </c>
    </row>
    <row r="33" spans="1:21" x14ac:dyDescent="0.25">
      <c r="A33" s="4" t="s">
        <v>1628</v>
      </c>
      <c r="B33" s="4" t="s">
        <v>17</v>
      </c>
      <c r="C33" s="4">
        <v>1532836</v>
      </c>
      <c r="D33" s="4" t="s">
        <v>1629</v>
      </c>
      <c r="E33" s="5" t="s">
        <v>1630</v>
      </c>
      <c r="F33" s="5" t="s">
        <v>20</v>
      </c>
      <c r="G33" s="5" t="s">
        <v>431</v>
      </c>
      <c r="H33" s="5" t="s">
        <v>887</v>
      </c>
      <c r="I33" s="5" t="s">
        <v>1620</v>
      </c>
      <c r="J33" s="5" t="s">
        <v>887</v>
      </c>
      <c r="K33" s="5" t="s">
        <v>1020</v>
      </c>
      <c r="L33" s="5" t="s">
        <v>1021</v>
      </c>
      <c r="M33" s="5" t="s">
        <v>51</v>
      </c>
      <c r="N33" s="5">
        <v>298251</v>
      </c>
      <c r="O33" s="5">
        <v>450453</v>
      </c>
      <c r="P33" s="1">
        <v>1</v>
      </c>
      <c r="Q33" s="23"/>
      <c r="R33" s="15"/>
      <c r="S33" s="20"/>
      <c r="T33" s="21">
        <f t="shared" si="2"/>
        <v>0</v>
      </c>
      <c r="U33" s="14">
        <f t="shared" si="3"/>
        <v>0</v>
      </c>
    </row>
    <row r="34" spans="1:21" x14ac:dyDescent="0.25">
      <c r="A34" s="4" t="s">
        <v>1623</v>
      </c>
      <c r="B34" s="4" t="s">
        <v>17</v>
      </c>
      <c r="C34" s="4">
        <v>1532918</v>
      </c>
      <c r="D34" s="4" t="s">
        <v>1624</v>
      </c>
      <c r="E34" s="5" t="s">
        <v>1625</v>
      </c>
      <c r="F34" s="5" t="s">
        <v>20</v>
      </c>
      <c r="G34" s="5" t="s">
        <v>431</v>
      </c>
      <c r="H34" s="5" t="s">
        <v>887</v>
      </c>
      <c r="I34" s="5" t="s">
        <v>1620</v>
      </c>
      <c r="J34" s="5" t="s">
        <v>887</v>
      </c>
      <c r="K34" s="5" t="s">
        <v>1626</v>
      </c>
      <c r="L34" s="5" t="s">
        <v>1627</v>
      </c>
      <c r="M34" s="5" t="s">
        <v>213</v>
      </c>
      <c r="N34" s="5">
        <v>298198</v>
      </c>
      <c r="O34" s="5">
        <v>450054</v>
      </c>
      <c r="P34" s="1">
        <v>1</v>
      </c>
      <c r="Q34" s="23"/>
      <c r="R34" s="15"/>
      <c r="S34" s="20"/>
      <c r="T34" s="21">
        <f t="shared" si="2"/>
        <v>0</v>
      </c>
      <c r="U34" s="14">
        <f t="shared" si="3"/>
        <v>0</v>
      </c>
    </row>
    <row r="35" spans="1:21" x14ac:dyDescent="0.25">
      <c r="A35" s="4" t="s">
        <v>1617</v>
      </c>
      <c r="B35" s="4" t="s">
        <v>17</v>
      </c>
      <c r="C35" s="4">
        <v>1532942</v>
      </c>
      <c r="D35" s="4" t="s">
        <v>1618</v>
      </c>
      <c r="E35" s="5" t="s">
        <v>1619</v>
      </c>
      <c r="F35" s="5" t="s">
        <v>20</v>
      </c>
      <c r="G35" s="5" t="s">
        <v>431</v>
      </c>
      <c r="H35" s="5" t="s">
        <v>887</v>
      </c>
      <c r="I35" s="5" t="s">
        <v>1620</v>
      </c>
      <c r="J35" s="5" t="s">
        <v>887</v>
      </c>
      <c r="K35" s="5" t="s">
        <v>1621</v>
      </c>
      <c r="L35" s="5" t="s">
        <v>1622</v>
      </c>
      <c r="M35" s="5" t="s">
        <v>194</v>
      </c>
      <c r="N35" s="5">
        <v>298965</v>
      </c>
      <c r="O35" s="5">
        <v>449954</v>
      </c>
      <c r="P35" s="1">
        <v>1</v>
      </c>
      <c r="Q35" s="23"/>
      <c r="R35" s="15"/>
      <c r="S35" s="20"/>
      <c r="T35" s="21">
        <f t="shared" si="2"/>
        <v>0</v>
      </c>
      <c r="U35" s="14">
        <f t="shared" si="3"/>
        <v>0</v>
      </c>
    </row>
    <row r="36" spans="1:21" x14ac:dyDescent="0.25">
      <c r="A36" s="4" t="s">
        <v>1631</v>
      </c>
      <c r="B36" s="4" t="s">
        <v>17</v>
      </c>
      <c r="C36" s="4">
        <v>1533354</v>
      </c>
      <c r="D36" s="4" t="s">
        <v>1632</v>
      </c>
      <c r="E36" s="5" t="s">
        <v>1633</v>
      </c>
      <c r="F36" s="5" t="s">
        <v>20</v>
      </c>
      <c r="G36" s="5" t="s">
        <v>431</v>
      </c>
      <c r="H36" s="5" t="s">
        <v>887</v>
      </c>
      <c r="I36" s="5" t="s">
        <v>1620</v>
      </c>
      <c r="J36" s="5" t="s">
        <v>887</v>
      </c>
      <c r="K36" s="5" t="s">
        <v>192</v>
      </c>
      <c r="L36" s="5" t="s">
        <v>193</v>
      </c>
      <c r="M36" s="5" t="s">
        <v>51</v>
      </c>
      <c r="N36" s="5">
        <v>298882</v>
      </c>
      <c r="O36" s="5">
        <v>449555</v>
      </c>
      <c r="P36" s="1">
        <v>1</v>
      </c>
      <c r="Q36" s="23"/>
      <c r="R36" s="15"/>
      <c r="S36" s="20"/>
      <c r="T36" s="21">
        <f t="shared" si="2"/>
        <v>0</v>
      </c>
      <c r="U36" s="14">
        <f t="shared" si="3"/>
        <v>0</v>
      </c>
    </row>
    <row r="37" spans="1:21" x14ac:dyDescent="0.25">
      <c r="A37" s="4" t="s">
        <v>901</v>
      </c>
      <c r="B37" s="4" t="s">
        <v>17</v>
      </c>
      <c r="C37" s="4">
        <v>1535094</v>
      </c>
      <c r="D37" s="4" t="s">
        <v>902</v>
      </c>
      <c r="E37" s="5" t="s">
        <v>903</v>
      </c>
      <c r="F37" s="5" t="s">
        <v>20</v>
      </c>
      <c r="G37" s="5" t="s">
        <v>431</v>
      </c>
      <c r="H37" s="5" t="s">
        <v>887</v>
      </c>
      <c r="I37" s="5" t="s">
        <v>904</v>
      </c>
      <c r="J37" s="5" t="s">
        <v>905</v>
      </c>
      <c r="K37" s="5" t="s">
        <v>24</v>
      </c>
      <c r="L37" s="5" t="s">
        <v>25</v>
      </c>
      <c r="M37" s="5" t="s">
        <v>724</v>
      </c>
      <c r="N37" s="5">
        <v>301412</v>
      </c>
      <c r="O37" s="5">
        <v>459496</v>
      </c>
      <c r="P37" s="1">
        <v>1</v>
      </c>
      <c r="Q37" s="23"/>
      <c r="R37" s="15"/>
      <c r="S37" s="20"/>
      <c r="T37" s="21">
        <f t="shared" si="2"/>
        <v>0</v>
      </c>
      <c r="U37" s="14">
        <f t="shared" si="3"/>
        <v>0</v>
      </c>
    </row>
    <row r="38" spans="1:21" x14ac:dyDescent="0.25">
      <c r="A38" s="4" t="s">
        <v>895</v>
      </c>
      <c r="B38" s="4" t="s">
        <v>17</v>
      </c>
      <c r="C38" s="4">
        <v>1534733</v>
      </c>
      <c r="D38" s="4" t="s">
        <v>896</v>
      </c>
      <c r="E38" s="5" t="s">
        <v>897</v>
      </c>
      <c r="F38" s="5" t="s">
        <v>20</v>
      </c>
      <c r="G38" s="5" t="s">
        <v>431</v>
      </c>
      <c r="H38" s="5" t="s">
        <v>887</v>
      </c>
      <c r="I38" s="5" t="s">
        <v>898</v>
      </c>
      <c r="J38" s="5" t="s">
        <v>899</v>
      </c>
      <c r="K38" s="5" t="s">
        <v>34</v>
      </c>
      <c r="L38" s="5" t="s">
        <v>27</v>
      </c>
      <c r="M38" s="5" t="s">
        <v>900</v>
      </c>
      <c r="N38" s="5">
        <v>297555</v>
      </c>
      <c r="O38" s="5">
        <v>446351</v>
      </c>
      <c r="P38" s="1">
        <v>1</v>
      </c>
      <c r="Q38" s="23"/>
      <c r="R38" s="15"/>
      <c r="S38" s="20"/>
      <c r="T38" s="21">
        <f t="shared" si="2"/>
        <v>0</v>
      </c>
      <c r="U38" s="14">
        <f t="shared" si="3"/>
        <v>0</v>
      </c>
    </row>
    <row r="39" spans="1:21" x14ac:dyDescent="0.25">
      <c r="A39" s="4" t="s">
        <v>890</v>
      </c>
      <c r="B39" s="4" t="s">
        <v>17</v>
      </c>
      <c r="C39" s="4">
        <v>1534340</v>
      </c>
      <c r="D39" s="4" t="s">
        <v>891</v>
      </c>
      <c r="E39" s="5" t="s">
        <v>892</v>
      </c>
      <c r="F39" s="5" t="s">
        <v>20</v>
      </c>
      <c r="G39" s="5" t="s">
        <v>431</v>
      </c>
      <c r="H39" s="5" t="s">
        <v>887</v>
      </c>
      <c r="I39" s="5" t="s">
        <v>893</v>
      </c>
      <c r="J39" s="5" t="s">
        <v>894</v>
      </c>
      <c r="K39" s="5" t="s">
        <v>34</v>
      </c>
      <c r="L39" s="5" t="s">
        <v>27</v>
      </c>
      <c r="M39" s="5" t="s">
        <v>341</v>
      </c>
      <c r="N39" s="5">
        <v>300442</v>
      </c>
      <c r="O39" s="5">
        <v>439580</v>
      </c>
      <c r="P39" s="1">
        <v>1</v>
      </c>
      <c r="Q39" s="23"/>
      <c r="R39" s="15"/>
      <c r="S39" s="20"/>
      <c r="T39" s="21">
        <f t="shared" si="2"/>
        <v>0</v>
      </c>
      <c r="U39" s="14">
        <f t="shared" si="3"/>
        <v>0</v>
      </c>
    </row>
    <row r="40" spans="1:21" x14ac:dyDescent="0.25">
      <c r="A40" s="4" t="s">
        <v>1399</v>
      </c>
      <c r="B40" s="4" t="s">
        <v>17</v>
      </c>
      <c r="C40" s="4">
        <v>1537914</v>
      </c>
      <c r="D40" s="4" t="s">
        <v>1400</v>
      </c>
      <c r="E40" s="5" t="s">
        <v>1401</v>
      </c>
      <c r="F40" s="5" t="s">
        <v>20</v>
      </c>
      <c r="G40" s="5" t="s">
        <v>431</v>
      </c>
      <c r="H40" s="5" t="s">
        <v>445</v>
      </c>
      <c r="I40" s="5" t="s">
        <v>1388</v>
      </c>
      <c r="J40" s="5" t="s">
        <v>445</v>
      </c>
      <c r="K40" s="5" t="s">
        <v>346</v>
      </c>
      <c r="L40" s="5" t="s">
        <v>347</v>
      </c>
      <c r="M40" s="5" t="s">
        <v>521</v>
      </c>
      <c r="N40" s="5">
        <v>314656</v>
      </c>
      <c r="O40" s="5">
        <v>441362</v>
      </c>
      <c r="P40" s="1">
        <v>1</v>
      </c>
      <c r="Q40" s="23"/>
      <c r="R40" s="15"/>
      <c r="S40" s="20"/>
      <c r="T40" s="21">
        <f t="shared" si="2"/>
        <v>0</v>
      </c>
      <c r="U40" s="14">
        <f t="shared" si="3"/>
        <v>0</v>
      </c>
    </row>
    <row r="41" spans="1:21" x14ac:dyDescent="0.25">
      <c r="A41" s="4" t="s">
        <v>1394</v>
      </c>
      <c r="B41" s="4" t="s">
        <v>17</v>
      </c>
      <c r="C41" s="4">
        <v>1539030</v>
      </c>
      <c r="D41" s="4" t="s">
        <v>1395</v>
      </c>
      <c r="E41" s="5" t="s">
        <v>1396</v>
      </c>
      <c r="F41" s="5" t="s">
        <v>20</v>
      </c>
      <c r="G41" s="5" t="s">
        <v>431</v>
      </c>
      <c r="H41" s="5" t="s">
        <v>445</v>
      </c>
      <c r="I41" s="5" t="s">
        <v>1388</v>
      </c>
      <c r="J41" s="5" t="s">
        <v>445</v>
      </c>
      <c r="K41" s="5" t="s">
        <v>1397</v>
      </c>
      <c r="L41" s="5" t="s">
        <v>1398</v>
      </c>
      <c r="M41" s="5" t="s">
        <v>43</v>
      </c>
      <c r="N41" s="5">
        <v>315428</v>
      </c>
      <c r="O41" s="5">
        <v>441219</v>
      </c>
      <c r="P41" s="1">
        <v>1</v>
      </c>
      <c r="Q41" s="23"/>
      <c r="R41" s="15"/>
      <c r="S41" s="20"/>
      <c r="T41" s="21">
        <f t="shared" si="2"/>
        <v>0</v>
      </c>
      <c r="U41" s="14">
        <f t="shared" si="3"/>
        <v>0</v>
      </c>
    </row>
    <row r="42" spans="1:21" x14ac:dyDescent="0.25">
      <c r="A42" s="4" t="s">
        <v>1410</v>
      </c>
      <c r="B42" s="4" t="s">
        <v>17</v>
      </c>
      <c r="C42" s="4">
        <v>1538775</v>
      </c>
      <c r="D42" s="4" t="s">
        <v>1411</v>
      </c>
      <c r="E42" s="5" t="s">
        <v>1412</v>
      </c>
      <c r="F42" s="5" t="s">
        <v>20</v>
      </c>
      <c r="G42" s="5" t="s">
        <v>431</v>
      </c>
      <c r="H42" s="5" t="s">
        <v>445</v>
      </c>
      <c r="I42" s="5" t="s">
        <v>1388</v>
      </c>
      <c r="J42" s="5" t="s">
        <v>445</v>
      </c>
      <c r="K42" s="5" t="s">
        <v>1413</v>
      </c>
      <c r="L42" s="5" t="s">
        <v>1414</v>
      </c>
      <c r="M42" s="5" t="s">
        <v>51</v>
      </c>
      <c r="N42" s="5">
        <v>314316</v>
      </c>
      <c r="O42" s="5">
        <v>441271</v>
      </c>
      <c r="P42" s="1">
        <v>1</v>
      </c>
      <c r="Q42" s="23"/>
      <c r="R42" s="15"/>
      <c r="S42" s="20"/>
      <c r="T42" s="21">
        <f t="shared" si="2"/>
        <v>0</v>
      </c>
      <c r="U42" s="14">
        <f t="shared" si="3"/>
        <v>0</v>
      </c>
    </row>
    <row r="43" spans="1:21" x14ac:dyDescent="0.25">
      <c r="A43" s="4" t="s">
        <v>1385</v>
      </c>
      <c r="B43" s="4" t="s">
        <v>17</v>
      </c>
      <c r="C43" s="4">
        <v>1538753</v>
      </c>
      <c r="D43" s="4" t="s">
        <v>1386</v>
      </c>
      <c r="E43" s="5" t="s">
        <v>1387</v>
      </c>
      <c r="F43" s="5" t="s">
        <v>20</v>
      </c>
      <c r="G43" s="5" t="s">
        <v>431</v>
      </c>
      <c r="H43" s="5" t="s">
        <v>445</v>
      </c>
      <c r="I43" s="5" t="s">
        <v>1388</v>
      </c>
      <c r="J43" s="5" t="s">
        <v>445</v>
      </c>
      <c r="K43" s="5" t="s">
        <v>1389</v>
      </c>
      <c r="L43" s="5" t="s">
        <v>1390</v>
      </c>
      <c r="M43" s="5" t="s">
        <v>521</v>
      </c>
      <c r="N43" s="5">
        <v>314952</v>
      </c>
      <c r="O43" s="5">
        <v>440683</v>
      </c>
      <c r="P43" s="1">
        <v>1</v>
      </c>
      <c r="Q43" s="23"/>
      <c r="R43" s="15"/>
      <c r="S43" s="20"/>
      <c r="T43" s="21">
        <f t="shared" si="2"/>
        <v>0</v>
      </c>
      <c r="U43" s="14">
        <f t="shared" si="3"/>
        <v>0</v>
      </c>
    </row>
    <row r="44" spans="1:21" x14ac:dyDescent="0.25">
      <c r="A44" s="4" t="s">
        <v>1405</v>
      </c>
      <c r="B44" s="4" t="s">
        <v>17</v>
      </c>
      <c r="C44" s="4">
        <v>1538745</v>
      </c>
      <c r="D44" s="4" t="s">
        <v>1406</v>
      </c>
      <c r="E44" s="5" t="s">
        <v>1407</v>
      </c>
      <c r="F44" s="5" t="s">
        <v>20</v>
      </c>
      <c r="G44" s="5" t="s">
        <v>431</v>
      </c>
      <c r="H44" s="5" t="s">
        <v>445</v>
      </c>
      <c r="I44" s="5" t="s">
        <v>1388</v>
      </c>
      <c r="J44" s="5" t="s">
        <v>445</v>
      </c>
      <c r="K44" s="5" t="s">
        <v>1408</v>
      </c>
      <c r="L44" s="5" t="s">
        <v>1409</v>
      </c>
      <c r="M44" s="5" t="s">
        <v>51</v>
      </c>
      <c r="N44" s="5">
        <v>314868</v>
      </c>
      <c r="O44" s="5">
        <v>440855</v>
      </c>
      <c r="P44" s="1">
        <v>1</v>
      </c>
      <c r="Q44" s="23"/>
      <c r="R44" s="15"/>
      <c r="S44" s="20"/>
      <c r="T44" s="21">
        <f t="shared" si="2"/>
        <v>0</v>
      </c>
      <c r="U44" s="14">
        <f t="shared" si="3"/>
        <v>0</v>
      </c>
    </row>
    <row r="45" spans="1:21" x14ac:dyDescent="0.25">
      <c r="A45" s="4" t="s">
        <v>1391</v>
      </c>
      <c r="B45" s="4" t="s">
        <v>17</v>
      </c>
      <c r="C45" s="4">
        <v>1539284</v>
      </c>
      <c r="D45" s="4" t="s">
        <v>1392</v>
      </c>
      <c r="E45" s="5" t="s">
        <v>1393</v>
      </c>
      <c r="F45" s="5" t="s">
        <v>20</v>
      </c>
      <c r="G45" s="5" t="s">
        <v>431</v>
      </c>
      <c r="H45" s="5" t="s">
        <v>445</v>
      </c>
      <c r="I45" s="5" t="s">
        <v>1388</v>
      </c>
      <c r="J45" s="5" t="s">
        <v>445</v>
      </c>
      <c r="K45" s="5" t="s">
        <v>1225</v>
      </c>
      <c r="L45" s="5" t="s">
        <v>1226</v>
      </c>
      <c r="M45" s="5" t="s">
        <v>247</v>
      </c>
      <c r="N45" s="5">
        <v>314946</v>
      </c>
      <c r="O45" s="5">
        <v>440287</v>
      </c>
      <c r="P45" s="1">
        <v>1</v>
      </c>
      <c r="Q45" s="23"/>
      <c r="R45" s="15"/>
      <c r="S45" s="20"/>
      <c r="T45" s="21">
        <f t="shared" si="2"/>
        <v>0</v>
      </c>
      <c r="U45" s="14">
        <f t="shared" si="3"/>
        <v>0</v>
      </c>
    </row>
    <row r="46" spans="1:21" x14ac:dyDescent="0.25">
      <c r="A46" s="4" t="s">
        <v>458</v>
      </c>
      <c r="B46" s="4" t="s">
        <v>17</v>
      </c>
      <c r="C46" s="4">
        <v>1540512</v>
      </c>
      <c r="D46" s="4" t="s">
        <v>459</v>
      </c>
      <c r="E46" s="5" t="s">
        <v>460</v>
      </c>
      <c r="F46" s="5" t="s">
        <v>20</v>
      </c>
      <c r="G46" s="5" t="s">
        <v>431</v>
      </c>
      <c r="H46" s="5" t="s">
        <v>445</v>
      </c>
      <c r="I46" s="5" t="s">
        <v>461</v>
      </c>
      <c r="J46" s="5" t="s">
        <v>462</v>
      </c>
      <c r="K46" s="5" t="s">
        <v>34</v>
      </c>
      <c r="L46" s="5" t="s">
        <v>27</v>
      </c>
      <c r="M46" s="5" t="s">
        <v>463</v>
      </c>
      <c r="N46" s="5">
        <v>316625</v>
      </c>
      <c r="O46" s="5">
        <v>444759</v>
      </c>
      <c r="P46" s="1">
        <v>1</v>
      </c>
      <c r="Q46" s="23"/>
      <c r="R46" s="15"/>
      <c r="S46" s="20"/>
      <c r="T46" s="21">
        <f t="shared" si="2"/>
        <v>0</v>
      </c>
      <c r="U46" s="14">
        <f t="shared" si="3"/>
        <v>0</v>
      </c>
    </row>
    <row r="47" spans="1:21" x14ac:dyDescent="0.25">
      <c r="A47" s="4" t="s">
        <v>442</v>
      </c>
      <c r="B47" s="4" t="s">
        <v>17</v>
      </c>
      <c r="C47" s="4">
        <v>1539933</v>
      </c>
      <c r="D47" s="4" t="s">
        <v>443</v>
      </c>
      <c r="E47" s="5" t="s">
        <v>444</v>
      </c>
      <c r="F47" s="5" t="s">
        <v>20</v>
      </c>
      <c r="G47" s="5" t="s">
        <v>431</v>
      </c>
      <c r="H47" s="5" t="s">
        <v>445</v>
      </c>
      <c r="I47" s="5" t="s">
        <v>446</v>
      </c>
      <c r="J47" s="5" t="s">
        <v>447</v>
      </c>
      <c r="K47" s="5" t="s">
        <v>34</v>
      </c>
      <c r="L47" s="5" t="s">
        <v>27</v>
      </c>
      <c r="M47" s="5" t="s">
        <v>380</v>
      </c>
      <c r="N47" s="5">
        <v>311872</v>
      </c>
      <c r="O47" s="5">
        <v>438017</v>
      </c>
      <c r="P47" s="1">
        <v>1</v>
      </c>
      <c r="Q47" s="23"/>
      <c r="R47" s="15"/>
      <c r="S47" s="20"/>
      <c r="T47" s="21">
        <f t="shared" si="2"/>
        <v>0</v>
      </c>
      <c r="U47" s="14">
        <f t="shared" si="3"/>
        <v>0</v>
      </c>
    </row>
    <row r="48" spans="1:21" x14ac:dyDescent="0.25">
      <c r="A48" s="4" t="s">
        <v>469</v>
      </c>
      <c r="B48" s="4" t="s">
        <v>17</v>
      </c>
      <c r="C48" s="4">
        <v>1540995</v>
      </c>
      <c r="D48" s="4" t="s">
        <v>470</v>
      </c>
      <c r="E48" s="5" t="s">
        <v>471</v>
      </c>
      <c r="F48" s="5" t="s">
        <v>20</v>
      </c>
      <c r="G48" s="5" t="s">
        <v>431</v>
      </c>
      <c r="H48" s="5" t="s">
        <v>445</v>
      </c>
      <c r="I48" s="5" t="s">
        <v>472</v>
      </c>
      <c r="J48" s="5" t="s">
        <v>473</v>
      </c>
      <c r="K48" s="5" t="s">
        <v>34</v>
      </c>
      <c r="L48" s="5" t="s">
        <v>27</v>
      </c>
      <c r="M48" s="5" t="s">
        <v>474</v>
      </c>
      <c r="N48" s="5">
        <v>316014</v>
      </c>
      <c r="O48" s="5">
        <v>436569</v>
      </c>
      <c r="P48" s="1">
        <v>1</v>
      </c>
      <c r="Q48" s="23"/>
      <c r="R48" s="15"/>
      <c r="S48" s="20"/>
      <c r="T48" s="21">
        <f t="shared" si="2"/>
        <v>0</v>
      </c>
      <c r="U48" s="14">
        <f t="shared" si="3"/>
        <v>0</v>
      </c>
    </row>
    <row r="49" spans="1:21" x14ac:dyDescent="0.25">
      <c r="A49" s="4" t="s">
        <v>906</v>
      </c>
      <c r="B49" s="4" t="s">
        <v>17</v>
      </c>
      <c r="C49" s="4">
        <v>1536009</v>
      </c>
      <c r="D49" s="4" t="s">
        <v>907</v>
      </c>
      <c r="E49" s="5" t="s">
        <v>908</v>
      </c>
      <c r="F49" s="5" t="s">
        <v>20</v>
      </c>
      <c r="G49" s="5" t="s">
        <v>431</v>
      </c>
      <c r="H49" s="5" t="s">
        <v>887</v>
      </c>
      <c r="I49" s="5" t="s">
        <v>909</v>
      </c>
      <c r="J49" s="5" t="s">
        <v>910</v>
      </c>
      <c r="K49" s="5" t="s">
        <v>34</v>
      </c>
      <c r="L49" s="5" t="s">
        <v>27</v>
      </c>
      <c r="M49" s="5" t="s">
        <v>911</v>
      </c>
      <c r="N49" s="5">
        <v>301648</v>
      </c>
      <c r="O49" s="5">
        <v>446186</v>
      </c>
      <c r="P49" s="1">
        <v>1</v>
      </c>
      <c r="Q49" s="23"/>
      <c r="R49" s="15"/>
      <c r="S49" s="20"/>
      <c r="T49" s="21">
        <f t="shared" si="2"/>
        <v>0</v>
      </c>
      <c r="U49" s="14">
        <f t="shared" si="3"/>
        <v>0</v>
      </c>
    </row>
    <row r="50" spans="1:21" x14ac:dyDescent="0.25">
      <c r="A50" s="4" t="s">
        <v>912</v>
      </c>
      <c r="B50" s="4" t="s">
        <v>17</v>
      </c>
      <c r="C50" s="4">
        <v>1536132</v>
      </c>
      <c r="D50" s="4" t="s">
        <v>913</v>
      </c>
      <c r="E50" s="5" t="s">
        <v>914</v>
      </c>
      <c r="F50" s="5" t="s">
        <v>20</v>
      </c>
      <c r="G50" s="5" t="s">
        <v>431</v>
      </c>
      <c r="H50" s="5" t="s">
        <v>887</v>
      </c>
      <c r="I50" s="5" t="s">
        <v>915</v>
      </c>
      <c r="J50" s="5" t="s">
        <v>916</v>
      </c>
      <c r="K50" s="5" t="s">
        <v>34</v>
      </c>
      <c r="L50" s="5" t="s">
        <v>27</v>
      </c>
      <c r="M50" s="5" t="s">
        <v>786</v>
      </c>
      <c r="N50" s="5">
        <v>300102</v>
      </c>
      <c r="O50" s="5">
        <v>453567</v>
      </c>
      <c r="P50" s="1">
        <v>1</v>
      </c>
      <c r="Q50" s="23"/>
      <c r="R50" s="15"/>
      <c r="S50" s="20"/>
      <c r="T50" s="21">
        <f t="shared" si="2"/>
        <v>0</v>
      </c>
      <c r="U50" s="14">
        <f t="shared" si="3"/>
        <v>0</v>
      </c>
    </row>
    <row r="51" spans="1:21" x14ac:dyDescent="0.25">
      <c r="A51" s="4" t="s">
        <v>884</v>
      </c>
      <c r="B51" s="4" t="s">
        <v>17</v>
      </c>
      <c r="C51" s="4">
        <v>1533992</v>
      </c>
      <c r="D51" s="4" t="s">
        <v>885</v>
      </c>
      <c r="E51" s="5" t="s">
        <v>886</v>
      </c>
      <c r="F51" s="5" t="s">
        <v>20</v>
      </c>
      <c r="G51" s="5" t="s">
        <v>431</v>
      </c>
      <c r="H51" s="5" t="s">
        <v>887</v>
      </c>
      <c r="I51" s="5" t="s">
        <v>888</v>
      </c>
      <c r="J51" s="5" t="s">
        <v>889</v>
      </c>
      <c r="K51" s="5" t="s">
        <v>34</v>
      </c>
      <c r="L51" s="5" t="s">
        <v>27</v>
      </c>
      <c r="M51" s="5" t="s">
        <v>293</v>
      </c>
      <c r="N51" s="5">
        <v>296518</v>
      </c>
      <c r="O51" s="5">
        <v>457599</v>
      </c>
      <c r="P51" s="1">
        <v>1</v>
      </c>
      <c r="Q51" s="23"/>
      <c r="R51" s="15"/>
      <c r="S51" s="20"/>
      <c r="T51" s="21">
        <f t="shared" si="2"/>
        <v>0</v>
      </c>
      <c r="U51" s="14">
        <f t="shared" si="3"/>
        <v>0</v>
      </c>
    </row>
    <row r="52" spans="1:21" x14ac:dyDescent="0.25">
      <c r="A52" s="4" t="s">
        <v>448</v>
      </c>
      <c r="B52" s="4" t="s">
        <v>17</v>
      </c>
      <c r="C52" s="4">
        <v>1540152</v>
      </c>
      <c r="D52" s="4" t="s">
        <v>449</v>
      </c>
      <c r="E52" s="5" t="s">
        <v>450</v>
      </c>
      <c r="F52" s="5" t="s">
        <v>20</v>
      </c>
      <c r="G52" s="5" t="s">
        <v>431</v>
      </c>
      <c r="H52" s="5" t="s">
        <v>445</v>
      </c>
      <c r="I52" s="5" t="s">
        <v>451</v>
      </c>
      <c r="J52" s="5" t="s">
        <v>452</v>
      </c>
      <c r="K52" s="5" t="s">
        <v>34</v>
      </c>
      <c r="L52" s="5" t="s">
        <v>27</v>
      </c>
      <c r="M52" s="5" t="s">
        <v>194</v>
      </c>
      <c r="N52" s="5">
        <v>309902</v>
      </c>
      <c r="O52" s="5">
        <v>448375</v>
      </c>
      <c r="P52" s="1">
        <v>1</v>
      </c>
      <c r="Q52" s="23"/>
      <c r="R52" s="15"/>
      <c r="S52" s="20"/>
      <c r="T52" s="21">
        <f t="shared" si="2"/>
        <v>0</v>
      </c>
      <c r="U52" s="14">
        <f t="shared" si="3"/>
        <v>0</v>
      </c>
    </row>
    <row r="53" spans="1:21" x14ac:dyDescent="0.25">
      <c r="A53" s="4" t="s">
        <v>453</v>
      </c>
      <c r="B53" s="4" t="s">
        <v>17</v>
      </c>
      <c r="C53" s="4">
        <v>1540298</v>
      </c>
      <c r="D53" s="4" t="s">
        <v>454</v>
      </c>
      <c r="E53" s="5" t="s">
        <v>455</v>
      </c>
      <c r="F53" s="5" t="s">
        <v>20</v>
      </c>
      <c r="G53" s="5" t="s">
        <v>431</v>
      </c>
      <c r="H53" s="5" t="s">
        <v>445</v>
      </c>
      <c r="I53" s="5" t="s">
        <v>456</v>
      </c>
      <c r="J53" s="5" t="s">
        <v>457</v>
      </c>
      <c r="K53" s="5" t="s">
        <v>34</v>
      </c>
      <c r="L53" s="5" t="s">
        <v>27</v>
      </c>
      <c r="M53" s="5" t="s">
        <v>65</v>
      </c>
      <c r="N53" s="5">
        <v>308247</v>
      </c>
      <c r="O53" s="5">
        <v>442542</v>
      </c>
      <c r="P53" s="1">
        <v>1</v>
      </c>
      <c r="Q53" s="23"/>
      <c r="R53" s="15"/>
      <c r="S53" s="20"/>
      <c r="T53" s="21">
        <f t="shared" si="2"/>
        <v>0</v>
      </c>
      <c r="U53" s="14">
        <f t="shared" si="3"/>
        <v>0</v>
      </c>
    </row>
    <row r="54" spans="1:21" x14ac:dyDescent="0.25">
      <c r="A54" s="4" t="s">
        <v>1402</v>
      </c>
      <c r="B54" s="4" t="s">
        <v>17</v>
      </c>
      <c r="C54" s="4">
        <v>1539418</v>
      </c>
      <c r="D54" s="4" t="s">
        <v>1403</v>
      </c>
      <c r="E54" s="5" t="s">
        <v>1404</v>
      </c>
      <c r="F54" s="5" t="s">
        <v>20</v>
      </c>
      <c r="G54" s="5" t="s">
        <v>431</v>
      </c>
      <c r="H54" s="5" t="s">
        <v>445</v>
      </c>
      <c r="I54" s="5" t="s">
        <v>1388</v>
      </c>
      <c r="J54" s="5" t="s">
        <v>445</v>
      </c>
      <c r="K54" s="5" t="s">
        <v>346</v>
      </c>
      <c r="L54" s="5" t="s">
        <v>347</v>
      </c>
      <c r="M54" s="5" t="s">
        <v>724</v>
      </c>
      <c r="N54" s="5">
        <v>314451</v>
      </c>
      <c r="O54" s="5">
        <v>441343</v>
      </c>
      <c r="P54" s="1">
        <v>1</v>
      </c>
      <c r="Q54" s="23"/>
      <c r="R54" s="15"/>
      <c r="S54" s="20"/>
      <c r="T54" s="21">
        <f t="shared" si="2"/>
        <v>0</v>
      </c>
      <c r="U54" s="14">
        <f t="shared" si="3"/>
        <v>0</v>
      </c>
    </row>
    <row r="55" spans="1:21" x14ac:dyDescent="0.25">
      <c r="A55" s="4" t="s">
        <v>464</v>
      </c>
      <c r="B55" s="4" t="s">
        <v>17</v>
      </c>
      <c r="C55" s="4">
        <v>1540914</v>
      </c>
      <c r="D55" s="4" t="s">
        <v>465</v>
      </c>
      <c r="E55" s="5" t="s">
        <v>466</v>
      </c>
      <c r="F55" s="5" t="s">
        <v>20</v>
      </c>
      <c r="G55" s="5" t="s">
        <v>431</v>
      </c>
      <c r="H55" s="5" t="s">
        <v>445</v>
      </c>
      <c r="I55" s="5" t="s">
        <v>467</v>
      </c>
      <c r="J55" s="5" t="s">
        <v>468</v>
      </c>
      <c r="K55" s="5" t="s">
        <v>34</v>
      </c>
      <c r="L55" s="5" t="s">
        <v>27</v>
      </c>
      <c r="M55" s="5" t="s">
        <v>393</v>
      </c>
      <c r="N55" s="5">
        <v>313239</v>
      </c>
      <c r="O55" s="5">
        <v>441236</v>
      </c>
      <c r="P55" s="1">
        <v>1</v>
      </c>
      <c r="Q55" s="23"/>
      <c r="R55" s="15"/>
      <c r="S55" s="20"/>
      <c r="T55" s="21">
        <f t="shared" si="2"/>
        <v>0</v>
      </c>
      <c r="U55" s="14">
        <f t="shared" si="3"/>
        <v>0</v>
      </c>
    </row>
    <row r="56" spans="1:21" x14ac:dyDescent="0.25">
      <c r="A56" s="4" t="s">
        <v>1415</v>
      </c>
      <c r="B56" s="4" t="s">
        <v>17</v>
      </c>
      <c r="C56" s="4">
        <v>1539556</v>
      </c>
      <c r="D56" s="4" t="s">
        <v>1416</v>
      </c>
      <c r="E56" s="5" t="s">
        <v>1417</v>
      </c>
      <c r="F56" s="5" t="s">
        <v>20</v>
      </c>
      <c r="G56" s="5" t="s">
        <v>431</v>
      </c>
      <c r="H56" s="5" t="s">
        <v>445</v>
      </c>
      <c r="I56" s="5" t="s">
        <v>1388</v>
      </c>
      <c r="J56" s="5" t="s">
        <v>445</v>
      </c>
      <c r="K56" s="5" t="s">
        <v>1418</v>
      </c>
      <c r="L56" s="5" t="s">
        <v>1419</v>
      </c>
      <c r="M56" s="5" t="s">
        <v>51</v>
      </c>
      <c r="N56" s="5">
        <v>314413</v>
      </c>
      <c r="O56" s="5">
        <v>441657</v>
      </c>
      <c r="P56" s="1">
        <v>1</v>
      </c>
      <c r="Q56" s="23"/>
      <c r="R56" s="15"/>
      <c r="S56" s="20"/>
      <c r="T56" s="21">
        <f t="shared" si="2"/>
        <v>0</v>
      </c>
      <c r="U56" s="14">
        <f t="shared" si="3"/>
        <v>0</v>
      </c>
    </row>
    <row r="57" spans="1:21" x14ac:dyDescent="0.25">
      <c r="A57" s="4" t="s">
        <v>428</v>
      </c>
      <c r="B57" s="4" t="s">
        <v>17</v>
      </c>
      <c r="C57" s="4">
        <v>1537230</v>
      </c>
      <c r="D57" s="4" t="s">
        <v>429</v>
      </c>
      <c r="E57" s="5" t="s">
        <v>430</v>
      </c>
      <c r="F57" s="5" t="s">
        <v>20</v>
      </c>
      <c r="G57" s="5" t="s">
        <v>431</v>
      </c>
      <c r="H57" s="5" t="s">
        <v>432</v>
      </c>
      <c r="I57" s="5" t="s">
        <v>433</v>
      </c>
      <c r="J57" s="5" t="s">
        <v>434</v>
      </c>
      <c r="K57" s="5" t="s">
        <v>34</v>
      </c>
      <c r="L57" s="5" t="s">
        <v>27</v>
      </c>
      <c r="M57" s="5" t="s">
        <v>435</v>
      </c>
      <c r="N57" s="5">
        <v>313565</v>
      </c>
      <c r="O57" s="5">
        <v>433300</v>
      </c>
      <c r="P57" s="1">
        <v>1</v>
      </c>
      <c r="Q57" s="23"/>
      <c r="R57" s="15"/>
      <c r="S57" s="20"/>
      <c r="T57" s="21">
        <f t="shared" si="2"/>
        <v>0</v>
      </c>
      <c r="U57" s="14">
        <f t="shared" si="3"/>
        <v>0</v>
      </c>
    </row>
    <row r="58" spans="1:21" x14ac:dyDescent="0.25">
      <c r="A58" s="4" t="s">
        <v>437</v>
      </c>
      <c r="B58" s="4" t="s">
        <v>17</v>
      </c>
      <c r="C58" s="4">
        <v>1537458</v>
      </c>
      <c r="D58" s="4" t="s">
        <v>438</v>
      </c>
      <c r="E58" s="5" t="s">
        <v>439</v>
      </c>
      <c r="F58" s="5" t="s">
        <v>20</v>
      </c>
      <c r="G58" s="5" t="s">
        <v>431</v>
      </c>
      <c r="H58" s="5" t="s">
        <v>432</v>
      </c>
      <c r="I58" s="5" t="s">
        <v>440</v>
      </c>
      <c r="J58" s="5" t="s">
        <v>441</v>
      </c>
      <c r="K58" s="5" t="s">
        <v>34</v>
      </c>
      <c r="L58" s="5" t="s">
        <v>27</v>
      </c>
      <c r="M58" s="5" t="s">
        <v>57</v>
      </c>
      <c r="N58" s="5">
        <v>307072</v>
      </c>
      <c r="O58" s="5">
        <v>437787</v>
      </c>
      <c r="P58" s="1">
        <v>1</v>
      </c>
      <c r="Q58" s="23"/>
      <c r="R58" s="15"/>
      <c r="S58" s="20"/>
      <c r="T58" s="21">
        <f t="shared" si="2"/>
        <v>0</v>
      </c>
      <c r="U58" s="14">
        <f t="shared" si="3"/>
        <v>0</v>
      </c>
    </row>
    <row r="59" spans="1:21" x14ac:dyDescent="0.25">
      <c r="A59" s="4" t="s">
        <v>1381</v>
      </c>
      <c r="B59" s="4" t="s">
        <v>17</v>
      </c>
      <c r="C59" s="4">
        <v>9088757</v>
      </c>
      <c r="D59" s="4" t="s">
        <v>1382</v>
      </c>
      <c r="E59" s="5" t="s">
        <v>1383</v>
      </c>
      <c r="F59" s="5" t="s">
        <v>20</v>
      </c>
      <c r="G59" s="5" t="s">
        <v>431</v>
      </c>
      <c r="H59" s="5" t="s">
        <v>432</v>
      </c>
      <c r="I59" s="5" t="s">
        <v>1384</v>
      </c>
      <c r="J59" s="5" t="s">
        <v>432</v>
      </c>
      <c r="K59" s="5" t="s">
        <v>1078</v>
      </c>
      <c r="L59" s="5" t="s">
        <v>1079</v>
      </c>
      <c r="M59" s="5" t="s">
        <v>213</v>
      </c>
      <c r="N59" s="5">
        <v>309995</v>
      </c>
      <c r="O59" s="5">
        <v>431018</v>
      </c>
      <c r="P59" s="1">
        <v>1</v>
      </c>
      <c r="Q59" s="23"/>
      <c r="R59" s="15"/>
      <c r="S59" s="20"/>
      <c r="T59" s="21">
        <f t="shared" si="2"/>
        <v>0</v>
      </c>
      <c r="U59" s="14">
        <f t="shared" si="3"/>
        <v>0</v>
      </c>
    </row>
    <row r="60" spans="1:21" x14ac:dyDescent="0.25">
      <c r="A60" s="4" t="s">
        <v>1151</v>
      </c>
      <c r="B60" s="4" t="s">
        <v>17</v>
      </c>
      <c r="C60" s="4">
        <v>1564486</v>
      </c>
      <c r="D60" s="4" t="s">
        <v>1152</v>
      </c>
      <c r="E60" s="5" t="s">
        <v>1153</v>
      </c>
      <c r="F60" s="5" t="s">
        <v>20</v>
      </c>
      <c r="G60" s="5" t="s">
        <v>1137</v>
      </c>
      <c r="H60" s="5" t="s">
        <v>1137</v>
      </c>
      <c r="I60" s="5" t="s">
        <v>1138</v>
      </c>
      <c r="J60" s="5" t="s">
        <v>1137</v>
      </c>
      <c r="K60" s="5" t="s">
        <v>1154</v>
      </c>
      <c r="L60" s="5" t="s">
        <v>1155</v>
      </c>
      <c r="M60" s="5" t="s">
        <v>407</v>
      </c>
      <c r="N60" s="5">
        <v>265168</v>
      </c>
      <c r="O60" s="5">
        <v>457659</v>
      </c>
      <c r="P60" s="1">
        <v>1</v>
      </c>
      <c r="Q60" s="23"/>
      <c r="R60" s="15"/>
      <c r="S60" s="20"/>
      <c r="T60" s="21">
        <f t="shared" si="2"/>
        <v>0</v>
      </c>
      <c r="U60" s="14">
        <f t="shared" si="3"/>
        <v>0</v>
      </c>
    </row>
    <row r="61" spans="1:21" x14ac:dyDescent="0.25">
      <c r="A61" s="4" t="s">
        <v>1156</v>
      </c>
      <c r="B61" s="4" t="s">
        <v>17</v>
      </c>
      <c r="C61" s="4">
        <v>1569423</v>
      </c>
      <c r="D61" s="4" t="s">
        <v>1157</v>
      </c>
      <c r="E61" s="5" t="s">
        <v>1158</v>
      </c>
      <c r="F61" s="5" t="s">
        <v>20</v>
      </c>
      <c r="G61" s="5" t="s">
        <v>1137</v>
      </c>
      <c r="H61" s="5" t="s">
        <v>1137</v>
      </c>
      <c r="I61" s="5" t="s">
        <v>1138</v>
      </c>
      <c r="J61" s="5" t="s">
        <v>1137</v>
      </c>
      <c r="K61" s="5" t="s">
        <v>1159</v>
      </c>
      <c r="L61" s="5" t="s">
        <v>1160</v>
      </c>
      <c r="M61" s="5" t="s">
        <v>542</v>
      </c>
      <c r="N61" s="5">
        <v>263684</v>
      </c>
      <c r="O61" s="5">
        <v>464129</v>
      </c>
      <c r="P61" s="1">
        <v>1</v>
      </c>
      <c r="Q61" s="23"/>
      <c r="R61" s="15"/>
      <c r="S61" s="20"/>
      <c r="T61" s="21">
        <f t="shared" si="2"/>
        <v>0</v>
      </c>
      <c r="U61" s="14">
        <f t="shared" si="3"/>
        <v>0</v>
      </c>
    </row>
    <row r="62" spans="1:21" x14ac:dyDescent="0.25">
      <c r="A62" s="4" t="s">
        <v>1134</v>
      </c>
      <c r="B62" s="4" t="s">
        <v>17</v>
      </c>
      <c r="C62" s="4">
        <v>1569430</v>
      </c>
      <c r="D62" s="4" t="s">
        <v>1135</v>
      </c>
      <c r="E62" s="5" t="s">
        <v>1136</v>
      </c>
      <c r="F62" s="5" t="s">
        <v>20</v>
      </c>
      <c r="G62" s="5" t="s">
        <v>1137</v>
      </c>
      <c r="H62" s="5" t="s">
        <v>1137</v>
      </c>
      <c r="I62" s="5" t="s">
        <v>1138</v>
      </c>
      <c r="J62" s="5" t="s">
        <v>1137</v>
      </c>
      <c r="K62" s="5" t="s">
        <v>1139</v>
      </c>
      <c r="L62" s="5" t="s">
        <v>1140</v>
      </c>
      <c r="M62" s="5" t="s">
        <v>65</v>
      </c>
      <c r="N62" s="5">
        <v>264190</v>
      </c>
      <c r="O62" s="5">
        <v>453940</v>
      </c>
      <c r="P62" s="1">
        <v>1</v>
      </c>
      <c r="Q62" s="23"/>
      <c r="R62" s="15"/>
      <c r="S62" s="20"/>
      <c r="T62" s="21">
        <f t="shared" si="2"/>
        <v>0</v>
      </c>
      <c r="U62" s="14">
        <f t="shared" si="3"/>
        <v>0</v>
      </c>
    </row>
    <row r="63" spans="1:21" x14ac:dyDescent="0.25">
      <c r="A63" s="4" t="s">
        <v>1146</v>
      </c>
      <c r="B63" s="4" t="s">
        <v>17</v>
      </c>
      <c r="C63" s="4">
        <v>1569482</v>
      </c>
      <c r="D63" s="4" t="s">
        <v>1147</v>
      </c>
      <c r="E63" s="5" t="s">
        <v>1148</v>
      </c>
      <c r="F63" s="5" t="s">
        <v>20</v>
      </c>
      <c r="G63" s="5" t="s">
        <v>1137</v>
      </c>
      <c r="H63" s="5" t="s">
        <v>1137</v>
      </c>
      <c r="I63" s="5" t="s">
        <v>1138</v>
      </c>
      <c r="J63" s="5" t="s">
        <v>1137</v>
      </c>
      <c r="K63" s="5" t="s">
        <v>1149</v>
      </c>
      <c r="L63" s="5" t="s">
        <v>1150</v>
      </c>
      <c r="M63" s="5" t="s">
        <v>194</v>
      </c>
      <c r="N63" s="5">
        <v>256731</v>
      </c>
      <c r="O63" s="5">
        <v>461371</v>
      </c>
      <c r="P63" s="1">
        <v>1</v>
      </c>
      <c r="Q63" s="23"/>
      <c r="R63" s="15"/>
      <c r="S63" s="20"/>
      <c r="T63" s="21">
        <f t="shared" si="2"/>
        <v>0</v>
      </c>
      <c r="U63" s="14">
        <f t="shared" si="3"/>
        <v>0</v>
      </c>
    </row>
    <row r="64" spans="1:21" x14ac:dyDescent="0.25">
      <c r="A64" s="4" t="s">
        <v>1141</v>
      </c>
      <c r="B64" s="4" t="s">
        <v>17</v>
      </c>
      <c r="C64" s="4">
        <v>1569426</v>
      </c>
      <c r="D64" s="4" t="s">
        <v>1142</v>
      </c>
      <c r="E64" s="5" t="s">
        <v>1143</v>
      </c>
      <c r="F64" s="5" t="s">
        <v>20</v>
      </c>
      <c r="G64" s="5" t="s">
        <v>1137</v>
      </c>
      <c r="H64" s="5" t="s">
        <v>1137</v>
      </c>
      <c r="I64" s="5" t="s">
        <v>1138</v>
      </c>
      <c r="J64" s="5" t="s">
        <v>1137</v>
      </c>
      <c r="K64" s="5" t="s">
        <v>1144</v>
      </c>
      <c r="L64" s="5" t="s">
        <v>1145</v>
      </c>
      <c r="M64" s="5" t="s">
        <v>51</v>
      </c>
      <c r="N64" s="5">
        <v>257396</v>
      </c>
      <c r="O64" s="5">
        <v>451696</v>
      </c>
      <c r="P64" s="1">
        <v>1</v>
      </c>
      <c r="Q64" s="23"/>
      <c r="R64" s="15"/>
      <c r="S64" s="20"/>
      <c r="T64" s="21">
        <f t="shared" si="2"/>
        <v>0</v>
      </c>
      <c r="U64" s="14">
        <f t="shared" si="3"/>
        <v>0</v>
      </c>
    </row>
  </sheetData>
  <sheetProtection algorithmName="SHA-512" hashValue="Lt7b3WAlmA45M4RIvlhqbG1eEqjId3MkB29brV8yeI6TLpWPBfQKcJyzo157Fn3NwL79+HNBBjdN7Pp7byaSuw==" saltValue="TkNxEqTRiFDagmSesl6ulA==" spinCount="100000" sheet="1" objects="1" scenarios="1" formatCells="0" formatColumns="0" formatRows="0" sort="0" autoFilter="0"/>
  <autoFilter ref="A12:P64"/>
  <mergeCells count="19">
    <mergeCell ref="F9:I10"/>
    <mergeCell ref="J10:Q10"/>
    <mergeCell ref="G2:I2"/>
    <mergeCell ref="J2:L2"/>
    <mergeCell ref="J5:L5"/>
    <mergeCell ref="J7:L7"/>
    <mergeCell ref="J8:L8"/>
    <mergeCell ref="O7:P7"/>
    <mergeCell ref="Q7:U7"/>
    <mergeCell ref="O4:P4"/>
    <mergeCell ref="O5:P5"/>
    <mergeCell ref="Q5:U5"/>
    <mergeCell ref="O6:P6"/>
    <mergeCell ref="Q6:U6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7"/>
  <sheetViews>
    <sheetView tabSelected="1" topLeftCell="F1" workbookViewId="0">
      <selection activeCell="N5" sqref="N5"/>
    </sheetView>
  </sheetViews>
  <sheetFormatPr defaultColWidth="9.140625" defaultRowHeight="15" x14ac:dyDescent="0.25"/>
  <cols>
    <col min="1" max="5" width="9.140625" style="1"/>
    <col min="6" max="6" width="19.7109375" style="1" customWidth="1"/>
    <col min="7" max="7" width="18.42578125" style="1" bestFit="1" customWidth="1"/>
    <col min="8" max="11" width="9.140625" style="1"/>
    <col min="12" max="12" width="15.28515625" style="1" customWidth="1"/>
    <col min="13" max="16" width="9.140625" style="1"/>
    <col min="17" max="17" width="17.42578125" style="1" customWidth="1"/>
    <col min="18" max="18" width="19.5703125" style="1" customWidth="1"/>
    <col min="19" max="19" width="18.85546875" style="1" customWidth="1"/>
    <col min="20" max="20" width="14.7109375" style="1" customWidth="1"/>
    <col min="21" max="21" width="16.85546875" style="1" customWidth="1"/>
    <col min="22" max="16384" width="9.140625" style="1"/>
  </cols>
  <sheetData>
    <row r="1" spans="1:29" ht="15.75" thickBot="1" x14ac:dyDescent="0.3">
      <c r="A1" s="6" t="s">
        <v>1691</v>
      </c>
      <c r="B1" s="6" t="s">
        <v>1692</v>
      </c>
      <c r="C1" s="6" t="s">
        <v>1693</v>
      </c>
      <c r="D1" s="6"/>
      <c r="E1" s="6"/>
      <c r="F1" s="6"/>
      <c r="G1" s="6"/>
      <c r="H1" s="6"/>
      <c r="I1" s="7"/>
      <c r="J1" s="7"/>
    </row>
    <row r="2" spans="1:29" ht="15.75" thickTop="1" x14ac:dyDescent="0.25">
      <c r="A2" s="6" t="s">
        <v>1715</v>
      </c>
      <c r="B2" s="6">
        <f>P11</f>
        <v>85</v>
      </c>
      <c r="C2" s="6" t="s">
        <v>1711</v>
      </c>
      <c r="D2" s="6"/>
      <c r="E2" s="6"/>
      <c r="F2" s="6"/>
      <c r="G2" s="60" t="s">
        <v>1716</v>
      </c>
      <c r="H2" s="61"/>
      <c r="I2" s="62"/>
      <c r="J2" s="49" t="s">
        <v>1717</v>
      </c>
      <c r="K2" s="49"/>
      <c r="L2" s="50"/>
    </row>
    <row r="3" spans="1:29" x14ac:dyDescent="0.25">
      <c r="A3" s="6"/>
      <c r="B3" s="6"/>
      <c r="C3" s="6"/>
      <c r="D3" s="6"/>
      <c r="E3" s="6"/>
      <c r="F3" s="11" t="s">
        <v>15</v>
      </c>
      <c r="G3" s="27" t="s">
        <v>1694</v>
      </c>
      <c r="H3" s="6" t="s">
        <v>1695</v>
      </c>
      <c r="I3" s="28" t="s">
        <v>1696</v>
      </c>
      <c r="J3" s="7" t="str">
        <f>G3</f>
        <v>Netto</v>
      </c>
      <c r="K3" s="6" t="str">
        <f>H3</f>
        <v>VAT</v>
      </c>
      <c r="L3" s="24" t="str">
        <f>I3</f>
        <v>Brutto</v>
      </c>
      <c r="O3" s="8" t="s">
        <v>1707</v>
      </c>
      <c r="P3" s="6"/>
      <c r="Q3" s="6"/>
      <c r="R3" s="6"/>
      <c r="S3" s="6"/>
      <c r="T3" s="6"/>
      <c r="U3" s="6"/>
    </row>
    <row r="4" spans="1:29" ht="21.95" customHeight="1" x14ac:dyDescent="0.25">
      <c r="A4" s="34" t="s">
        <v>1719</v>
      </c>
      <c r="B4" s="34"/>
      <c r="C4" s="34"/>
      <c r="D4" s="34"/>
      <c r="E4" s="34"/>
      <c r="F4" s="13" t="s">
        <v>1697</v>
      </c>
      <c r="G4" s="29">
        <f>SUM(S13:S97)/$P$11</f>
        <v>0</v>
      </c>
      <c r="H4" s="9">
        <f>G4*0.23</f>
        <v>0</v>
      </c>
      <c r="I4" s="30">
        <f>G4+H4</f>
        <v>0</v>
      </c>
      <c r="J4" s="7">
        <f>G4*P11*60</f>
        <v>0</v>
      </c>
      <c r="K4" s="7">
        <f>J4*0.23</f>
        <v>0</v>
      </c>
      <c r="L4" s="25">
        <f>J4+K4</f>
        <v>0</v>
      </c>
      <c r="O4" s="59" t="s">
        <v>1708</v>
      </c>
      <c r="P4" s="59"/>
      <c r="Q4" s="6" t="s">
        <v>1709</v>
      </c>
      <c r="R4" s="6"/>
      <c r="S4" s="6"/>
      <c r="T4" s="6"/>
      <c r="U4" s="6"/>
    </row>
    <row r="5" spans="1:29" ht="21.95" customHeight="1" x14ac:dyDescent="0.25">
      <c r="A5" s="35" t="s">
        <v>1720</v>
      </c>
      <c r="B5" s="35"/>
      <c r="C5" s="35"/>
      <c r="D5" s="35"/>
      <c r="E5" s="35"/>
      <c r="F5" s="8" t="s">
        <v>1725</v>
      </c>
      <c r="G5" s="31"/>
      <c r="H5" s="9">
        <f t="shared" ref="H5:H8" si="0">G5*0.23</f>
        <v>0</v>
      </c>
      <c r="I5" s="32">
        <f t="shared" ref="I5:I8" si="1">G5+H5</f>
        <v>0</v>
      </c>
      <c r="J5" s="51" t="s">
        <v>1718</v>
      </c>
      <c r="K5" s="51"/>
      <c r="L5" s="52"/>
      <c r="O5" s="58"/>
      <c r="P5" s="58"/>
      <c r="Q5" s="58"/>
      <c r="R5" s="58"/>
      <c r="S5" s="58"/>
      <c r="T5" s="58"/>
      <c r="U5" s="58"/>
    </row>
    <row r="6" spans="1:29" ht="34.5" customHeight="1" x14ac:dyDescent="0.25">
      <c r="A6" s="36" t="s">
        <v>1721</v>
      </c>
      <c r="B6" s="36"/>
      <c r="C6" s="36"/>
      <c r="D6" s="36"/>
      <c r="E6" s="36"/>
      <c r="F6" s="8" t="s">
        <v>1698</v>
      </c>
      <c r="G6" s="31"/>
      <c r="H6" s="9">
        <f t="shared" si="0"/>
        <v>0</v>
      </c>
      <c r="I6" s="32">
        <f t="shared" si="1"/>
        <v>0</v>
      </c>
      <c r="J6" s="7">
        <f>G6*P11</f>
        <v>0</v>
      </c>
      <c r="K6" s="7">
        <f>J6*0.23</f>
        <v>0</v>
      </c>
      <c r="L6" s="26">
        <f>J6+K6</f>
        <v>0</v>
      </c>
      <c r="O6" s="57"/>
      <c r="P6" s="57"/>
      <c r="Q6" s="58"/>
      <c r="R6" s="58"/>
      <c r="S6" s="58"/>
      <c r="T6" s="58"/>
      <c r="U6" s="58"/>
    </row>
    <row r="7" spans="1:29" ht="26.45" customHeight="1" x14ac:dyDescent="0.25">
      <c r="A7" s="37" t="s">
        <v>1722</v>
      </c>
      <c r="B7" s="37"/>
      <c r="C7" s="37"/>
      <c r="D7" s="37"/>
      <c r="E7" s="37"/>
      <c r="F7" s="8" t="s">
        <v>1699</v>
      </c>
      <c r="G7" s="31"/>
      <c r="H7" s="9">
        <f t="shared" si="0"/>
        <v>0</v>
      </c>
      <c r="I7" s="32">
        <f t="shared" si="1"/>
        <v>0</v>
      </c>
      <c r="J7" s="53" t="s">
        <v>1718</v>
      </c>
      <c r="K7" s="53"/>
      <c r="L7" s="54"/>
      <c r="O7" s="57"/>
      <c r="P7" s="57"/>
      <c r="Q7" s="58"/>
      <c r="R7" s="58"/>
      <c r="S7" s="58"/>
      <c r="T7" s="58"/>
      <c r="U7" s="58"/>
    </row>
    <row r="8" spans="1:29" ht="22.5" customHeight="1" thickBot="1" x14ac:dyDescent="0.3">
      <c r="A8" s="37" t="s">
        <v>1723</v>
      </c>
      <c r="B8" s="37"/>
      <c r="C8" s="37"/>
      <c r="D8" s="37"/>
      <c r="E8" s="37"/>
      <c r="F8" s="8" t="s">
        <v>1700</v>
      </c>
      <c r="G8" s="31"/>
      <c r="H8" s="9">
        <f t="shared" si="0"/>
        <v>0</v>
      </c>
      <c r="I8" s="32">
        <f t="shared" si="1"/>
        <v>0</v>
      </c>
      <c r="J8" s="55" t="s">
        <v>1718</v>
      </c>
      <c r="K8" s="55"/>
      <c r="L8" s="56"/>
    </row>
    <row r="9" spans="1:29" ht="21.6" customHeight="1" thickTop="1" x14ac:dyDescent="0.25">
      <c r="A9" s="17"/>
      <c r="B9" s="17"/>
      <c r="C9" s="17"/>
      <c r="D9" s="17"/>
      <c r="E9" s="17"/>
      <c r="F9" s="38"/>
      <c r="G9" s="39"/>
      <c r="H9" s="39"/>
      <c r="I9" s="40"/>
      <c r="J9" s="33" t="s">
        <v>1724</v>
      </c>
      <c r="K9" s="10"/>
      <c r="L9" s="6"/>
      <c r="M9" s="6"/>
      <c r="N9" s="6"/>
      <c r="O9" s="6"/>
      <c r="P9" s="6"/>
      <c r="Q9" s="6"/>
    </row>
    <row r="10" spans="1:29" ht="22.5" customHeight="1" thickBot="1" x14ac:dyDescent="0.3">
      <c r="A10" s="17"/>
      <c r="B10" s="17"/>
      <c r="C10" s="17"/>
      <c r="D10" s="17"/>
      <c r="E10" s="18" t="s">
        <v>1705</v>
      </c>
      <c r="F10" s="41"/>
      <c r="G10" s="42"/>
      <c r="H10" s="42"/>
      <c r="I10" s="43"/>
      <c r="J10" s="44" t="s">
        <v>1727</v>
      </c>
      <c r="K10" s="45"/>
      <c r="L10" s="45"/>
      <c r="M10" s="45"/>
      <c r="N10" s="45"/>
      <c r="O10" s="45"/>
      <c r="P10" s="45"/>
      <c r="Q10" s="45"/>
    </row>
    <row r="11" spans="1:29" ht="15.75" thickTop="1" x14ac:dyDescent="0.25">
      <c r="P11" s="1">
        <f>SUBTOTAL(9,P13:P97)</f>
        <v>85</v>
      </c>
    </row>
    <row r="12" spans="1:29" ht="78.7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  <c r="P12" s="2" t="s">
        <v>1701</v>
      </c>
      <c r="Q12" s="2" t="s">
        <v>1706</v>
      </c>
      <c r="R12" s="2" t="s">
        <v>1726</v>
      </c>
      <c r="S12" s="2" t="s">
        <v>1703</v>
      </c>
      <c r="T12" s="2" t="s">
        <v>1704</v>
      </c>
      <c r="U12" s="2" t="s">
        <v>1702</v>
      </c>
    </row>
    <row r="13" spans="1:29" customFormat="1" x14ac:dyDescent="0.25">
      <c r="A13" s="4" t="s">
        <v>588</v>
      </c>
      <c r="B13" s="4" t="s">
        <v>17</v>
      </c>
      <c r="C13" s="4">
        <v>1415598</v>
      </c>
      <c r="D13" s="4" t="s">
        <v>589</v>
      </c>
      <c r="E13" s="5" t="s">
        <v>590</v>
      </c>
      <c r="F13" s="5" t="s">
        <v>20</v>
      </c>
      <c r="G13" s="5" t="s">
        <v>490</v>
      </c>
      <c r="H13" s="5" t="s">
        <v>584</v>
      </c>
      <c r="I13" s="5" t="s">
        <v>591</v>
      </c>
      <c r="J13" s="5" t="s">
        <v>592</v>
      </c>
      <c r="K13" s="5" t="s">
        <v>313</v>
      </c>
      <c r="L13" s="5" t="s">
        <v>314</v>
      </c>
      <c r="M13" s="5" t="s">
        <v>51</v>
      </c>
      <c r="N13" s="5">
        <v>240864</v>
      </c>
      <c r="O13" s="5">
        <v>464945</v>
      </c>
      <c r="P13" s="1">
        <v>1</v>
      </c>
      <c r="Q13" s="23"/>
      <c r="R13" s="15"/>
      <c r="S13" s="20"/>
      <c r="T13" s="21">
        <f>S13*0.23</f>
        <v>0</v>
      </c>
      <c r="U13" s="14">
        <f>SUM(S13:T13)</f>
        <v>0</v>
      </c>
      <c r="W13" s="1"/>
      <c r="X13" s="1"/>
      <c r="Y13" s="1"/>
      <c r="Z13" s="1"/>
      <c r="AA13" s="1"/>
      <c r="AB13" s="1"/>
      <c r="AC13" s="1"/>
    </row>
    <row r="14" spans="1:29" customFormat="1" x14ac:dyDescent="0.25">
      <c r="A14" s="4" t="s">
        <v>601</v>
      </c>
      <c r="B14" s="4" t="s">
        <v>17</v>
      </c>
      <c r="C14" s="4">
        <v>1416515</v>
      </c>
      <c r="D14" s="4" t="s">
        <v>602</v>
      </c>
      <c r="E14" s="5" t="s">
        <v>603</v>
      </c>
      <c r="F14" s="5" t="s">
        <v>20</v>
      </c>
      <c r="G14" s="5" t="s">
        <v>490</v>
      </c>
      <c r="H14" s="5" t="s">
        <v>604</v>
      </c>
      <c r="I14" s="5" t="s">
        <v>605</v>
      </c>
      <c r="J14" s="5" t="s">
        <v>606</v>
      </c>
      <c r="K14" s="5" t="s">
        <v>34</v>
      </c>
      <c r="L14" s="5" t="s">
        <v>27</v>
      </c>
      <c r="M14" s="5" t="s">
        <v>607</v>
      </c>
      <c r="N14" s="5">
        <v>209732</v>
      </c>
      <c r="O14" s="5">
        <v>460842</v>
      </c>
      <c r="P14" s="1">
        <v>1</v>
      </c>
      <c r="Q14" s="23"/>
      <c r="R14" s="15"/>
      <c r="S14" s="20"/>
      <c r="T14" s="21">
        <f t="shared" ref="T14:T77" si="2">S14*0.23</f>
        <v>0</v>
      </c>
      <c r="U14" s="14">
        <f t="shared" ref="U14:U77" si="3">SUM(S14:T14)</f>
        <v>0</v>
      </c>
      <c r="W14" s="1"/>
      <c r="X14" s="1"/>
      <c r="Y14" s="1"/>
      <c r="Z14" s="1"/>
      <c r="AA14" s="1"/>
      <c r="AB14" s="1"/>
      <c r="AC14" s="1"/>
    </row>
    <row r="15" spans="1:29" customFormat="1" x14ac:dyDescent="0.25">
      <c r="A15" s="4" t="s">
        <v>620</v>
      </c>
      <c r="B15" s="4" t="s">
        <v>17</v>
      </c>
      <c r="C15" s="4">
        <v>1417095</v>
      </c>
      <c r="D15" s="4" t="s">
        <v>621</v>
      </c>
      <c r="E15" s="5" t="s">
        <v>622</v>
      </c>
      <c r="F15" s="5" t="s">
        <v>20</v>
      </c>
      <c r="G15" s="5" t="s">
        <v>490</v>
      </c>
      <c r="H15" s="5" t="s">
        <v>604</v>
      </c>
      <c r="I15" s="5" t="s">
        <v>623</v>
      </c>
      <c r="J15" s="5" t="s">
        <v>624</v>
      </c>
      <c r="K15" s="5" t="s">
        <v>34</v>
      </c>
      <c r="L15" s="5" t="s">
        <v>27</v>
      </c>
      <c r="M15" s="5" t="s">
        <v>625</v>
      </c>
      <c r="N15" s="5">
        <v>204197</v>
      </c>
      <c r="O15" s="5">
        <v>453465</v>
      </c>
      <c r="P15" s="1">
        <v>1</v>
      </c>
      <c r="Q15" s="23"/>
      <c r="R15" s="15"/>
      <c r="S15" s="20"/>
      <c r="T15" s="21">
        <f t="shared" si="2"/>
        <v>0</v>
      </c>
      <c r="U15" s="14">
        <f t="shared" si="3"/>
        <v>0</v>
      </c>
      <c r="W15" s="1"/>
      <c r="X15" s="1"/>
      <c r="Y15" s="1"/>
      <c r="Z15" s="1"/>
      <c r="AA15" s="1"/>
      <c r="AB15" s="1"/>
      <c r="AC15" s="1"/>
    </row>
    <row r="16" spans="1:29" customFormat="1" x14ac:dyDescent="0.25">
      <c r="A16" s="4" t="s">
        <v>1534</v>
      </c>
      <c r="B16" s="4" t="s">
        <v>17</v>
      </c>
      <c r="C16" s="4">
        <v>1419538</v>
      </c>
      <c r="D16" s="4" t="s">
        <v>1535</v>
      </c>
      <c r="E16" s="5" t="s">
        <v>1536</v>
      </c>
      <c r="F16" s="5" t="s">
        <v>20</v>
      </c>
      <c r="G16" s="5" t="s">
        <v>490</v>
      </c>
      <c r="H16" s="5" t="s">
        <v>697</v>
      </c>
      <c r="I16" s="5" t="s">
        <v>1525</v>
      </c>
      <c r="J16" s="5" t="s">
        <v>697</v>
      </c>
      <c r="K16" s="5" t="s">
        <v>378</v>
      </c>
      <c r="L16" s="5" t="s">
        <v>379</v>
      </c>
      <c r="M16" s="5" t="s">
        <v>103</v>
      </c>
      <c r="N16" s="5">
        <v>233350</v>
      </c>
      <c r="O16" s="5">
        <v>472281</v>
      </c>
      <c r="P16" s="1">
        <v>1</v>
      </c>
      <c r="Q16" s="23"/>
      <c r="R16" s="15"/>
      <c r="S16" s="20"/>
      <c r="T16" s="21">
        <f t="shared" si="2"/>
        <v>0</v>
      </c>
      <c r="U16" s="14">
        <f t="shared" si="3"/>
        <v>0</v>
      </c>
      <c r="W16" s="1"/>
      <c r="X16" s="1"/>
      <c r="Y16" s="1"/>
      <c r="Z16" s="1"/>
      <c r="AA16" s="1"/>
      <c r="AB16" s="1"/>
      <c r="AC16" s="1"/>
    </row>
    <row r="17" spans="1:21" customFormat="1" x14ac:dyDescent="0.25">
      <c r="A17" s="4" t="s">
        <v>1522</v>
      </c>
      <c r="B17" s="4" t="s">
        <v>17</v>
      </c>
      <c r="C17" s="4">
        <v>1418945</v>
      </c>
      <c r="D17" s="4" t="s">
        <v>1523</v>
      </c>
      <c r="E17" s="5" t="s">
        <v>1524</v>
      </c>
      <c r="F17" s="5" t="s">
        <v>20</v>
      </c>
      <c r="G17" s="5" t="s">
        <v>490</v>
      </c>
      <c r="H17" s="5" t="s">
        <v>697</v>
      </c>
      <c r="I17" s="5" t="s">
        <v>1525</v>
      </c>
      <c r="J17" s="5" t="s">
        <v>697</v>
      </c>
      <c r="K17" s="5" t="s">
        <v>1526</v>
      </c>
      <c r="L17" s="5" t="s">
        <v>1527</v>
      </c>
      <c r="M17" s="5" t="s">
        <v>277</v>
      </c>
      <c r="N17" s="5">
        <v>232067</v>
      </c>
      <c r="O17" s="5">
        <v>472531</v>
      </c>
      <c r="P17" s="1">
        <v>1</v>
      </c>
      <c r="Q17" s="23"/>
      <c r="R17" s="15"/>
      <c r="S17" s="20"/>
      <c r="T17" s="21">
        <f t="shared" si="2"/>
        <v>0</v>
      </c>
      <c r="U17" s="14">
        <f t="shared" si="3"/>
        <v>0</v>
      </c>
    </row>
    <row r="18" spans="1:21" customFormat="1" x14ac:dyDescent="0.25">
      <c r="A18" s="4" t="s">
        <v>700</v>
      </c>
      <c r="B18" s="4" t="s">
        <v>17</v>
      </c>
      <c r="C18" s="4">
        <v>1421204</v>
      </c>
      <c r="D18" s="4" t="s">
        <v>701</v>
      </c>
      <c r="E18" s="5" t="s">
        <v>702</v>
      </c>
      <c r="F18" s="5" t="s">
        <v>20</v>
      </c>
      <c r="G18" s="5" t="s">
        <v>490</v>
      </c>
      <c r="H18" s="5" t="s">
        <v>697</v>
      </c>
      <c r="I18" s="5" t="s">
        <v>703</v>
      </c>
      <c r="J18" s="5" t="s">
        <v>704</v>
      </c>
      <c r="K18" s="5" t="s">
        <v>34</v>
      </c>
      <c r="L18" s="5" t="s">
        <v>27</v>
      </c>
      <c r="M18" s="5" t="s">
        <v>705</v>
      </c>
      <c r="N18" s="5">
        <v>241097</v>
      </c>
      <c r="O18" s="5">
        <v>475384</v>
      </c>
      <c r="P18" s="1">
        <v>1</v>
      </c>
      <c r="Q18" s="23"/>
      <c r="R18" s="15"/>
      <c r="S18" s="20"/>
      <c r="T18" s="21">
        <f t="shared" si="2"/>
        <v>0</v>
      </c>
      <c r="U18" s="14">
        <f t="shared" si="3"/>
        <v>0</v>
      </c>
    </row>
    <row r="19" spans="1:21" customFormat="1" x14ac:dyDescent="0.25">
      <c r="A19" s="4" t="s">
        <v>771</v>
      </c>
      <c r="B19" s="4" t="s">
        <v>17</v>
      </c>
      <c r="C19" s="4">
        <v>1422009</v>
      </c>
      <c r="D19" s="4" t="s">
        <v>772</v>
      </c>
      <c r="E19" s="5" t="s">
        <v>773</v>
      </c>
      <c r="F19" s="5" t="s">
        <v>20</v>
      </c>
      <c r="G19" s="5" t="s">
        <v>490</v>
      </c>
      <c r="H19" s="5" t="s">
        <v>770</v>
      </c>
      <c r="I19" s="5" t="s">
        <v>774</v>
      </c>
      <c r="J19" s="5" t="s">
        <v>770</v>
      </c>
      <c r="K19" s="5" t="s">
        <v>34</v>
      </c>
      <c r="L19" s="5" t="s">
        <v>27</v>
      </c>
      <c r="M19" s="5" t="s">
        <v>775</v>
      </c>
      <c r="N19" s="5">
        <v>219493</v>
      </c>
      <c r="O19" s="5">
        <v>474529</v>
      </c>
      <c r="P19" s="1">
        <v>1</v>
      </c>
      <c r="Q19" s="23"/>
      <c r="R19" s="15"/>
      <c r="S19" s="20"/>
      <c r="T19" s="21">
        <f t="shared" si="2"/>
        <v>0</v>
      </c>
      <c r="U19" s="14">
        <f t="shared" si="3"/>
        <v>0</v>
      </c>
    </row>
    <row r="20" spans="1:21" customFormat="1" x14ac:dyDescent="0.25">
      <c r="A20" s="4" t="s">
        <v>543</v>
      </c>
      <c r="B20" s="4" t="s">
        <v>17</v>
      </c>
      <c r="C20" s="4">
        <v>1414962</v>
      </c>
      <c r="D20" s="4" t="s">
        <v>544</v>
      </c>
      <c r="E20" s="5" t="s">
        <v>545</v>
      </c>
      <c r="F20" s="5" t="s">
        <v>20</v>
      </c>
      <c r="G20" s="5" t="s">
        <v>490</v>
      </c>
      <c r="H20" s="5" t="s">
        <v>546</v>
      </c>
      <c r="I20" s="5" t="s">
        <v>547</v>
      </c>
      <c r="J20" s="5" t="s">
        <v>546</v>
      </c>
      <c r="K20" s="5" t="s">
        <v>34</v>
      </c>
      <c r="L20" s="5" t="s">
        <v>27</v>
      </c>
      <c r="M20" s="5" t="s">
        <v>548</v>
      </c>
      <c r="N20" s="5">
        <v>237542</v>
      </c>
      <c r="O20" s="5">
        <v>482572</v>
      </c>
      <c r="P20" s="1">
        <v>1</v>
      </c>
      <c r="Q20" s="23"/>
      <c r="R20" s="15"/>
      <c r="S20" s="20"/>
      <c r="T20" s="21">
        <f t="shared" si="2"/>
        <v>0</v>
      </c>
      <c r="U20" s="14">
        <f t="shared" si="3"/>
        <v>0</v>
      </c>
    </row>
    <row r="21" spans="1:21" customFormat="1" x14ac:dyDescent="0.25">
      <c r="A21" s="4" t="s">
        <v>593</v>
      </c>
      <c r="B21" s="4" t="s">
        <v>17</v>
      </c>
      <c r="C21" s="4">
        <v>1415759</v>
      </c>
      <c r="D21" s="4" t="s">
        <v>594</v>
      </c>
      <c r="E21" s="5" t="s">
        <v>595</v>
      </c>
      <c r="F21" s="5" t="s">
        <v>20</v>
      </c>
      <c r="G21" s="5" t="s">
        <v>490</v>
      </c>
      <c r="H21" s="5" t="s">
        <v>584</v>
      </c>
      <c r="I21" s="5" t="s">
        <v>596</v>
      </c>
      <c r="J21" s="5" t="s">
        <v>597</v>
      </c>
      <c r="K21" s="5" t="s">
        <v>34</v>
      </c>
      <c r="L21" s="5" t="s">
        <v>27</v>
      </c>
      <c r="M21" s="5" t="s">
        <v>598</v>
      </c>
      <c r="N21" s="5">
        <v>237006</v>
      </c>
      <c r="O21" s="5">
        <v>460807</v>
      </c>
      <c r="P21" s="1">
        <v>1</v>
      </c>
      <c r="Q21" s="23"/>
      <c r="R21" s="15"/>
      <c r="S21" s="20"/>
      <c r="T21" s="21">
        <f t="shared" si="2"/>
        <v>0</v>
      </c>
      <c r="U21" s="14">
        <f t="shared" si="3"/>
        <v>0</v>
      </c>
    </row>
    <row r="22" spans="1:21" customFormat="1" x14ac:dyDescent="0.25">
      <c r="A22" s="4" t="s">
        <v>581</v>
      </c>
      <c r="B22" s="4" t="s">
        <v>17</v>
      </c>
      <c r="C22" s="4">
        <v>1415558</v>
      </c>
      <c r="D22" s="4" t="s">
        <v>582</v>
      </c>
      <c r="E22" s="5" t="s">
        <v>583</v>
      </c>
      <c r="F22" s="5" t="s">
        <v>20</v>
      </c>
      <c r="G22" s="5" t="s">
        <v>490</v>
      </c>
      <c r="H22" s="5" t="s">
        <v>584</v>
      </c>
      <c r="I22" s="5" t="s">
        <v>585</v>
      </c>
      <c r="J22" s="5" t="s">
        <v>584</v>
      </c>
      <c r="K22" s="5" t="s">
        <v>586</v>
      </c>
      <c r="L22" s="5" t="s">
        <v>587</v>
      </c>
      <c r="M22" s="5" t="s">
        <v>186</v>
      </c>
      <c r="N22" s="5">
        <v>235559</v>
      </c>
      <c r="O22" s="5">
        <v>467183</v>
      </c>
      <c r="P22" s="1">
        <v>1</v>
      </c>
      <c r="Q22" s="23"/>
      <c r="R22" s="15"/>
      <c r="S22" s="20"/>
      <c r="T22" s="21">
        <f t="shared" si="2"/>
        <v>0</v>
      </c>
      <c r="U22" s="14">
        <f t="shared" si="3"/>
        <v>0</v>
      </c>
    </row>
    <row r="23" spans="1:21" customFormat="1" x14ac:dyDescent="0.25">
      <c r="A23" s="4" t="s">
        <v>706</v>
      </c>
      <c r="B23" s="4" t="s">
        <v>17</v>
      </c>
      <c r="C23" s="4">
        <v>1421674</v>
      </c>
      <c r="D23" s="4" t="s">
        <v>707</v>
      </c>
      <c r="E23" s="5" t="s">
        <v>708</v>
      </c>
      <c r="F23" s="5" t="s">
        <v>20</v>
      </c>
      <c r="G23" s="5" t="s">
        <v>490</v>
      </c>
      <c r="H23" s="5" t="s">
        <v>697</v>
      </c>
      <c r="I23" s="5" t="s">
        <v>709</v>
      </c>
      <c r="J23" s="5" t="s">
        <v>710</v>
      </c>
      <c r="K23" s="5" t="s">
        <v>34</v>
      </c>
      <c r="L23" s="5" t="s">
        <v>27</v>
      </c>
      <c r="M23" s="5" t="s">
        <v>711</v>
      </c>
      <c r="N23" s="5">
        <v>221592</v>
      </c>
      <c r="O23" s="5">
        <v>468772</v>
      </c>
      <c r="P23" s="1">
        <v>1</v>
      </c>
      <c r="Q23" s="23"/>
      <c r="R23" s="15"/>
      <c r="S23" s="20"/>
      <c r="T23" s="21">
        <f t="shared" si="2"/>
        <v>0</v>
      </c>
      <c r="U23" s="14">
        <f t="shared" si="3"/>
        <v>0</v>
      </c>
    </row>
    <row r="24" spans="1:21" customFormat="1" x14ac:dyDescent="0.25">
      <c r="A24" s="4" t="s">
        <v>1542</v>
      </c>
      <c r="B24" s="4" t="s">
        <v>17</v>
      </c>
      <c r="C24" s="4">
        <v>7805789</v>
      </c>
      <c r="D24" s="4" t="s">
        <v>1543</v>
      </c>
      <c r="E24" s="5" t="s">
        <v>1544</v>
      </c>
      <c r="F24" s="5" t="s">
        <v>20</v>
      </c>
      <c r="G24" s="5" t="s">
        <v>490</v>
      </c>
      <c r="H24" s="5" t="s">
        <v>697</v>
      </c>
      <c r="I24" s="5" t="s">
        <v>1525</v>
      </c>
      <c r="J24" s="5" t="s">
        <v>697</v>
      </c>
      <c r="K24" s="5" t="s">
        <v>24</v>
      </c>
      <c r="L24" s="5" t="s">
        <v>25</v>
      </c>
      <c r="M24" s="5" t="s">
        <v>51</v>
      </c>
      <c r="N24" s="5">
        <v>232742</v>
      </c>
      <c r="O24" s="5">
        <v>471749</v>
      </c>
      <c r="P24" s="1">
        <v>1</v>
      </c>
      <c r="Q24" s="23"/>
      <c r="R24" s="15"/>
      <c r="S24" s="20"/>
      <c r="T24" s="21">
        <f t="shared" si="2"/>
        <v>0</v>
      </c>
      <c r="U24" s="14">
        <f t="shared" si="3"/>
        <v>0</v>
      </c>
    </row>
    <row r="25" spans="1:21" customFormat="1" x14ac:dyDescent="0.25">
      <c r="A25" s="4" t="s">
        <v>694</v>
      </c>
      <c r="B25" s="4" t="s">
        <v>17</v>
      </c>
      <c r="C25" s="4">
        <v>1421070</v>
      </c>
      <c r="D25" s="4" t="s">
        <v>695</v>
      </c>
      <c r="E25" s="5" t="s">
        <v>696</v>
      </c>
      <c r="F25" s="5" t="s">
        <v>20</v>
      </c>
      <c r="G25" s="5" t="s">
        <v>490</v>
      </c>
      <c r="H25" s="5" t="s">
        <v>697</v>
      </c>
      <c r="I25" s="5" t="s">
        <v>698</v>
      </c>
      <c r="J25" s="5" t="s">
        <v>699</v>
      </c>
      <c r="K25" s="5" t="s">
        <v>24</v>
      </c>
      <c r="L25" s="5" t="s">
        <v>25</v>
      </c>
      <c r="M25" s="5" t="s">
        <v>481</v>
      </c>
      <c r="N25" s="5">
        <v>229422</v>
      </c>
      <c r="O25" s="5">
        <v>474787</v>
      </c>
      <c r="P25" s="1">
        <v>1</v>
      </c>
      <c r="Q25" s="23"/>
      <c r="R25" s="15"/>
      <c r="S25" s="20"/>
      <c r="T25" s="21">
        <f t="shared" si="2"/>
        <v>0</v>
      </c>
      <c r="U25" s="14">
        <f t="shared" si="3"/>
        <v>0</v>
      </c>
    </row>
    <row r="26" spans="1:21" customFormat="1" x14ac:dyDescent="0.25">
      <c r="A26" s="4" t="s">
        <v>1537</v>
      </c>
      <c r="B26" s="4" t="s">
        <v>17</v>
      </c>
      <c r="C26" s="4">
        <v>1419889</v>
      </c>
      <c r="D26" s="4" t="s">
        <v>1538</v>
      </c>
      <c r="E26" s="5" t="s">
        <v>1539</v>
      </c>
      <c r="F26" s="5" t="s">
        <v>20</v>
      </c>
      <c r="G26" s="5" t="s">
        <v>490</v>
      </c>
      <c r="H26" s="5" t="s">
        <v>697</v>
      </c>
      <c r="I26" s="5" t="s">
        <v>1525</v>
      </c>
      <c r="J26" s="5" t="s">
        <v>697</v>
      </c>
      <c r="K26" s="5" t="s">
        <v>1540</v>
      </c>
      <c r="L26" s="5" t="s">
        <v>1541</v>
      </c>
      <c r="M26" s="5" t="s">
        <v>170</v>
      </c>
      <c r="N26" s="5">
        <v>233220</v>
      </c>
      <c r="O26" s="5">
        <v>472630</v>
      </c>
      <c r="P26" s="1">
        <v>1</v>
      </c>
      <c r="Q26" s="23"/>
      <c r="R26" s="15"/>
      <c r="S26" s="20"/>
      <c r="T26" s="21">
        <f t="shared" si="2"/>
        <v>0</v>
      </c>
      <c r="U26" s="14">
        <f t="shared" si="3"/>
        <v>0</v>
      </c>
    </row>
    <row r="27" spans="1:21" customFormat="1" x14ac:dyDescent="0.25">
      <c r="A27" s="4" t="s">
        <v>1473</v>
      </c>
      <c r="B27" s="4" t="s">
        <v>17</v>
      </c>
      <c r="C27" s="4">
        <v>1413536</v>
      </c>
      <c r="D27" s="4" t="s">
        <v>1474</v>
      </c>
      <c r="E27" s="5" t="s">
        <v>1475</v>
      </c>
      <c r="F27" s="5" t="s">
        <v>20</v>
      </c>
      <c r="G27" s="5" t="s">
        <v>490</v>
      </c>
      <c r="H27" s="5" t="s">
        <v>604</v>
      </c>
      <c r="I27" s="5" t="s">
        <v>1472</v>
      </c>
      <c r="J27" s="5" t="s">
        <v>604</v>
      </c>
      <c r="K27" s="5" t="s">
        <v>673</v>
      </c>
      <c r="L27" s="5" t="s">
        <v>674</v>
      </c>
      <c r="M27" s="5" t="s">
        <v>271</v>
      </c>
      <c r="N27" s="5">
        <v>205936</v>
      </c>
      <c r="O27" s="5">
        <v>463185</v>
      </c>
      <c r="P27" s="1">
        <v>1</v>
      </c>
      <c r="Q27" s="23"/>
      <c r="R27" s="15"/>
      <c r="S27" s="20"/>
      <c r="T27" s="21">
        <f t="shared" si="2"/>
        <v>0</v>
      </c>
      <c r="U27" s="14">
        <f t="shared" si="3"/>
        <v>0</v>
      </c>
    </row>
    <row r="28" spans="1:21" customFormat="1" x14ac:dyDescent="0.25">
      <c r="A28" s="4" t="s">
        <v>776</v>
      </c>
      <c r="B28" s="4" t="s">
        <v>17</v>
      </c>
      <c r="C28" s="4">
        <v>1422057</v>
      </c>
      <c r="D28" s="4" t="s">
        <v>777</v>
      </c>
      <c r="E28" s="5" t="s">
        <v>778</v>
      </c>
      <c r="F28" s="5" t="s">
        <v>20</v>
      </c>
      <c r="G28" s="5" t="s">
        <v>490</v>
      </c>
      <c r="H28" s="5" t="s">
        <v>770</v>
      </c>
      <c r="I28" s="5" t="s">
        <v>774</v>
      </c>
      <c r="J28" s="5" t="s">
        <v>770</v>
      </c>
      <c r="K28" s="5" t="s">
        <v>34</v>
      </c>
      <c r="L28" s="5" t="s">
        <v>27</v>
      </c>
      <c r="M28" s="5" t="s">
        <v>779</v>
      </c>
      <c r="N28" s="5">
        <v>219448</v>
      </c>
      <c r="O28" s="5">
        <v>474729</v>
      </c>
      <c r="P28" s="1">
        <v>1</v>
      </c>
      <c r="Q28" s="23"/>
      <c r="R28" s="15"/>
      <c r="S28" s="20"/>
      <c r="T28" s="21">
        <f t="shared" si="2"/>
        <v>0</v>
      </c>
      <c r="U28" s="14">
        <f t="shared" si="3"/>
        <v>0</v>
      </c>
    </row>
    <row r="29" spans="1:21" customFormat="1" x14ac:dyDescent="0.25">
      <c r="A29" s="4" t="s">
        <v>487</v>
      </c>
      <c r="B29" s="4" t="s">
        <v>17</v>
      </c>
      <c r="C29" s="4">
        <v>1413926</v>
      </c>
      <c r="D29" s="4" t="s">
        <v>488</v>
      </c>
      <c r="E29" s="5" t="s">
        <v>489</v>
      </c>
      <c r="F29" s="5" t="s">
        <v>20</v>
      </c>
      <c r="G29" s="5" t="s">
        <v>490</v>
      </c>
      <c r="H29" s="5" t="s">
        <v>491</v>
      </c>
      <c r="I29" s="5" t="s">
        <v>492</v>
      </c>
      <c r="J29" s="5" t="s">
        <v>491</v>
      </c>
      <c r="K29" s="5" t="s">
        <v>34</v>
      </c>
      <c r="L29" s="5" t="s">
        <v>27</v>
      </c>
      <c r="M29" s="5" t="s">
        <v>493</v>
      </c>
      <c r="N29" s="5">
        <v>231118</v>
      </c>
      <c r="O29" s="5">
        <v>461313</v>
      </c>
      <c r="P29" s="1">
        <v>1</v>
      </c>
      <c r="Q29" s="23"/>
      <c r="R29" s="15"/>
      <c r="S29" s="20"/>
      <c r="T29" s="21">
        <f t="shared" si="2"/>
        <v>0</v>
      </c>
      <c r="U29" s="14">
        <f t="shared" si="3"/>
        <v>0</v>
      </c>
    </row>
    <row r="30" spans="1:21" customFormat="1" x14ac:dyDescent="0.25">
      <c r="A30" s="4" t="s">
        <v>494</v>
      </c>
      <c r="B30" s="4" t="s">
        <v>17</v>
      </c>
      <c r="C30" s="4">
        <v>1414329</v>
      </c>
      <c r="D30" s="4" t="s">
        <v>495</v>
      </c>
      <c r="E30" s="5" t="s">
        <v>496</v>
      </c>
      <c r="F30" s="5" t="s">
        <v>20</v>
      </c>
      <c r="G30" s="5" t="s">
        <v>490</v>
      </c>
      <c r="H30" s="5" t="s">
        <v>491</v>
      </c>
      <c r="I30" s="5" t="s">
        <v>497</v>
      </c>
      <c r="J30" s="5" t="s">
        <v>498</v>
      </c>
      <c r="K30" s="5" t="s">
        <v>34</v>
      </c>
      <c r="L30" s="5" t="s">
        <v>27</v>
      </c>
      <c r="M30" s="5" t="s">
        <v>499</v>
      </c>
      <c r="N30" s="5">
        <v>229767</v>
      </c>
      <c r="O30" s="5">
        <v>464999</v>
      </c>
      <c r="P30" s="1">
        <v>1</v>
      </c>
      <c r="Q30" s="23"/>
      <c r="R30" s="15"/>
      <c r="S30" s="20"/>
      <c r="T30" s="21">
        <f t="shared" si="2"/>
        <v>0</v>
      </c>
      <c r="U30" s="14">
        <f t="shared" si="3"/>
        <v>0</v>
      </c>
    </row>
    <row r="31" spans="1:21" customFormat="1" x14ac:dyDescent="0.25">
      <c r="A31" s="4" t="s">
        <v>614</v>
      </c>
      <c r="B31" s="4" t="s">
        <v>17</v>
      </c>
      <c r="C31" s="4">
        <v>1416879</v>
      </c>
      <c r="D31" s="4" t="s">
        <v>615</v>
      </c>
      <c r="E31" s="5" t="s">
        <v>616</v>
      </c>
      <c r="F31" s="5" t="s">
        <v>20</v>
      </c>
      <c r="G31" s="5" t="s">
        <v>490</v>
      </c>
      <c r="H31" s="5" t="s">
        <v>604</v>
      </c>
      <c r="I31" s="5" t="s">
        <v>617</v>
      </c>
      <c r="J31" s="5" t="s">
        <v>618</v>
      </c>
      <c r="K31" s="5" t="s">
        <v>34</v>
      </c>
      <c r="L31" s="5" t="s">
        <v>27</v>
      </c>
      <c r="M31" s="5" t="s">
        <v>619</v>
      </c>
      <c r="N31" s="5">
        <v>208458</v>
      </c>
      <c r="O31" s="5">
        <v>457083</v>
      </c>
      <c r="P31" s="1">
        <v>1</v>
      </c>
      <c r="Q31" s="23"/>
      <c r="R31" s="15"/>
      <c r="S31" s="20"/>
      <c r="T31" s="21">
        <f t="shared" si="2"/>
        <v>0</v>
      </c>
      <c r="U31" s="14">
        <f t="shared" si="3"/>
        <v>0</v>
      </c>
    </row>
    <row r="32" spans="1:21" customFormat="1" x14ac:dyDescent="0.25">
      <c r="A32" s="4" t="s">
        <v>631</v>
      </c>
      <c r="B32" s="4" t="s">
        <v>17</v>
      </c>
      <c r="C32" s="4">
        <v>1418180</v>
      </c>
      <c r="D32" s="4" t="s">
        <v>632</v>
      </c>
      <c r="E32" s="5" t="s">
        <v>633</v>
      </c>
      <c r="F32" s="5" t="s">
        <v>20</v>
      </c>
      <c r="G32" s="5" t="s">
        <v>490</v>
      </c>
      <c r="H32" s="5" t="s">
        <v>604</v>
      </c>
      <c r="I32" s="5" t="s">
        <v>634</v>
      </c>
      <c r="J32" s="5" t="s">
        <v>635</v>
      </c>
      <c r="K32" s="5" t="s">
        <v>34</v>
      </c>
      <c r="L32" s="5" t="s">
        <v>27</v>
      </c>
      <c r="M32" s="5" t="s">
        <v>636</v>
      </c>
      <c r="N32" s="5">
        <v>198317</v>
      </c>
      <c r="O32" s="5">
        <v>448462</v>
      </c>
      <c r="P32" s="1">
        <v>1</v>
      </c>
      <c r="Q32" s="23"/>
      <c r="R32" s="15"/>
      <c r="S32" s="20"/>
      <c r="T32" s="21">
        <f t="shared" si="2"/>
        <v>0</v>
      </c>
      <c r="U32" s="14">
        <f t="shared" si="3"/>
        <v>0</v>
      </c>
    </row>
    <row r="33" spans="1:21" customFormat="1" x14ac:dyDescent="0.25">
      <c r="A33" s="4" t="s">
        <v>608</v>
      </c>
      <c r="B33" s="4" t="s">
        <v>17</v>
      </c>
      <c r="C33" s="4">
        <v>8864442</v>
      </c>
      <c r="D33" s="4" t="s">
        <v>609</v>
      </c>
      <c r="E33" s="5" t="s">
        <v>610</v>
      </c>
      <c r="F33" s="5" t="s">
        <v>20</v>
      </c>
      <c r="G33" s="5" t="s">
        <v>490</v>
      </c>
      <c r="H33" s="5" t="s">
        <v>604</v>
      </c>
      <c r="I33" s="5" t="s">
        <v>611</v>
      </c>
      <c r="J33" s="5" t="s">
        <v>612</v>
      </c>
      <c r="K33" s="5" t="s">
        <v>34</v>
      </c>
      <c r="L33" s="5" t="s">
        <v>27</v>
      </c>
      <c r="M33" s="5" t="s">
        <v>613</v>
      </c>
      <c r="N33" s="5">
        <v>216587</v>
      </c>
      <c r="O33" s="5">
        <v>471627</v>
      </c>
      <c r="P33" s="1">
        <v>1</v>
      </c>
      <c r="Q33" s="23"/>
      <c r="R33" s="15"/>
      <c r="S33" s="20"/>
      <c r="T33" s="21">
        <f t="shared" si="2"/>
        <v>0</v>
      </c>
      <c r="U33" s="14">
        <f t="shared" si="3"/>
        <v>0</v>
      </c>
    </row>
    <row r="34" spans="1:21" customFormat="1" x14ac:dyDescent="0.25">
      <c r="A34" s="4" t="s">
        <v>1528</v>
      </c>
      <c r="B34" s="4" t="s">
        <v>17</v>
      </c>
      <c r="C34" s="4">
        <v>7725311</v>
      </c>
      <c r="D34" s="4" t="s">
        <v>1529</v>
      </c>
      <c r="E34" s="5" t="s">
        <v>1530</v>
      </c>
      <c r="F34" s="5" t="s">
        <v>20</v>
      </c>
      <c r="G34" s="5" t="s">
        <v>490</v>
      </c>
      <c r="H34" s="5" t="s">
        <v>697</v>
      </c>
      <c r="I34" s="5" t="s">
        <v>1525</v>
      </c>
      <c r="J34" s="5" t="s">
        <v>697</v>
      </c>
      <c r="K34" s="5" t="s">
        <v>1531</v>
      </c>
      <c r="L34" s="5" t="s">
        <v>1532</v>
      </c>
      <c r="M34" s="5" t="s">
        <v>1533</v>
      </c>
      <c r="N34" s="5">
        <v>233103</v>
      </c>
      <c r="O34" s="5">
        <v>472697</v>
      </c>
      <c r="P34" s="1">
        <v>1</v>
      </c>
      <c r="Q34" s="23"/>
      <c r="R34" s="15"/>
      <c r="S34" s="20"/>
      <c r="T34" s="21">
        <f t="shared" si="2"/>
        <v>0</v>
      </c>
      <c r="U34" s="14">
        <f t="shared" si="3"/>
        <v>0</v>
      </c>
    </row>
    <row r="35" spans="1:21" customFormat="1" x14ac:dyDescent="0.25">
      <c r="A35" s="4" t="s">
        <v>626</v>
      </c>
      <c r="B35" s="4" t="s">
        <v>17</v>
      </c>
      <c r="C35" s="4">
        <v>1418019</v>
      </c>
      <c r="D35" s="4" t="s">
        <v>627</v>
      </c>
      <c r="E35" s="5" t="s">
        <v>628</v>
      </c>
      <c r="F35" s="5" t="s">
        <v>20</v>
      </c>
      <c r="G35" s="5" t="s">
        <v>490</v>
      </c>
      <c r="H35" s="5" t="s">
        <v>604</v>
      </c>
      <c r="I35" s="5" t="s">
        <v>629</v>
      </c>
      <c r="J35" s="5" t="s">
        <v>630</v>
      </c>
      <c r="K35" s="5" t="s">
        <v>34</v>
      </c>
      <c r="L35" s="5" t="s">
        <v>27</v>
      </c>
      <c r="M35" s="5" t="s">
        <v>393</v>
      </c>
      <c r="N35" s="5">
        <v>212106</v>
      </c>
      <c r="O35" s="5">
        <v>451444</v>
      </c>
      <c r="P35" s="1">
        <v>1</v>
      </c>
      <c r="Q35" s="23"/>
      <c r="R35" s="15"/>
      <c r="S35" s="20"/>
      <c r="T35" s="21">
        <f t="shared" si="2"/>
        <v>0</v>
      </c>
      <c r="U35" s="14">
        <f t="shared" si="3"/>
        <v>0</v>
      </c>
    </row>
    <row r="36" spans="1:21" customFormat="1" x14ac:dyDescent="0.25">
      <c r="A36" s="4" t="s">
        <v>1461</v>
      </c>
      <c r="B36" s="4" t="s">
        <v>17</v>
      </c>
      <c r="C36" s="4">
        <v>1501860</v>
      </c>
      <c r="D36" s="4" t="s">
        <v>1462</v>
      </c>
      <c r="E36" s="5" t="s">
        <v>1463</v>
      </c>
      <c r="F36" s="5" t="s">
        <v>20</v>
      </c>
      <c r="G36" s="5" t="s">
        <v>525</v>
      </c>
      <c r="H36" s="5" t="s">
        <v>1464</v>
      </c>
      <c r="I36" s="5" t="s">
        <v>1465</v>
      </c>
      <c r="J36" s="5" t="s">
        <v>1464</v>
      </c>
      <c r="K36" s="5" t="s">
        <v>1466</v>
      </c>
      <c r="L36" s="5" t="s">
        <v>1467</v>
      </c>
      <c r="M36" s="5" t="s">
        <v>1468</v>
      </c>
      <c r="N36" s="5">
        <v>229000</v>
      </c>
      <c r="O36" s="5">
        <v>404275</v>
      </c>
      <c r="P36" s="1">
        <v>1</v>
      </c>
      <c r="Q36" s="23"/>
      <c r="R36" s="15"/>
      <c r="S36" s="20"/>
      <c r="T36" s="21">
        <f t="shared" si="2"/>
        <v>0</v>
      </c>
      <c r="U36" s="14">
        <f t="shared" si="3"/>
        <v>0</v>
      </c>
    </row>
    <row r="37" spans="1:21" customFormat="1" x14ac:dyDescent="0.25">
      <c r="A37" s="4" t="s">
        <v>530</v>
      </c>
      <c r="B37" s="4" t="s">
        <v>17</v>
      </c>
      <c r="C37" s="4">
        <v>1505353</v>
      </c>
      <c r="D37" s="4" t="s">
        <v>531</v>
      </c>
      <c r="E37" s="5" t="s">
        <v>532</v>
      </c>
      <c r="F37" s="5" t="s">
        <v>20</v>
      </c>
      <c r="G37" s="5" t="s">
        <v>525</v>
      </c>
      <c r="H37" s="5" t="s">
        <v>526</v>
      </c>
      <c r="I37" s="5" t="s">
        <v>533</v>
      </c>
      <c r="J37" s="5" t="s">
        <v>534</v>
      </c>
      <c r="K37" s="5" t="s">
        <v>535</v>
      </c>
      <c r="L37" s="5" t="s">
        <v>536</v>
      </c>
      <c r="M37" s="5" t="s">
        <v>512</v>
      </c>
      <c r="N37" s="5">
        <v>256567</v>
      </c>
      <c r="O37" s="5">
        <v>432114</v>
      </c>
      <c r="P37" s="1">
        <v>1</v>
      </c>
      <c r="Q37" s="23"/>
      <c r="R37" s="15"/>
      <c r="S37" s="20"/>
      <c r="T37" s="21">
        <f t="shared" si="2"/>
        <v>0</v>
      </c>
      <c r="U37" s="14">
        <f t="shared" si="3"/>
        <v>0</v>
      </c>
    </row>
    <row r="38" spans="1:21" customFormat="1" x14ac:dyDescent="0.25">
      <c r="A38" s="4" t="s">
        <v>637</v>
      </c>
      <c r="B38" s="4" t="s">
        <v>17</v>
      </c>
      <c r="C38" s="4">
        <v>1507133</v>
      </c>
      <c r="D38" s="4" t="s">
        <v>638</v>
      </c>
      <c r="E38" s="5" t="s">
        <v>639</v>
      </c>
      <c r="F38" s="5" t="s">
        <v>20</v>
      </c>
      <c r="G38" s="5" t="s">
        <v>525</v>
      </c>
      <c r="H38" s="5" t="s">
        <v>640</v>
      </c>
      <c r="I38" s="5" t="s">
        <v>641</v>
      </c>
      <c r="J38" s="5" t="s">
        <v>642</v>
      </c>
      <c r="K38" s="5" t="s">
        <v>34</v>
      </c>
      <c r="L38" s="5" t="s">
        <v>27</v>
      </c>
      <c r="M38" s="5" t="s">
        <v>643</v>
      </c>
      <c r="N38" s="5">
        <v>236172</v>
      </c>
      <c r="O38" s="5">
        <v>415692</v>
      </c>
      <c r="P38" s="1">
        <v>1</v>
      </c>
      <c r="Q38" s="23"/>
      <c r="R38" s="15"/>
      <c r="S38" s="20"/>
      <c r="T38" s="21">
        <f t="shared" si="2"/>
        <v>0</v>
      </c>
      <c r="U38" s="14">
        <f t="shared" si="3"/>
        <v>0</v>
      </c>
    </row>
    <row r="39" spans="1:21" customFormat="1" x14ac:dyDescent="0.25">
      <c r="A39" s="4" t="s">
        <v>763</v>
      </c>
      <c r="B39" s="4" t="s">
        <v>17</v>
      </c>
      <c r="C39" s="4">
        <v>1508015</v>
      </c>
      <c r="D39" s="4" t="s">
        <v>764</v>
      </c>
      <c r="E39" s="5" t="s">
        <v>765</v>
      </c>
      <c r="F39" s="5" t="s">
        <v>20</v>
      </c>
      <c r="G39" s="5" t="s">
        <v>525</v>
      </c>
      <c r="H39" s="5" t="s">
        <v>766</v>
      </c>
      <c r="I39" s="5" t="s">
        <v>767</v>
      </c>
      <c r="J39" s="5" t="s">
        <v>768</v>
      </c>
      <c r="K39" s="5" t="s">
        <v>34</v>
      </c>
      <c r="L39" s="5" t="s">
        <v>27</v>
      </c>
      <c r="M39" s="5" t="s">
        <v>769</v>
      </c>
      <c r="N39" s="5">
        <v>256313</v>
      </c>
      <c r="O39" s="5">
        <v>421047</v>
      </c>
      <c r="P39" s="1">
        <v>1</v>
      </c>
      <c r="Q39" s="23"/>
      <c r="R39" s="15"/>
      <c r="S39" s="20"/>
      <c r="T39" s="21">
        <f t="shared" si="2"/>
        <v>0</v>
      </c>
      <c r="U39" s="14">
        <f t="shared" si="3"/>
        <v>0</v>
      </c>
    </row>
    <row r="40" spans="1:21" customFormat="1" x14ac:dyDescent="0.25">
      <c r="A40" s="4" t="s">
        <v>1671</v>
      </c>
      <c r="B40" s="4" t="s">
        <v>17</v>
      </c>
      <c r="C40" s="4">
        <v>1509742</v>
      </c>
      <c r="D40" s="4" t="s">
        <v>1672</v>
      </c>
      <c r="E40" s="5" t="s">
        <v>1673</v>
      </c>
      <c r="F40" s="5" t="s">
        <v>20</v>
      </c>
      <c r="G40" s="5" t="s">
        <v>525</v>
      </c>
      <c r="H40" s="5" t="s">
        <v>970</v>
      </c>
      <c r="I40" s="5" t="s">
        <v>1651</v>
      </c>
      <c r="J40" s="5" t="s">
        <v>970</v>
      </c>
      <c r="K40" s="5" t="s">
        <v>1668</v>
      </c>
      <c r="L40" s="5" t="s">
        <v>1669</v>
      </c>
      <c r="M40" s="5" t="s">
        <v>109</v>
      </c>
      <c r="N40" s="5">
        <v>258647</v>
      </c>
      <c r="O40" s="5">
        <v>416372</v>
      </c>
      <c r="P40" s="1">
        <v>1</v>
      </c>
      <c r="Q40" s="23"/>
      <c r="R40" s="15"/>
      <c r="S40" s="20"/>
      <c r="T40" s="21">
        <f t="shared" si="2"/>
        <v>0</v>
      </c>
      <c r="U40" s="14">
        <f t="shared" si="3"/>
        <v>0</v>
      </c>
    </row>
    <row r="41" spans="1:21" customFormat="1" x14ac:dyDescent="0.25">
      <c r="A41" s="4" t="s">
        <v>1665</v>
      </c>
      <c r="B41" s="4" t="s">
        <v>17</v>
      </c>
      <c r="C41" s="4">
        <v>1509771</v>
      </c>
      <c r="D41" s="4" t="s">
        <v>1666</v>
      </c>
      <c r="E41" s="5" t="s">
        <v>1667</v>
      </c>
      <c r="F41" s="5" t="s">
        <v>20</v>
      </c>
      <c r="G41" s="5" t="s">
        <v>525</v>
      </c>
      <c r="H41" s="5" t="s">
        <v>970</v>
      </c>
      <c r="I41" s="5" t="s">
        <v>1651</v>
      </c>
      <c r="J41" s="5" t="s">
        <v>970</v>
      </c>
      <c r="K41" s="5" t="s">
        <v>1668</v>
      </c>
      <c r="L41" s="5" t="s">
        <v>1669</v>
      </c>
      <c r="M41" s="5" t="s">
        <v>1670</v>
      </c>
      <c r="N41" s="5">
        <v>258148</v>
      </c>
      <c r="O41" s="5">
        <v>416373</v>
      </c>
      <c r="P41" s="1">
        <v>1</v>
      </c>
      <c r="Q41" s="23"/>
      <c r="R41" s="15"/>
      <c r="S41" s="20"/>
      <c r="T41" s="21">
        <f t="shared" si="2"/>
        <v>0</v>
      </c>
      <c r="U41" s="14">
        <f t="shared" si="3"/>
        <v>0</v>
      </c>
    </row>
    <row r="42" spans="1:21" customFormat="1" x14ac:dyDescent="0.25">
      <c r="A42" s="4" t="s">
        <v>1660</v>
      </c>
      <c r="B42" s="4" t="s">
        <v>17</v>
      </c>
      <c r="C42" s="4">
        <v>1510022</v>
      </c>
      <c r="D42" s="4" t="s">
        <v>1661</v>
      </c>
      <c r="E42" s="5" t="s">
        <v>1662</v>
      </c>
      <c r="F42" s="5" t="s">
        <v>20</v>
      </c>
      <c r="G42" s="5" t="s">
        <v>525</v>
      </c>
      <c r="H42" s="5" t="s">
        <v>970</v>
      </c>
      <c r="I42" s="5" t="s">
        <v>1651</v>
      </c>
      <c r="J42" s="5" t="s">
        <v>970</v>
      </c>
      <c r="K42" s="5" t="s">
        <v>1663</v>
      </c>
      <c r="L42" s="5" t="s">
        <v>1664</v>
      </c>
      <c r="M42" s="5" t="s">
        <v>43</v>
      </c>
      <c r="N42" s="5">
        <v>259577</v>
      </c>
      <c r="O42" s="5">
        <v>416615</v>
      </c>
      <c r="P42" s="1">
        <v>1</v>
      </c>
      <c r="Q42" s="23"/>
      <c r="R42" s="15"/>
      <c r="S42" s="20"/>
      <c r="T42" s="21">
        <f t="shared" si="2"/>
        <v>0</v>
      </c>
      <c r="U42" s="14">
        <f t="shared" si="3"/>
        <v>0</v>
      </c>
    </row>
    <row r="43" spans="1:21" customFormat="1" x14ac:dyDescent="0.25">
      <c r="A43" s="4" t="s">
        <v>1652</v>
      </c>
      <c r="B43" s="4" t="s">
        <v>17</v>
      </c>
      <c r="C43" s="4">
        <v>1509988</v>
      </c>
      <c r="D43" s="4" t="s">
        <v>1653</v>
      </c>
      <c r="E43" s="5" t="s">
        <v>1654</v>
      </c>
      <c r="F43" s="5" t="s">
        <v>20</v>
      </c>
      <c r="G43" s="5" t="s">
        <v>525</v>
      </c>
      <c r="H43" s="5" t="s">
        <v>970</v>
      </c>
      <c r="I43" s="5" t="s">
        <v>1651</v>
      </c>
      <c r="J43" s="5" t="s">
        <v>970</v>
      </c>
      <c r="K43" s="5" t="s">
        <v>1397</v>
      </c>
      <c r="L43" s="5" t="s">
        <v>1398</v>
      </c>
      <c r="M43" s="5" t="s">
        <v>393</v>
      </c>
      <c r="N43" s="5">
        <v>259736</v>
      </c>
      <c r="O43" s="5">
        <v>416882</v>
      </c>
      <c r="P43" s="1">
        <v>1</v>
      </c>
      <c r="Q43" s="23"/>
      <c r="R43" s="15"/>
      <c r="S43" s="20"/>
      <c r="T43" s="21">
        <f t="shared" si="2"/>
        <v>0</v>
      </c>
      <c r="U43" s="14">
        <f t="shared" si="3"/>
        <v>0</v>
      </c>
    </row>
    <row r="44" spans="1:21" customFormat="1" x14ac:dyDescent="0.25">
      <c r="A44" s="4" t="s">
        <v>967</v>
      </c>
      <c r="B44" s="4" t="s">
        <v>17</v>
      </c>
      <c r="C44" s="4">
        <v>1511467</v>
      </c>
      <c r="D44" s="4" t="s">
        <v>968</v>
      </c>
      <c r="E44" s="5" t="s">
        <v>969</v>
      </c>
      <c r="F44" s="5" t="s">
        <v>20</v>
      </c>
      <c r="G44" s="5" t="s">
        <v>525</v>
      </c>
      <c r="H44" s="5" t="s">
        <v>970</v>
      </c>
      <c r="I44" s="5" t="s">
        <v>971</v>
      </c>
      <c r="J44" s="5" t="s">
        <v>972</v>
      </c>
      <c r="K44" s="5" t="s">
        <v>34</v>
      </c>
      <c r="L44" s="5" t="s">
        <v>27</v>
      </c>
      <c r="M44" s="5" t="s">
        <v>900</v>
      </c>
      <c r="N44" s="5">
        <v>267885</v>
      </c>
      <c r="O44" s="5">
        <v>426092</v>
      </c>
      <c r="P44" s="1">
        <v>1</v>
      </c>
      <c r="Q44" s="23"/>
      <c r="R44" s="15"/>
      <c r="S44" s="20"/>
      <c r="T44" s="21">
        <f t="shared" si="2"/>
        <v>0</v>
      </c>
      <c r="U44" s="14">
        <f t="shared" si="3"/>
        <v>0</v>
      </c>
    </row>
    <row r="45" spans="1:21" customFormat="1" x14ac:dyDescent="0.25">
      <c r="A45" s="4" t="s">
        <v>973</v>
      </c>
      <c r="B45" s="4" t="s">
        <v>17</v>
      </c>
      <c r="C45" s="4">
        <v>1511833</v>
      </c>
      <c r="D45" s="4" t="s">
        <v>974</v>
      </c>
      <c r="E45" s="5" t="s">
        <v>975</v>
      </c>
      <c r="F45" s="5" t="s">
        <v>20</v>
      </c>
      <c r="G45" s="5" t="s">
        <v>525</v>
      </c>
      <c r="H45" s="5" t="s">
        <v>970</v>
      </c>
      <c r="I45" s="5" t="s">
        <v>976</v>
      </c>
      <c r="J45" s="5" t="s">
        <v>977</v>
      </c>
      <c r="K45" s="5" t="s">
        <v>34</v>
      </c>
      <c r="L45" s="5" t="s">
        <v>27</v>
      </c>
      <c r="M45" s="5" t="s">
        <v>115</v>
      </c>
      <c r="N45" s="5">
        <v>262307</v>
      </c>
      <c r="O45" s="5">
        <v>416605</v>
      </c>
      <c r="P45" s="1">
        <v>1</v>
      </c>
      <c r="Q45" s="23"/>
      <c r="R45" s="15"/>
      <c r="S45" s="20"/>
      <c r="T45" s="21">
        <f t="shared" si="2"/>
        <v>0</v>
      </c>
      <c r="U45" s="14">
        <f t="shared" si="3"/>
        <v>0</v>
      </c>
    </row>
    <row r="46" spans="1:21" customFormat="1" x14ac:dyDescent="0.25">
      <c r="A46" s="4" t="s">
        <v>992</v>
      </c>
      <c r="B46" s="4" t="s">
        <v>17</v>
      </c>
      <c r="C46" s="4">
        <v>1512635</v>
      </c>
      <c r="D46" s="4" t="s">
        <v>993</v>
      </c>
      <c r="E46" s="5" t="s">
        <v>994</v>
      </c>
      <c r="F46" s="5" t="s">
        <v>20</v>
      </c>
      <c r="G46" s="5" t="s">
        <v>525</v>
      </c>
      <c r="H46" s="5" t="s">
        <v>970</v>
      </c>
      <c r="I46" s="5" t="s">
        <v>995</v>
      </c>
      <c r="J46" s="5" t="s">
        <v>996</v>
      </c>
      <c r="K46" s="5" t="s">
        <v>997</v>
      </c>
      <c r="L46" s="5" t="s">
        <v>998</v>
      </c>
      <c r="M46" s="5" t="s">
        <v>143</v>
      </c>
      <c r="N46" s="5">
        <v>262935</v>
      </c>
      <c r="O46" s="5">
        <v>414879</v>
      </c>
      <c r="P46" s="1">
        <v>1</v>
      </c>
      <c r="Q46" s="23"/>
      <c r="R46" s="15"/>
      <c r="S46" s="20"/>
      <c r="T46" s="21">
        <f t="shared" si="2"/>
        <v>0</v>
      </c>
      <c r="U46" s="14">
        <f t="shared" si="3"/>
        <v>0</v>
      </c>
    </row>
    <row r="47" spans="1:21" customFormat="1" x14ac:dyDescent="0.25">
      <c r="A47" s="4" t="s">
        <v>999</v>
      </c>
      <c r="B47" s="4" t="s">
        <v>17</v>
      </c>
      <c r="C47" s="4">
        <v>1512657</v>
      </c>
      <c r="D47" s="4" t="s">
        <v>1000</v>
      </c>
      <c r="E47" s="5" t="s">
        <v>1001</v>
      </c>
      <c r="F47" s="5" t="s">
        <v>20</v>
      </c>
      <c r="G47" s="5" t="s">
        <v>525</v>
      </c>
      <c r="H47" s="5" t="s">
        <v>970</v>
      </c>
      <c r="I47" s="5" t="s">
        <v>995</v>
      </c>
      <c r="J47" s="5" t="s">
        <v>996</v>
      </c>
      <c r="K47" s="5" t="s">
        <v>1002</v>
      </c>
      <c r="L47" s="5" t="s">
        <v>1003</v>
      </c>
      <c r="M47" s="5" t="s">
        <v>170</v>
      </c>
      <c r="N47" s="5">
        <v>263157</v>
      </c>
      <c r="O47" s="5">
        <v>415194</v>
      </c>
      <c r="P47" s="1">
        <v>1</v>
      </c>
      <c r="Q47" s="23"/>
      <c r="R47" s="15"/>
      <c r="S47" s="20"/>
      <c r="T47" s="21">
        <f t="shared" si="2"/>
        <v>0</v>
      </c>
      <c r="U47" s="14">
        <f t="shared" si="3"/>
        <v>0</v>
      </c>
    </row>
    <row r="48" spans="1:21" customFormat="1" x14ac:dyDescent="0.25">
      <c r="A48" s="4" t="s">
        <v>978</v>
      </c>
      <c r="B48" s="4" t="s">
        <v>17</v>
      </c>
      <c r="C48" s="4">
        <v>1512124</v>
      </c>
      <c r="D48" s="4" t="s">
        <v>979</v>
      </c>
      <c r="E48" s="5" t="s">
        <v>980</v>
      </c>
      <c r="F48" s="5" t="s">
        <v>20</v>
      </c>
      <c r="G48" s="5" t="s">
        <v>525</v>
      </c>
      <c r="H48" s="5" t="s">
        <v>970</v>
      </c>
      <c r="I48" s="5" t="s">
        <v>981</v>
      </c>
      <c r="J48" s="5" t="s">
        <v>982</v>
      </c>
      <c r="K48" s="5" t="s">
        <v>24</v>
      </c>
      <c r="L48" s="5" t="s">
        <v>25</v>
      </c>
      <c r="M48" s="5" t="s">
        <v>65</v>
      </c>
      <c r="N48" s="5">
        <v>265014</v>
      </c>
      <c r="O48" s="5">
        <v>406418</v>
      </c>
      <c r="P48" s="1">
        <v>1</v>
      </c>
      <c r="Q48" s="23"/>
      <c r="R48" s="15"/>
      <c r="S48" s="20"/>
      <c r="T48" s="21">
        <f t="shared" si="2"/>
        <v>0</v>
      </c>
      <c r="U48" s="14">
        <f t="shared" si="3"/>
        <v>0</v>
      </c>
    </row>
    <row r="49" spans="1:21" customFormat="1" x14ac:dyDescent="0.25">
      <c r="A49" s="4" t="s">
        <v>983</v>
      </c>
      <c r="B49" s="4" t="s">
        <v>17</v>
      </c>
      <c r="C49" s="4">
        <v>1512125</v>
      </c>
      <c r="D49" s="4" t="s">
        <v>984</v>
      </c>
      <c r="E49" s="5" t="s">
        <v>985</v>
      </c>
      <c r="F49" s="5" t="s">
        <v>20</v>
      </c>
      <c r="G49" s="5" t="s">
        <v>525</v>
      </c>
      <c r="H49" s="5" t="s">
        <v>970</v>
      </c>
      <c r="I49" s="5" t="s">
        <v>981</v>
      </c>
      <c r="J49" s="5" t="s">
        <v>982</v>
      </c>
      <c r="K49" s="5" t="s">
        <v>24</v>
      </c>
      <c r="L49" s="5" t="s">
        <v>25</v>
      </c>
      <c r="M49" s="5" t="s">
        <v>986</v>
      </c>
      <c r="N49" s="5">
        <v>265061</v>
      </c>
      <c r="O49" s="5">
        <v>406423</v>
      </c>
      <c r="P49" s="1">
        <v>1</v>
      </c>
      <c r="Q49" s="23"/>
      <c r="R49" s="15"/>
      <c r="S49" s="20"/>
      <c r="T49" s="21">
        <f t="shared" si="2"/>
        <v>0</v>
      </c>
      <c r="U49" s="14">
        <f t="shared" si="3"/>
        <v>0</v>
      </c>
    </row>
    <row r="50" spans="1:21" customFormat="1" x14ac:dyDescent="0.25">
      <c r="A50" s="4" t="s">
        <v>1080</v>
      </c>
      <c r="B50" s="4" t="s">
        <v>17</v>
      </c>
      <c r="C50" s="4">
        <v>1513087</v>
      </c>
      <c r="D50" s="4" t="s">
        <v>1081</v>
      </c>
      <c r="E50" s="5" t="s">
        <v>1082</v>
      </c>
      <c r="F50" s="5" t="s">
        <v>20</v>
      </c>
      <c r="G50" s="5" t="s">
        <v>525</v>
      </c>
      <c r="H50" s="5" t="s">
        <v>1083</v>
      </c>
      <c r="I50" s="5" t="s">
        <v>1084</v>
      </c>
      <c r="J50" s="5" t="s">
        <v>1085</v>
      </c>
      <c r="K50" s="5" t="s">
        <v>24</v>
      </c>
      <c r="L50" s="5" t="s">
        <v>25</v>
      </c>
      <c r="M50" s="5" t="s">
        <v>51</v>
      </c>
      <c r="N50" s="5">
        <v>229658</v>
      </c>
      <c r="O50" s="5">
        <v>412784</v>
      </c>
      <c r="P50" s="1">
        <v>1</v>
      </c>
      <c r="Q50" s="23"/>
      <c r="R50" s="15"/>
      <c r="S50" s="20"/>
      <c r="T50" s="21">
        <f t="shared" si="2"/>
        <v>0</v>
      </c>
      <c r="U50" s="14">
        <f t="shared" si="3"/>
        <v>0</v>
      </c>
    </row>
    <row r="51" spans="1:21" customFormat="1" x14ac:dyDescent="0.25">
      <c r="A51" s="4" t="s">
        <v>780</v>
      </c>
      <c r="B51" s="4" t="s">
        <v>17</v>
      </c>
      <c r="C51" s="4">
        <v>1508622</v>
      </c>
      <c r="D51" s="4" t="s">
        <v>781</v>
      </c>
      <c r="E51" s="5" t="s">
        <v>782</v>
      </c>
      <c r="F51" s="5" t="s">
        <v>20</v>
      </c>
      <c r="G51" s="5" t="s">
        <v>525</v>
      </c>
      <c r="H51" s="5" t="s">
        <v>783</v>
      </c>
      <c r="I51" s="5" t="s">
        <v>784</v>
      </c>
      <c r="J51" s="5" t="s">
        <v>785</v>
      </c>
      <c r="K51" s="5" t="s">
        <v>34</v>
      </c>
      <c r="L51" s="5" t="s">
        <v>27</v>
      </c>
      <c r="M51" s="5" t="s">
        <v>786</v>
      </c>
      <c r="N51" s="5">
        <v>269869</v>
      </c>
      <c r="O51" s="5">
        <v>421337</v>
      </c>
      <c r="P51" s="1">
        <v>1</v>
      </c>
      <c r="Q51" s="23"/>
      <c r="R51" s="15"/>
      <c r="S51" s="20"/>
      <c r="T51" s="21">
        <f t="shared" si="2"/>
        <v>0</v>
      </c>
      <c r="U51" s="14">
        <f t="shared" si="3"/>
        <v>0</v>
      </c>
    </row>
    <row r="52" spans="1:21" customFormat="1" x14ac:dyDescent="0.25">
      <c r="A52" s="4" t="s">
        <v>1469</v>
      </c>
      <c r="B52" s="4" t="s">
        <v>17</v>
      </c>
      <c r="C52" s="4">
        <v>1502173</v>
      </c>
      <c r="D52" s="4" t="s">
        <v>1470</v>
      </c>
      <c r="E52" s="5" t="s">
        <v>1471</v>
      </c>
      <c r="F52" s="5" t="s">
        <v>20</v>
      </c>
      <c r="G52" s="5" t="s">
        <v>525</v>
      </c>
      <c r="H52" s="5" t="s">
        <v>1464</v>
      </c>
      <c r="I52" s="5" t="s">
        <v>1465</v>
      </c>
      <c r="J52" s="5" t="s">
        <v>1464</v>
      </c>
      <c r="K52" s="5" t="s">
        <v>1300</v>
      </c>
      <c r="L52" s="5" t="s">
        <v>1301</v>
      </c>
      <c r="M52" s="5" t="s">
        <v>157</v>
      </c>
      <c r="N52" s="5">
        <v>228654</v>
      </c>
      <c r="O52" s="5">
        <v>403759</v>
      </c>
      <c r="P52" s="1">
        <v>1</v>
      </c>
      <c r="Q52" s="23"/>
      <c r="R52" s="15"/>
      <c r="S52" s="20"/>
      <c r="T52" s="21">
        <f t="shared" si="2"/>
        <v>0</v>
      </c>
      <c r="U52" s="14">
        <f t="shared" si="3"/>
        <v>0</v>
      </c>
    </row>
    <row r="53" spans="1:21" customFormat="1" x14ac:dyDescent="0.25">
      <c r="A53" s="4" t="s">
        <v>1655</v>
      </c>
      <c r="B53" s="4" t="s">
        <v>17</v>
      </c>
      <c r="C53" s="4">
        <v>1511032</v>
      </c>
      <c r="D53" s="4" t="s">
        <v>1656</v>
      </c>
      <c r="E53" s="5" t="s">
        <v>1657</v>
      </c>
      <c r="F53" s="5" t="s">
        <v>20</v>
      </c>
      <c r="G53" s="5" t="s">
        <v>525</v>
      </c>
      <c r="H53" s="5" t="s">
        <v>970</v>
      </c>
      <c r="I53" s="5" t="s">
        <v>1651</v>
      </c>
      <c r="J53" s="5" t="s">
        <v>970</v>
      </c>
      <c r="K53" s="5" t="s">
        <v>1658</v>
      </c>
      <c r="L53" s="5" t="s">
        <v>1659</v>
      </c>
      <c r="M53" s="5" t="s">
        <v>247</v>
      </c>
      <c r="N53" s="5">
        <v>259392</v>
      </c>
      <c r="O53" s="5">
        <v>416721</v>
      </c>
      <c r="P53" s="1">
        <v>1</v>
      </c>
      <c r="Q53" s="23"/>
      <c r="R53" s="15"/>
      <c r="S53" s="20"/>
      <c r="T53" s="21">
        <f t="shared" si="2"/>
        <v>0</v>
      </c>
      <c r="U53" s="14">
        <f t="shared" si="3"/>
        <v>0</v>
      </c>
    </row>
    <row r="54" spans="1:21" customFormat="1" x14ac:dyDescent="0.25">
      <c r="A54" s="4" t="s">
        <v>644</v>
      </c>
      <c r="B54" s="4" t="s">
        <v>17</v>
      </c>
      <c r="C54" s="4">
        <v>1507265</v>
      </c>
      <c r="D54" s="4" t="s">
        <v>645</v>
      </c>
      <c r="E54" s="5" t="s">
        <v>646</v>
      </c>
      <c r="F54" s="5" t="s">
        <v>20</v>
      </c>
      <c r="G54" s="5" t="s">
        <v>525</v>
      </c>
      <c r="H54" s="5" t="s">
        <v>640</v>
      </c>
      <c r="I54" s="5" t="s">
        <v>647</v>
      </c>
      <c r="J54" s="5" t="s">
        <v>648</v>
      </c>
      <c r="K54" s="5" t="s">
        <v>34</v>
      </c>
      <c r="L54" s="5" t="s">
        <v>27</v>
      </c>
      <c r="M54" s="5" t="s">
        <v>649</v>
      </c>
      <c r="N54" s="5">
        <v>236461</v>
      </c>
      <c r="O54" s="5">
        <v>418740</v>
      </c>
      <c r="P54" s="1">
        <v>1</v>
      </c>
      <c r="Q54" s="23"/>
      <c r="R54" s="15"/>
      <c r="S54" s="20"/>
      <c r="T54" s="21">
        <f t="shared" si="2"/>
        <v>0</v>
      </c>
      <c r="U54" s="14">
        <f t="shared" si="3"/>
        <v>0</v>
      </c>
    </row>
    <row r="55" spans="1:21" customFormat="1" x14ac:dyDescent="0.25">
      <c r="A55" s="4" t="s">
        <v>1487</v>
      </c>
      <c r="B55" s="4" t="s">
        <v>17</v>
      </c>
      <c r="C55" s="4">
        <v>1506626</v>
      </c>
      <c r="D55" s="4" t="s">
        <v>1488</v>
      </c>
      <c r="E55" s="5" t="s">
        <v>1489</v>
      </c>
      <c r="F55" s="5" t="s">
        <v>20</v>
      </c>
      <c r="G55" s="5" t="s">
        <v>525</v>
      </c>
      <c r="H55" s="5" t="s">
        <v>640</v>
      </c>
      <c r="I55" s="5" t="s">
        <v>1479</v>
      </c>
      <c r="J55" s="5" t="s">
        <v>640</v>
      </c>
      <c r="K55" s="5" t="s">
        <v>1485</v>
      </c>
      <c r="L55" s="5" t="s">
        <v>1486</v>
      </c>
      <c r="M55" s="5" t="s">
        <v>986</v>
      </c>
      <c r="N55" s="5">
        <v>236685</v>
      </c>
      <c r="O55" s="5">
        <v>410800</v>
      </c>
      <c r="P55" s="1">
        <v>1</v>
      </c>
      <c r="Q55" s="23"/>
      <c r="R55" s="15"/>
      <c r="S55" s="20"/>
      <c r="T55" s="21">
        <f t="shared" si="2"/>
        <v>0</v>
      </c>
      <c r="U55" s="14">
        <f t="shared" si="3"/>
        <v>0</v>
      </c>
    </row>
    <row r="56" spans="1:21" customFormat="1" x14ac:dyDescent="0.25">
      <c r="A56" s="4" t="s">
        <v>1482</v>
      </c>
      <c r="B56" s="4" t="s">
        <v>17</v>
      </c>
      <c r="C56" s="4">
        <v>1506624</v>
      </c>
      <c r="D56" s="4" t="s">
        <v>1483</v>
      </c>
      <c r="E56" s="5" t="s">
        <v>1484</v>
      </c>
      <c r="F56" s="5" t="s">
        <v>20</v>
      </c>
      <c r="G56" s="5" t="s">
        <v>525</v>
      </c>
      <c r="H56" s="5" t="s">
        <v>640</v>
      </c>
      <c r="I56" s="5" t="s">
        <v>1479</v>
      </c>
      <c r="J56" s="5" t="s">
        <v>640</v>
      </c>
      <c r="K56" s="5" t="s">
        <v>1485</v>
      </c>
      <c r="L56" s="5" t="s">
        <v>1486</v>
      </c>
      <c r="M56" s="5" t="s">
        <v>65</v>
      </c>
      <c r="N56" s="5">
        <v>236668</v>
      </c>
      <c r="O56" s="5">
        <v>410754</v>
      </c>
      <c r="P56" s="1">
        <v>1</v>
      </c>
      <c r="Q56" s="23"/>
      <c r="R56" s="15"/>
      <c r="S56" s="20"/>
      <c r="T56" s="21">
        <f t="shared" si="2"/>
        <v>0</v>
      </c>
      <c r="U56" s="14">
        <f t="shared" si="3"/>
        <v>0</v>
      </c>
    </row>
    <row r="57" spans="1:21" customFormat="1" x14ac:dyDescent="0.25">
      <c r="A57" s="4" t="s">
        <v>1177</v>
      </c>
      <c r="B57" s="4" t="s">
        <v>17</v>
      </c>
      <c r="C57" s="4">
        <v>1514240</v>
      </c>
      <c r="D57" s="4" t="s">
        <v>1178</v>
      </c>
      <c r="E57" s="5" t="s">
        <v>1179</v>
      </c>
      <c r="F57" s="5" t="s">
        <v>20</v>
      </c>
      <c r="G57" s="5" t="s">
        <v>525</v>
      </c>
      <c r="H57" s="5" t="s">
        <v>1164</v>
      </c>
      <c r="I57" s="5" t="s">
        <v>1180</v>
      </c>
      <c r="J57" s="5" t="s">
        <v>1181</v>
      </c>
      <c r="K57" s="5" t="s">
        <v>34</v>
      </c>
      <c r="L57" s="5" t="s">
        <v>27</v>
      </c>
      <c r="M57" s="5" t="s">
        <v>1182</v>
      </c>
      <c r="N57" s="5">
        <v>255472</v>
      </c>
      <c r="O57" s="5">
        <v>428050</v>
      </c>
      <c r="P57" s="1">
        <v>1</v>
      </c>
      <c r="Q57" s="23"/>
      <c r="R57" s="15"/>
      <c r="S57" s="20"/>
      <c r="T57" s="21">
        <f t="shared" si="2"/>
        <v>0</v>
      </c>
      <c r="U57" s="14">
        <f t="shared" si="3"/>
        <v>0</v>
      </c>
    </row>
    <row r="58" spans="1:21" customFormat="1" x14ac:dyDescent="0.25">
      <c r="A58" s="4" t="s">
        <v>1172</v>
      </c>
      <c r="B58" s="4" t="s">
        <v>17</v>
      </c>
      <c r="C58" s="4">
        <v>1513988</v>
      </c>
      <c r="D58" s="4" t="s">
        <v>1173</v>
      </c>
      <c r="E58" s="5" t="s">
        <v>1174</v>
      </c>
      <c r="F58" s="5" t="s">
        <v>20</v>
      </c>
      <c r="G58" s="5" t="s">
        <v>525</v>
      </c>
      <c r="H58" s="5" t="s">
        <v>1164</v>
      </c>
      <c r="I58" s="5" t="s">
        <v>1175</v>
      </c>
      <c r="J58" s="5" t="s">
        <v>1176</v>
      </c>
      <c r="K58" s="5" t="s">
        <v>34</v>
      </c>
      <c r="L58" s="5" t="s">
        <v>27</v>
      </c>
      <c r="M58" s="5" t="s">
        <v>966</v>
      </c>
      <c r="N58" s="5">
        <v>248248</v>
      </c>
      <c r="O58" s="5">
        <v>428189</v>
      </c>
      <c r="P58" s="1">
        <v>1</v>
      </c>
      <c r="Q58" s="23"/>
      <c r="R58" s="15"/>
      <c r="S58" s="20"/>
      <c r="T58" s="21">
        <f t="shared" si="2"/>
        <v>0</v>
      </c>
      <c r="U58" s="14">
        <f t="shared" si="3"/>
        <v>0</v>
      </c>
    </row>
    <row r="59" spans="1:21" customFormat="1" x14ac:dyDescent="0.25">
      <c r="A59" s="4" t="s">
        <v>1183</v>
      </c>
      <c r="B59" s="4" t="s">
        <v>17</v>
      </c>
      <c r="C59" s="4">
        <v>1514484</v>
      </c>
      <c r="D59" s="4" t="s">
        <v>1184</v>
      </c>
      <c r="E59" s="5" t="s">
        <v>1185</v>
      </c>
      <c r="F59" s="5" t="s">
        <v>20</v>
      </c>
      <c r="G59" s="5" t="s">
        <v>525</v>
      </c>
      <c r="H59" s="5" t="s">
        <v>1164</v>
      </c>
      <c r="I59" s="5" t="s">
        <v>1186</v>
      </c>
      <c r="J59" s="5" t="s">
        <v>1187</v>
      </c>
      <c r="K59" s="5" t="s">
        <v>34</v>
      </c>
      <c r="L59" s="5" t="s">
        <v>27</v>
      </c>
      <c r="M59" s="5" t="s">
        <v>115</v>
      </c>
      <c r="N59" s="5">
        <v>244535</v>
      </c>
      <c r="O59" s="5">
        <v>431817</v>
      </c>
      <c r="P59" s="1">
        <v>1</v>
      </c>
      <c r="Q59" s="23"/>
      <c r="R59" s="15"/>
      <c r="S59" s="20"/>
      <c r="T59" s="21">
        <f t="shared" si="2"/>
        <v>0</v>
      </c>
      <c r="U59" s="14">
        <f t="shared" si="3"/>
        <v>0</v>
      </c>
    </row>
    <row r="60" spans="1:21" customFormat="1" x14ac:dyDescent="0.25">
      <c r="A60" s="4" t="s">
        <v>1161</v>
      </c>
      <c r="B60" s="4" t="s">
        <v>17</v>
      </c>
      <c r="C60" s="4">
        <v>1513603</v>
      </c>
      <c r="D60" s="4" t="s">
        <v>1162</v>
      </c>
      <c r="E60" s="5" t="s">
        <v>1163</v>
      </c>
      <c r="F60" s="5" t="s">
        <v>20</v>
      </c>
      <c r="G60" s="5" t="s">
        <v>525</v>
      </c>
      <c r="H60" s="5" t="s">
        <v>1164</v>
      </c>
      <c r="I60" s="5" t="s">
        <v>1165</v>
      </c>
      <c r="J60" s="5" t="s">
        <v>1166</v>
      </c>
      <c r="K60" s="5" t="s">
        <v>34</v>
      </c>
      <c r="L60" s="5" t="s">
        <v>27</v>
      </c>
      <c r="M60" s="5" t="s">
        <v>109</v>
      </c>
      <c r="N60" s="5">
        <v>248194</v>
      </c>
      <c r="O60" s="5">
        <v>422501</v>
      </c>
      <c r="P60" s="1">
        <v>1</v>
      </c>
      <c r="Q60" s="23"/>
      <c r="R60" s="15"/>
      <c r="S60" s="20"/>
      <c r="T60" s="21">
        <f t="shared" si="2"/>
        <v>0</v>
      </c>
      <c r="U60" s="14">
        <f t="shared" si="3"/>
        <v>0</v>
      </c>
    </row>
    <row r="61" spans="1:21" customFormat="1" x14ac:dyDescent="0.25">
      <c r="A61" s="4" t="s">
        <v>1684</v>
      </c>
      <c r="B61" s="4" t="s">
        <v>17</v>
      </c>
      <c r="C61" s="4">
        <v>1515047</v>
      </c>
      <c r="D61" s="4" t="s">
        <v>1685</v>
      </c>
      <c r="E61" s="5" t="s">
        <v>1686</v>
      </c>
      <c r="F61" s="5" t="s">
        <v>20</v>
      </c>
      <c r="G61" s="5" t="s">
        <v>525</v>
      </c>
      <c r="H61" s="5" t="s">
        <v>1164</v>
      </c>
      <c r="I61" s="5" t="s">
        <v>1687</v>
      </c>
      <c r="J61" s="5" t="s">
        <v>1688</v>
      </c>
      <c r="K61" s="5" t="s">
        <v>1689</v>
      </c>
      <c r="L61" s="5" t="s">
        <v>1690</v>
      </c>
      <c r="M61" s="5" t="s">
        <v>51</v>
      </c>
      <c r="N61" s="5">
        <v>251185</v>
      </c>
      <c r="O61" s="5">
        <v>423470</v>
      </c>
      <c r="P61" s="1">
        <v>1</v>
      </c>
      <c r="Q61" s="23"/>
      <c r="R61" s="15"/>
      <c r="S61" s="20"/>
      <c r="T61" s="21">
        <f t="shared" si="2"/>
        <v>0</v>
      </c>
      <c r="U61" s="14">
        <f t="shared" si="3"/>
        <v>0</v>
      </c>
    </row>
    <row r="62" spans="1:21" customFormat="1" x14ac:dyDescent="0.25">
      <c r="A62" s="4" t="s">
        <v>1167</v>
      </c>
      <c r="B62" s="4" t="s">
        <v>17</v>
      </c>
      <c r="C62" s="4">
        <v>1513716</v>
      </c>
      <c r="D62" s="4" t="s">
        <v>1168</v>
      </c>
      <c r="E62" s="5" t="s">
        <v>1169</v>
      </c>
      <c r="F62" s="5" t="s">
        <v>20</v>
      </c>
      <c r="G62" s="5" t="s">
        <v>525</v>
      </c>
      <c r="H62" s="5" t="s">
        <v>1164</v>
      </c>
      <c r="I62" s="5" t="s">
        <v>1170</v>
      </c>
      <c r="J62" s="5" t="s">
        <v>1171</v>
      </c>
      <c r="K62" s="5" t="s">
        <v>34</v>
      </c>
      <c r="L62" s="5" t="s">
        <v>27</v>
      </c>
      <c r="M62" s="5" t="s">
        <v>463</v>
      </c>
      <c r="N62" s="5">
        <v>252385</v>
      </c>
      <c r="O62" s="5">
        <v>420393</v>
      </c>
      <c r="P62" s="1">
        <v>1</v>
      </c>
      <c r="Q62" s="23"/>
      <c r="R62" s="15"/>
      <c r="S62" s="20"/>
      <c r="T62" s="21">
        <f t="shared" si="2"/>
        <v>0</v>
      </c>
      <c r="U62" s="14">
        <f t="shared" si="3"/>
        <v>0</v>
      </c>
    </row>
    <row r="63" spans="1:21" customFormat="1" x14ac:dyDescent="0.25">
      <c r="A63" s="4" t="s">
        <v>522</v>
      </c>
      <c r="B63" s="4" t="s">
        <v>17</v>
      </c>
      <c r="C63" s="4">
        <v>1505268</v>
      </c>
      <c r="D63" s="4" t="s">
        <v>523</v>
      </c>
      <c r="E63" s="5" t="s">
        <v>524</v>
      </c>
      <c r="F63" s="5" t="s">
        <v>20</v>
      </c>
      <c r="G63" s="5" t="s">
        <v>525</v>
      </c>
      <c r="H63" s="5" t="s">
        <v>526</v>
      </c>
      <c r="I63" s="5" t="s">
        <v>527</v>
      </c>
      <c r="J63" s="5" t="s">
        <v>526</v>
      </c>
      <c r="K63" s="5" t="s">
        <v>528</v>
      </c>
      <c r="L63" s="5" t="s">
        <v>529</v>
      </c>
      <c r="M63" s="5" t="s">
        <v>366</v>
      </c>
      <c r="N63" s="5">
        <v>250692</v>
      </c>
      <c r="O63" s="5">
        <v>433801</v>
      </c>
      <c r="P63" s="1">
        <v>1</v>
      </c>
      <c r="Q63" s="23"/>
      <c r="R63" s="15"/>
      <c r="S63" s="20"/>
      <c r="T63" s="21">
        <f t="shared" si="2"/>
        <v>0</v>
      </c>
      <c r="U63" s="14">
        <f t="shared" si="3"/>
        <v>0</v>
      </c>
    </row>
    <row r="64" spans="1:21" customFormat="1" x14ac:dyDescent="0.25">
      <c r="A64" s="4" t="s">
        <v>537</v>
      </c>
      <c r="B64" s="4" t="s">
        <v>17</v>
      </c>
      <c r="C64" s="4">
        <v>1505860</v>
      </c>
      <c r="D64" s="4" t="s">
        <v>538</v>
      </c>
      <c r="E64" s="5" t="s">
        <v>539</v>
      </c>
      <c r="F64" s="5" t="s">
        <v>20</v>
      </c>
      <c r="G64" s="5" t="s">
        <v>525</v>
      </c>
      <c r="H64" s="5" t="s">
        <v>526</v>
      </c>
      <c r="I64" s="5" t="s">
        <v>540</v>
      </c>
      <c r="J64" s="5" t="s">
        <v>541</v>
      </c>
      <c r="K64" s="5" t="s">
        <v>34</v>
      </c>
      <c r="L64" s="5" t="s">
        <v>27</v>
      </c>
      <c r="M64" s="5" t="s">
        <v>542</v>
      </c>
      <c r="N64" s="5">
        <v>256058</v>
      </c>
      <c r="O64" s="5">
        <v>436168</v>
      </c>
      <c r="P64" s="1">
        <v>1</v>
      </c>
      <c r="Q64" s="23"/>
      <c r="R64" s="15"/>
      <c r="S64" s="20"/>
      <c r="T64" s="21">
        <f t="shared" si="2"/>
        <v>0</v>
      </c>
      <c r="U64" s="14">
        <f t="shared" si="3"/>
        <v>0</v>
      </c>
    </row>
    <row r="65" spans="1:21" customFormat="1" x14ac:dyDescent="0.25">
      <c r="A65" s="4" t="s">
        <v>1648</v>
      </c>
      <c r="B65" s="4" t="s">
        <v>17</v>
      </c>
      <c r="C65" s="4">
        <v>7837444</v>
      </c>
      <c r="D65" s="4" t="s">
        <v>1649</v>
      </c>
      <c r="E65" s="5" t="s">
        <v>1650</v>
      </c>
      <c r="F65" s="5" t="s">
        <v>20</v>
      </c>
      <c r="G65" s="5" t="s">
        <v>525</v>
      </c>
      <c r="H65" s="5" t="s">
        <v>970</v>
      </c>
      <c r="I65" s="5" t="s">
        <v>1651</v>
      </c>
      <c r="J65" s="5" t="s">
        <v>970</v>
      </c>
      <c r="K65" s="5" t="s">
        <v>1242</v>
      </c>
      <c r="L65" s="5" t="s">
        <v>1243</v>
      </c>
      <c r="M65" s="5" t="s">
        <v>186</v>
      </c>
      <c r="N65" s="5">
        <v>259751</v>
      </c>
      <c r="O65" s="5">
        <v>416474</v>
      </c>
      <c r="P65" s="1">
        <v>1</v>
      </c>
      <c r="Q65" s="23"/>
      <c r="R65" s="15"/>
      <c r="S65" s="20"/>
      <c r="T65" s="21">
        <f t="shared" si="2"/>
        <v>0</v>
      </c>
      <c r="U65" s="14">
        <f t="shared" si="3"/>
        <v>0</v>
      </c>
    </row>
    <row r="66" spans="1:21" customFormat="1" x14ac:dyDescent="0.25">
      <c r="A66" s="4" t="s">
        <v>787</v>
      </c>
      <c r="B66" s="4" t="s">
        <v>17</v>
      </c>
      <c r="C66" s="4">
        <v>8560614</v>
      </c>
      <c r="D66" s="4" t="s">
        <v>788</v>
      </c>
      <c r="E66" s="5" t="s">
        <v>789</v>
      </c>
      <c r="F66" s="5" t="s">
        <v>20</v>
      </c>
      <c r="G66" s="5" t="s">
        <v>525</v>
      </c>
      <c r="H66" s="5" t="s">
        <v>783</v>
      </c>
      <c r="I66" s="5" t="s">
        <v>790</v>
      </c>
      <c r="J66" s="5" t="s">
        <v>791</v>
      </c>
      <c r="K66" s="5" t="s">
        <v>34</v>
      </c>
      <c r="L66" s="5" t="s">
        <v>27</v>
      </c>
      <c r="M66" s="5" t="s">
        <v>643</v>
      </c>
      <c r="N66" s="5">
        <v>275321</v>
      </c>
      <c r="O66" s="5">
        <v>420415</v>
      </c>
      <c r="P66" s="1">
        <v>1</v>
      </c>
      <c r="Q66" s="23"/>
      <c r="R66" s="15"/>
      <c r="S66" s="20"/>
      <c r="T66" s="21">
        <f t="shared" si="2"/>
        <v>0</v>
      </c>
      <c r="U66" s="14">
        <f t="shared" si="3"/>
        <v>0</v>
      </c>
    </row>
    <row r="67" spans="1:21" customFormat="1" x14ac:dyDescent="0.25">
      <c r="A67" s="4" t="s">
        <v>1569</v>
      </c>
      <c r="B67" s="4" t="s">
        <v>17</v>
      </c>
      <c r="C67" s="4">
        <v>9575577</v>
      </c>
      <c r="D67" s="4" t="s">
        <v>1570</v>
      </c>
      <c r="E67" s="5" t="s">
        <v>1571</v>
      </c>
      <c r="F67" s="5" t="s">
        <v>20</v>
      </c>
      <c r="G67" s="5" t="s">
        <v>525</v>
      </c>
      <c r="H67" s="5" t="s">
        <v>766</v>
      </c>
      <c r="I67" s="5" t="s">
        <v>1572</v>
      </c>
      <c r="J67" s="5" t="s">
        <v>766</v>
      </c>
      <c r="K67" s="5" t="s">
        <v>1573</v>
      </c>
      <c r="L67" s="5" t="s">
        <v>1574</v>
      </c>
      <c r="M67" s="5" t="s">
        <v>170</v>
      </c>
      <c r="N67" s="5">
        <v>253366</v>
      </c>
      <c r="O67" s="5">
        <v>415804</v>
      </c>
      <c r="P67" s="1">
        <v>1</v>
      </c>
      <c r="Q67" s="23"/>
      <c r="R67" s="15"/>
      <c r="S67" s="20"/>
      <c r="T67" s="21">
        <f t="shared" si="2"/>
        <v>0</v>
      </c>
      <c r="U67" s="14">
        <f t="shared" si="3"/>
        <v>0</v>
      </c>
    </row>
    <row r="68" spans="1:21" customFormat="1" x14ac:dyDescent="0.25">
      <c r="A68" s="4" t="s">
        <v>1476</v>
      </c>
      <c r="B68" s="4" t="s">
        <v>17</v>
      </c>
      <c r="C68" s="4">
        <v>9061945</v>
      </c>
      <c r="D68" s="4" t="s">
        <v>1477</v>
      </c>
      <c r="E68" s="5" t="s">
        <v>1478</v>
      </c>
      <c r="F68" s="5" t="s">
        <v>20</v>
      </c>
      <c r="G68" s="5" t="s">
        <v>525</v>
      </c>
      <c r="H68" s="5" t="s">
        <v>640</v>
      </c>
      <c r="I68" s="5" t="s">
        <v>1479</v>
      </c>
      <c r="J68" s="5" t="s">
        <v>640</v>
      </c>
      <c r="K68" s="5" t="s">
        <v>1480</v>
      </c>
      <c r="L68" s="5" t="s">
        <v>1481</v>
      </c>
      <c r="M68" s="5" t="s">
        <v>51</v>
      </c>
      <c r="N68" s="5">
        <v>236220</v>
      </c>
      <c r="O68" s="5">
        <v>410753</v>
      </c>
      <c r="P68" s="1">
        <v>1</v>
      </c>
      <c r="Q68" s="23"/>
      <c r="R68" s="15"/>
      <c r="S68" s="20"/>
      <c r="T68" s="21">
        <f t="shared" si="2"/>
        <v>0</v>
      </c>
      <c r="U68" s="14">
        <f t="shared" si="3"/>
        <v>0</v>
      </c>
    </row>
    <row r="69" spans="1:21" customFormat="1" x14ac:dyDescent="0.25">
      <c r="A69" s="4" t="s">
        <v>1188</v>
      </c>
      <c r="B69" s="4" t="s">
        <v>17</v>
      </c>
      <c r="C69" s="4">
        <v>9352671</v>
      </c>
      <c r="D69" s="4" t="s">
        <v>1189</v>
      </c>
      <c r="E69" s="5" t="s">
        <v>1190</v>
      </c>
      <c r="F69" s="5" t="s">
        <v>20</v>
      </c>
      <c r="G69" s="5" t="s">
        <v>525</v>
      </c>
      <c r="H69" s="5" t="s">
        <v>1164</v>
      </c>
      <c r="I69" s="5" t="s">
        <v>1191</v>
      </c>
      <c r="J69" s="5" t="s">
        <v>1192</v>
      </c>
      <c r="K69" s="5" t="s">
        <v>34</v>
      </c>
      <c r="L69" s="5" t="s">
        <v>27</v>
      </c>
      <c r="M69" s="5" t="s">
        <v>693</v>
      </c>
      <c r="N69" s="5">
        <v>249561</v>
      </c>
      <c r="O69" s="5">
        <v>415770</v>
      </c>
      <c r="P69" s="1">
        <v>1</v>
      </c>
      <c r="Q69" s="23"/>
      <c r="R69" s="15"/>
      <c r="S69" s="20"/>
      <c r="T69" s="21">
        <f t="shared" si="2"/>
        <v>0</v>
      </c>
      <c r="U69" s="14">
        <f t="shared" si="3"/>
        <v>0</v>
      </c>
    </row>
    <row r="70" spans="1:21" customFormat="1" x14ac:dyDescent="0.25">
      <c r="A70" s="4" t="s">
        <v>987</v>
      </c>
      <c r="B70" s="4" t="s">
        <v>17</v>
      </c>
      <c r="C70" s="4">
        <v>7767618</v>
      </c>
      <c r="D70" s="4" t="s">
        <v>988</v>
      </c>
      <c r="E70" s="5" t="s">
        <v>989</v>
      </c>
      <c r="F70" s="5" t="s">
        <v>20</v>
      </c>
      <c r="G70" s="5" t="s">
        <v>525</v>
      </c>
      <c r="H70" s="5" t="s">
        <v>970</v>
      </c>
      <c r="I70" s="5" t="s">
        <v>990</v>
      </c>
      <c r="J70" s="5" t="s">
        <v>991</v>
      </c>
      <c r="K70" s="5" t="s">
        <v>34</v>
      </c>
      <c r="L70" s="5" t="s">
        <v>27</v>
      </c>
      <c r="M70" s="5" t="s">
        <v>953</v>
      </c>
      <c r="N70" s="5">
        <v>260709</v>
      </c>
      <c r="O70" s="5">
        <v>427530</v>
      </c>
      <c r="P70" s="1">
        <v>1</v>
      </c>
      <c r="Q70" s="23"/>
      <c r="R70" s="15"/>
      <c r="S70" s="20"/>
      <c r="T70" s="21">
        <f t="shared" si="2"/>
        <v>0</v>
      </c>
      <c r="U70" s="14">
        <f t="shared" si="3"/>
        <v>0</v>
      </c>
    </row>
    <row r="71" spans="1:21" customFormat="1" x14ac:dyDescent="0.25">
      <c r="A71" s="4" t="s">
        <v>1086</v>
      </c>
      <c r="B71" s="4" t="s">
        <v>17</v>
      </c>
      <c r="C71" s="4">
        <v>8372082</v>
      </c>
      <c r="D71" s="4" t="s">
        <v>1087</v>
      </c>
      <c r="E71" s="5" t="s">
        <v>1088</v>
      </c>
      <c r="F71" s="5" t="s">
        <v>20</v>
      </c>
      <c r="G71" s="5" t="s">
        <v>525</v>
      </c>
      <c r="H71" s="5" t="s">
        <v>1083</v>
      </c>
      <c r="I71" s="5" t="s">
        <v>1089</v>
      </c>
      <c r="J71" s="5" t="s">
        <v>1083</v>
      </c>
      <c r="K71" s="5" t="s">
        <v>426</v>
      </c>
      <c r="L71" s="5" t="s">
        <v>427</v>
      </c>
      <c r="M71" s="5" t="s">
        <v>51</v>
      </c>
      <c r="N71" s="5">
        <v>227976</v>
      </c>
      <c r="O71" s="5">
        <v>411952</v>
      </c>
      <c r="P71" s="1">
        <v>1</v>
      </c>
      <c r="Q71" s="23"/>
      <c r="R71" s="15"/>
      <c r="S71" s="20"/>
      <c r="T71" s="21">
        <f t="shared" si="2"/>
        <v>0</v>
      </c>
      <c r="U71" s="14">
        <f t="shared" si="3"/>
        <v>0</v>
      </c>
    </row>
    <row r="72" spans="1:21" customFormat="1" x14ac:dyDescent="0.25">
      <c r="A72" s="4" t="s">
        <v>1564</v>
      </c>
      <c r="B72" s="4" t="s">
        <v>17</v>
      </c>
      <c r="C72" s="4">
        <v>1515339</v>
      </c>
      <c r="D72" s="4" t="s">
        <v>1565</v>
      </c>
      <c r="E72" s="5" t="s">
        <v>1566</v>
      </c>
      <c r="F72" s="5" t="s">
        <v>20</v>
      </c>
      <c r="G72" s="5" t="s">
        <v>516</v>
      </c>
      <c r="H72" s="5" t="s">
        <v>1567</v>
      </c>
      <c r="I72" s="5" t="s">
        <v>1568</v>
      </c>
      <c r="J72" s="5" t="s">
        <v>1567</v>
      </c>
      <c r="K72" s="5" t="s">
        <v>1300</v>
      </c>
      <c r="L72" s="5" t="s">
        <v>1301</v>
      </c>
      <c r="M72" s="5" t="s">
        <v>859</v>
      </c>
      <c r="N72" s="5">
        <v>204440</v>
      </c>
      <c r="O72" s="5">
        <v>415985</v>
      </c>
      <c r="P72" s="1">
        <v>1</v>
      </c>
      <c r="Q72" s="23"/>
      <c r="R72" s="15"/>
      <c r="S72" s="20"/>
      <c r="T72" s="21">
        <f t="shared" si="2"/>
        <v>0</v>
      </c>
      <c r="U72" s="14">
        <f t="shared" si="3"/>
        <v>0</v>
      </c>
    </row>
    <row r="73" spans="1:21" customFormat="1" x14ac:dyDescent="0.25">
      <c r="A73" s="4" t="s">
        <v>650</v>
      </c>
      <c r="B73" s="4" t="s">
        <v>17</v>
      </c>
      <c r="C73" s="4">
        <v>1522044</v>
      </c>
      <c r="D73" s="4" t="s">
        <v>651</v>
      </c>
      <c r="E73" s="5" t="s">
        <v>652</v>
      </c>
      <c r="F73" s="5" t="s">
        <v>20</v>
      </c>
      <c r="G73" s="5" t="s">
        <v>516</v>
      </c>
      <c r="H73" s="5" t="s">
        <v>653</v>
      </c>
      <c r="I73" s="5" t="s">
        <v>654</v>
      </c>
      <c r="J73" s="5" t="s">
        <v>655</v>
      </c>
      <c r="K73" s="5" t="s">
        <v>34</v>
      </c>
      <c r="L73" s="5" t="s">
        <v>27</v>
      </c>
      <c r="M73" s="5" t="s">
        <v>51</v>
      </c>
      <c r="N73" s="5">
        <v>223601</v>
      </c>
      <c r="O73" s="5">
        <v>435450</v>
      </c>
      <c r="P73" s="1">
        <v>1</v>
      </c>
      <c r="Q73" s="23"/>
      <c r="R73" s="15"/>
      <c r="S73" s="20"/>
      <c r="T73" s="21">
        <f t="shared" si="2"/>
        <v>0</v>
      </c>
      <c r="U73" s="14">
        <f t="shared" si="3"/>
        <v>0</v>
      </c>
    </row>
    <row r="74" spans="1:21" customFormat="1" x14ac:dyDescent="0.25">
      <c r="A74" s="4" t="s">
        <v>712</v>
      </c>
      <c r="B74" s="4" t="s">
        <v>17</v>
      </c>
      <c r="C74" s="4">
        <v>1522938</v>
      </c>
      <c r="D74" s="4" t="s">
        <v>713</v>
      </c>
      <c r="E74" s="5" t="s">
        <v>714</v>
      </c>
      <c r="F74" s="5" t="s">
        <v>20</v>
      </c>
      <c r="G74" s="5" t="s">
        <v>516</v>
      </c>
      <c r="H74" s="5" t="s">
        <v>715</v>
      </c>
      <c r="I74" s="5" t="s">
        <v>716</v>
      </c>
      <c r="J74" s="5" t="s">
        <v>715</v>
      </c>
      <c r="K74" s="5" t="s">
        <v>24</v>
      </c>
      <c r="L74" s="5" t="s">
        <v>25</v>
      </c>
      <c r="M74" s="5" t="s">
        <v>43</v>
      </c>
      <c r="N74" s="5">
        <v>223348</v>
      </c>
      <c r="O74" s="5">
        <v>426858</v>
      </c>
      <c r="P74" s="1">
        <v>1</v>
      </c>
      <c r="Q74" s="23"/>
      <c r="R74" s="15"/>
      <c r="S74" s="20"/>
      <c r="T74" s="21">
        <f t="shared" si="2"/>
        <v>0</v>
      </c>
      <c r="U74" s="14">
        <f t="shared" si="3"/>
        <v>0</v>
      </c>
    </row>
    <row r="75" spans="1:21" customFormat="1" x14ac:dyDescent="0.25">
      <c r="A75" s="4" t="s">
        <v>1559</v>
      </c>
      <c r="B75" s="4" t="s">
        <v>17</v>
      </c>
      <c r="C75" s="4">
        <v>1525168</v>
      </c>
      <c r="D75" s="4" t="s">
        <v>1560</v>
      </c>
      <c r="E75" s="5" t="s">
        <v>1561</v>
      </c>
      <c r="F75" s="5" t="s">
        <v>20</v>
      </c>
      <c r="G75" s="5" t="s">
        <v>516</v>
      </c>
      <c r="H75" s="5" t="s">
        <v>740</v>
      </c>
      <c r="I75" s="5" t="s">
        <v>1545</v>
      </c>
      <c r="J75" s="5" t="s">
        <v>740</v>
      </c>
      <c r="K75" s="5" t="s">
        <v>1562</v>
      </c>
      <c r="L75" s="5" t="s">
        <v>1563</v>
      </c>
      <c r="M75" s="5" t="s">
        <v>194</v>
      </c>
      <c r="N75" s="5">
        <v>222427</v>
      </c>
      <c r="O75" s="5">
        <v>442929</v>
      </c>
      <c r="P75" s="1">
        <v>1</v>
      </c>
      <c r="Q75" s="23"/>
      <c r="R75" s="15"/>
      <c r="S75" s="20"/>
      <c r="T75" s="21">
        <f t="shared" si="2"/>
        <v>0</v>
      </c>
      <c r="U75" s="14">
        <f t="shared" si="3"/>
        <v>0</v>
      </c>
    </row>
    <row r="76" spans="1:21" customFormat="1" x14ac:dyDescent="0.25">
      <c r="A76" s="4" t="s">
        <v>1551</v>
      </c>
      <c r="B76" s="4" t="s">
        <v>17</v>
      </c>
      <c r="C76" s="4">
        <v>1524988</v>
      </c>
      <c r="D76" s="4" t="s">
        <v>1552</v>
      </c>
      <c r="E76" s="5" t="s">
        <v>1553</v>
      </c>
      <c r="F76" s="5" t="s">
        <v>20</v>
      </c>
      <c r="G76" s="5" t="s">
        <v>516</v>
      </c>
      <c r="H76" s="5" t="s">
        <v>740</v>
      </c>
      <c r="I76" s="5" t="s">
        <v>1545</v>
      </c>
      <c r="J76" s="5" t="s">
        <v>740</v>
      </c>
      <c r="K76" s="5" t="s">
        <v>1554</v>
      </c>
      <c r="L76" s="5" t="s">
        <v>1555</v>
      </c>
      <c r="M76" s="5" t="s">
        <v>65</v>
      </c>
      <c r="N76" s="5">
        <v>221940</v>
      </c>
      <c r="O76" s="5">
        <v>443128</v>
      </c>
      <c r="P76" s="1">
        <v>1</v>
      </c>
      <c r="Q76" s="23"/>
      <c r="R76" s="15"/>
      <c r="S76" s="20"/>
      <c r="T76" s="21">
        <f t="shared" si="2"/>
        <v>0</v>
      </c>
      <c r="U76" s="14">
        <f t="shared" si="3"/>
        <v>0</v>
      </c>
    </row>
    <row r="77" spans="1:21" customFormat="1" x14ac:dyDescent="0.25">
      <c r="A77" s="4" t="s">
        <v>835</v>
      </c>
      <c r="B77" s="4" t="s">
        <v>17</v>
      </c>
      <c r="C77" s="4">
        <v>1526957</v>
      </c>
      <c r="D77" s="4" t="s">
        <v>836</v>
      </c>
      <c r="E77" s="5" t="s">
        <v>837</v>
      </c>
      <c r="F77" s="5" t="s">
        <v>20</v>
      </c>
      <c r="G77" s="5" t="s">
        <v>516</v>
      </c>
      <c r="H77" s="5" t="s">
        <v>838</v>
      </c>
      <c r="I77" s="5" t="s">
        <v>839</v>
      </c>
      <c r="J77" s="5" t="s">
        <v>840</v>
      </c>
      <c r="K77" s="5" t="s">
        <v>34</v>
      </c>
      <c r="L77" s="5" t="s">
        <v>27</v>
      </c>
      <c r="M77" s="5" t="s">
        <v>841</v>
      </c>
      <c r="N77" s="5">
        <v>222718</v>
      </c>
      <c r="O77" s="5">
        <v>404182</v>
      </c>
      <c r="P77" s="1">
        <v>1</v>
      </c>
      <c r="Q77" s="23"/>
      <c r="R77" s="15"/>
      <c r="S77" s="20"/>
      <c r="T77" s="21">
        <f t="shared" si="2"/>
        <v>0</v>
      </c>
      <c r="U77" s="14">
        <f t="shared" si="3"/>
        <v>0</v>
      </c>
    </row>
    <row r="78" spans="1:21" customFormat="1" x14ac:dyDescent="0.25">
      <c r="A78" s="4" t="s">
        <v>1064</v>
      </c>
      <c r="B78" s="4" t="s">
        <v>17</v>
      </c>
      <c r="C78" s="4">
        <v>1528572</v>
      </c>
      <c r="D78" s="4" t="s">
        <v>1065</v>
      </c>
      <c r="E78" s="5" t="s">
        <v>1066</v>
      </c>
      <c r="F78" s="5" t="s">
        <v>20</v>
      </c>
      <c r="G78" s="5" t="s">
        <v>516</v>
      </c>
      <c r="H78" s="5" t="s">
        <v>1057</v>
      </c>
      <c r="I78" s="5" t="s">
        <v>1067</v>
      </c>
      <c r="J78" s="5" t="s">
        <v>1057</v>
      </c>
      <c r="K78" s="5" t="s">
        <v>24</v>
      </c>
      <c r="L78" s="5" t="s">
        <v>25</v>
      </c>
      <c r="M78" s="5" t="s">
        <v>157</v>
      </c>
      <c r="N78" s="5">
        <v>210927</v>
      </c>
      <c r="O78" s="5">
        <v>427270</v>
      </c>
      <c r="P78" s="1">
        <v>1</v>
      </c>
      <c r="Q78" s="23"/>
      <c r="R78" s="15"/>
      <c r="S78" s="20"/>
      <c r="T78" s="21">
        <f t="shared" ref="T78:T97" si="4">S78*0.23</f>
        <v>0</v>
      </c>
      <c r="U78" s="14">
        <f t="shared" ref="U78:U97" si="5">SUM(S78:T78)</f>
        <v>0</v>
      </c>
    </row>
    <row r="79" spans="1:21" customFormat="1" x14ac:dyDescent="0.25">
      <c r="A79" s="4" t="s">
        <v>1073</v>
      </c>
      <c r="B79" s="4" t="s">
        <v>17</v>
      </c>
      <c r="C79" s="4">
        <v>1529480</v>
      </c>
      <c r="D79" s="4" t="s">
        <v>1074</v>
      </c>
      <c r="E79" s="5" t="s">
        <v>1075</v>
      </c>
      <c r="F79" s="5" t="s">
        <v>20</v>
      </c>
      <c r="G79" s="5" t="s">
        <v>516</v>
      </c>
      <c r="H79" s="5" t="s">
        <v>1076</v>
      </c>
      <c r="I79" s="5" t="s">
        <v>1077</v>
      </c>
      <c r="J79" s="5" t="s">
        <v>1076</v>
      </c>
      <c r="K79" s="5" t="s">
        <v>1078</v>
      </c>
      <c r="L79" s="5" t="s">
        <v>1079</v>
      </c>
      <c r="M79" s="5" t="s">
        <v>51</v>
      </c>
      <c r="N79" s="5">
        <v>211920</v>
      </c>
      <c r="O79" s="5">
        <v>431605</v>
      </c>
      <c r="P79" s="1">
        <v>1</v>
      </c>
      <c r="Q79" s="23"/>
      <c r="R79" s="15"/>
      <c r="S79" s="20"/>
      <c r="T79" s="21">
        <f t="shared" si="4"/>
        <v>0</v>
      </c>
      <c r="U79" s="14">
        <f t="shared" si="5"/>
        <v>0</v>
      </c>
    </row>
    <row r="80" spans="1:21" customFormat="1" x14ac:dyDescent="0.25">
      <c r="A80" s="4" t="s">
        <v>1193</v>
      </c>
      <c r="B80" s="4" t="s">
        <v>17</v>
      </c>
      <c r="C80" s="4">
        <v>1529808</v>
      </c>
      <c r="D80" s="4" t="s">
        <v>1194</v>
      </c>
      <c r="E80" s="5" t="s">
        <v>1195</v>
      </c>
      <c r="F80" s="5" t="s">
        <v>20</v>
      </c>
      <c r="G80" s="5" t="s">
        <v>516</v>
      </c>
      <c r="H80" s="5" t="s">
        <v>1196</v>
      </c>
      <c r="I80" s="5" t="s">
        <v>1197</v>
      </c>
      <c r="J80" s="5" t="s">
        <v>1198</v>
      </c>
      <c r="K80" s="5" t="s">
        <v>1199</v>
      </c>
      <c r="L80" s="5" t="s">
        <v>1200</v>
      </c>
      <c r="M80" s="5" t="s">
        <v>157</v>
      </c>
      <c r="N80" s="5">
        <v>235960</v>
      </c>
      <c r="O80" s="5">
        <v>434847</v>
      </c>
      <c r="P80" s="1">
        <v>1</v>
      </c>
      <c r="Q80" s="23"/>
      <c r="R80" s="15"/>
      <c r="S80" s="20"/>
      <c r="T80" s="21">
        <f t="shared" si="4"/>
        <v>0</v>
      </c>
      <c r="U80" s="14">
        <f t="shared" si="5"/>
        <v>0</v>
      </c>
    </row>
    <row r="81" spans="1:21" customFormat="1" x14ac:dyDescent="0.25">
      <c r="A81" s="4" t="s">
        <v>1210</v>
      </c>
      <c r="B81" s="4" t="s">
        <v>17</v>
      </c>
      <c r="C81" s="4">
        <v>1530625</v>
      </c>
      <c r="D81" s="4" t="s">
        <v>1211</v>
      </c>
      <c r="E81" s="5" t="s">
        <v>1212</v>
      </c>
      <c r="F81" s="5" t="s">
        <v>20</v>
      </c>
      <c r="G81" s="5" t="s">
        <v>516</v>
      </c>
      <c r="H81" s="5" t="s">
        <v>1196</v>
      </c>
      <c r="I81" s="5" t="s">
        <v>1213</v>
      </c>
      <c r="J81" s="5" t="s">
        <v>1214</v>
      </c>
      <c r="K81" s="5" t="s">
        <v>34</v>
      </c>
      <c r="L81" s="5" t="s">
        <v>27</v>
      </c>
      <c r="M81" s="5" t="s">
        <v>619</v>
      </c>
      <c r="N81" s="5">
        <v>230770</v>
      </c>
      <c r="O81" s="5">
        <v>432796</v>
      </c>
      <c r="P81" s="1">
        <v>1</v>
      </c>
      <c r="Q81" s="23"/>
      <c r="R81" s="15"/>
      <c r="S81" s="20"/>
      <c r="T81" s="21">
        <f t="shared" si="4"/>
        <v>0</v>
      </c>
      <c r="U81" s="14">
        <f t="shared" si="5"/>
        <v>0</v>
      </c>
    </row>
    <row r="82" spans="1:21" customFormat="1" x14ac:dyDescent="0.25">
      <c r="A82" s="4" t="s">
        <v>1206</v>
      </c>
      <c r="B82" s="4" t="s">
        <v>17</v>
      </c>
      <c r="C82" s="4">
        <v>1530311</v>
      </c>
      <c r="D82" s="4" t="s">
        <v>1207</v>
      </c>
      <c r="E82" s="5" t="s">
        <v>1208</v>
      </c>
      <c r="F82" s="5" t="s">
        <v>20</v>
      </c>
      <c r="G82" s="5" t="s">
        <v>516</v>
      </c>
      <c r="H82" s="5" t="s">
        <v>1196</v>
      </c>
      <c r="I82" s="5" t="s">
        <v>1204</v>
      </c>
      <c r="J82" s="5" t="s">
        <v>1205</v>
      </c>
      <c r="K82" s="5" t="s">
        <v>34</v>
      </c>
      <c r="L82" s="5" t="s">
        <v>27</v>
      </c>
      <c r="M82" s="5" t="s">
        <v>1209</v>
      </c>
      <c r="N82" s="5">
        <v>230908</v>
      </c>
      <c r="O82" s="5">
        <v>427861</v>
      </c>
      <c r="P82" s="1">
        <v>1</v>
      </c>
      <c r="Q82" s="23"/>
      <c r="R82" s="15"/>
      <c r="S82" s="20"/>
      <c r="T82" s="21">
        <f t="shared" si="4"/>
        <v>0</v>
      </c>
      <c r="U82" s="14">
        <f t="shared" si="5"/>
        <v>0</v>
      </c>
    </row>
    <row r="83" spans="1:21" customFormat="1" x14ac:dyDescent="0.25">
      <c r="A83" s="4" t="s">
        <v>1220</v>
      </c>
      <c r="B83" s="4" t="s">
        <v>17</v>
      </c>
      <c r="C83" s="4">
        <v>1532520</v>
      </c>
      <c r="D83" s="4" t="s">
        <v>1221</v>
      </c>
      <c r="E83" s="5" t="s">
        <v>1222</v>
      </c>
      <c r="F83" s="5" t="s">
        <v>20</v>
      </c>
      <c r="G83" s="5" t="s">
        <v>516</v>
      </c>
      <c r="H83" s="5" t="s">
        <v>1196</v>
      </c>
      <c r="I83" s="5" t="s">
        <v>1223</v>
      </c>
      <c r="J83" s="5" t="s">
        <v>1224</v>
      </c>
      <c r="K83" s="5" t="s">
        <v>34</v>
      </c>
      <c r="L83" s="5" t="s">
        <v>27</v>
      </c>
      <c r="M83" s="5" t="s">
        <v>407</v>
      </c>
      <c r="N83" s="5">
        <v>236774</v>
      </c>
      <c r="O83" s="5">
        <v>431180</v>
      </c>
      <c r="P83" s="1">
        <v>1</v>
      </c>
      <c r="Q83" s="23"/>
      <c r="R83" s="15"/>
      <c r="S83" s="20"/>
      <c r="T83" s="21">
        <f t="shared" si="4"/>
        <v>0</v>
      </c>
      <c r="U83" s="14">
        <f t="shared" si="5"/>
        <v>0</v>
      </c>
    </row>
    <row r="84" spans="1:21" customFormat="1" x14ac:dyDescent="0.25">
      <c r="A84" s="4" t="s">
        <v>1215</v>
      </c>
      <c r="B84" s="4" t="s">
        <v>17</v>
      </c>
      <c r="C84" s="4">
        <v>1531776</v>
      </c>
      <c r="D84" s="4" t="s">
        <v>1216</v>
      </c>
      <c r="E84" s="5" t="s">
        <v>1217</v>
      </c>
      <c r="F84" s="5" t="s">
        <v>20</v>
      </c>
      <c r="G84" s="5" t="s">
        <v>516</v>
      </c>
      <c r="H84" s="5" t="s">
        <v>1196</v>
      </c>
      <c r="I84" s="5" t="s">
        <v>1218</v>
      </c>
      <c r="J84" s="5" t="s">
        <v>1219</v>
      </c>
      <c r="K84" s="5" t="s">
        <v>34</v>
      </c>
      <c r="L84" s="5" t="s">
        <v>27</v>
      </c>
      <c r="M84" s="5" t="s">
        <v>598</v>
      </c>
      <c r="N84" s="5">
        <v>229661</v>
      </c>
      <c r="O84" s="5">
        <v>422450</v>
      </c>
      <c r="P84" s="1">
        <v>1</v>
      </c>
      <c r="Q84" s="23"/>
      <c r="R84" s="15"/>
      <c r="S84" s="20"/>
      <c r="T84" s="21">
        <f t="shared" si="4"/>
        <v>0</v>
      </c>
      <c r="U84" s="14">
        <f t="shared" si="5"/>
        <v>0</v>
      </c>
    </row>
    <row r="85" spans="1:21" customFormat="1" x14ac:dyDescent="0.25">
      <c r="A85" s="4" t="s">
        <v>1058</v>
      </c>
      <c r="B85" s="4" t="s">
        <v>17</v>
      </c>
      <c r="C85" s="4">
        <v>1528228</v>
      </c>
      <c r="D85" s="4" t="s">
        <v>1059</v>
      </c>
      <c r="E85" s="5" t="s">
        <v>1060</v>
      </c>
      <c r="F85" s="5" t="s">
        <v>20</v>
      </c>
      <c r="G85" s="5" t="s">
        <v>516</v>
      </c>
      <c r="H85" s="5" t="s">
        <v>1057</v>
      </c>
      <c r="I85" s="5" t="s">
        <v>1061</v>
      </c>
      <c r="J85" s="5" t="s">
        <v>1062</v>
      </c>
      <c r="K85" s="5" t="s">
        <v>141</v>
      </c>
      <c r="L85" s="5" t="s">
        <v>142</v>
      </c>
      <c r="M85" s="5" t="s">
        <v>1063</v>
      </c>
      <c r="N85" s="5">
        <v>207508</v>
      </c>
      <c r="O85" s="5">
        <v>418049</v>
      </c>
      <c r="P85" s="1">
        <v>1</v>
      </c>
      <c r="Q85" s="23"/>
      <c r="R85" s="15"/>
      <c r="S85" s="20"/>
      <c r="T85" s="21">
        <f t="shared" si="4"/>
        <v>0</v>
      </c>
      <c r="U85" s="14">
        <f t="shared" si="5"/>
        <v>0</v>
      </c>
    </row>
    <row r="86" spans="1:21" customFormat="1" x14ac:dyDescent="0.25">
      <c r="A86" s="4" t="s">
        <v>1068</v>
      </c>
      <c r="B86" s="4" t="s">
        <v>17</v>
      </c>
      <c r="C86" s="4">
        <v>1528974</v>
      </c>
      <c r="D86" s="4" t="s">
        <v>1069</v>
      </c>
      <c r="E86" s="5" t="s">
        <v>1070</v>
      </c>
      <c r="F86" s="5" t="s">
        <v>20</v>
      </c>
      <c r="G86" s="5" t="s">
        <v>516</v>
      </c>
      <c r="H86" s="5" t="s">
        <v>1057</v>
      </c>
      <c r="I86" s="5" t="s">
        <v>1071</v>
      </c>
      <c r="J86" s="5" t="s">
        <v>1072</v>
      </c>
      <c r="K86" s="5" t="s">
        <v>306</v>
      </c>
      <c r="L86" s="5" t="s">
        <v>307</v>
      </c>
      <c r="M86" s="5" t="s">
        <v>724</v>
      </c>
      <c r="N86" s="5">
        <v>206158</v>
      </c>
      <c r="O86" s="5">
        <v>422182</v>
      </c>
      <c r="P86" s="1">
        <v>1</v>
      </c>
      <c r="Q86" s="23"/>
      <c r="R86" s="15"/>
      <c r="S86" s="20"/>
      <c r="T86" s="21">
        <f t="shared" si="4"/>
        <v>0</v>
      </c>
      <c r="U86" s="14">
        <f t="shared" si="5"/>
        <v>0</v>
      </c>
    </row>
    <row r="87" spans="1:21" customFormat="1" x14ac:dyDescent="0.25">
      <c r="A87" s="4" t="s">
        <v>1556</v>
      </c>
      <c r="B87" s="4" t="s">
        <v>17</v>
      </c>
      <c r="C87" s="4">
        <v>1525570</v>
      </c>
      <c r="D87" s="4" t="s">
        <v>1557</v>
      </c>
      <c r="E87" s="5" t="s">
        <v>1558</v>
      </c>
      <c r="F87" s="5" t="s">
        <v>20</v>
      </c>
      <c r="G87" s="5" t="s">
        <v>516</v>
      </c>
      <c r="H87" s="5" t="s">
        <v>740</v>
      </c>
      <c r="I87" s="5" t="s">
        <v>1545</v>
      </c>
      <c r="J87" s="5" t="s">
        <v>740</v>
      </c>
      <c r="K87" s="5" t="s">
        <v>426</v>
      </c>
      <c r="L87" s="5" t="s">
        <v>427</v>
      </c>
      <c r="M87" s="5" t="s">
        <v>51</v>
      </c>
      <c r="N87" s="5">
        <v>221347</v>
      </c>
      <c r="O87" s="5">
        <v>443133</v>
      </c>
      <c r="P87" s="1">
        <v>1</v>
      </c>
      <c r="Q87" s="23"/>
      <c r="R87" s="15"/>
      <c r="S87" s="20"/>
      <c r="T87" s="21">
        <f t="shared" si="4"/>
        <v>0</v>
      </c>
      <c r="U87" s="14">
        <f t="shared" si="5"/>
        <v>0</v>
      </c>
    </row>
    <row r="88" spans="1:21" customFormat="1" x14ac:dyDescent="0.25">
      <c r="A88" s="4" t="s">
        <v>1546</v>
      </c>
      <c r="B88" s="4" t="s">
        <v>17</v>
      </c>
      <c r="C88" s="4">
        <v>1525634</v>
      </c>
      <c r="D88" s="4" t="s">
        <v>1547</v>
      </c>
      <c r="E88" s="5" t="s">
        <v>1548</v>
      </c>
      <c r="F88" s="5" t="s">
        <v>20</v>
      </c>
      <c r="G88" s="5" t="s">
        <v>516</v>
      </c>
      <c r="H88" s="5" t="s">
        <v>740</v>
      </c>
      <c r="I88" s="5" t="s">
        <v>1545</v>
      </c>
      <c r="J88" s="5" t="s">
        <v>740</v>
      </c>
      <c r="K88" s="5" t="s">
        <v>1549</v>
      </c>
      <c r="L88" s="5" t="s">
        <v>1550</v>
      </c>
      <c r="M88" s="5" t="s">
        <v>65</v>
      </c>
      <c r="N88" s="5">
        <v>222299</v>
      </c>
      <c r="O88" s="5">
        <v>443156</v>
      </c>
      <c r="P88" s="1">
        <v>1</v>
      </c>
      <c r="Q88" s="23"/>
      <c r="R88" s="15"/>
      <c r="S88" s="20"/>
      <c r="T88" s="21">
        <f t="shared" si="4"/>
        <v>0</v>
      </c>
      <c r="U88" s="14">
        <f t="shared" si="5"/>
        <v>0</v>
      </c>
    </row>
    <row r="89" spans="1:21" customFormat="1" x14ac:dyDescent="0.25">
      <c r="A89" s="4" t="s">
        <v>743</v>
      </c>
      <c r="B89" s="4" t="s">
        <v>17</v>
      </c>
      <c r="C89" s="4">
        <v>1526468</v>
      </c>
      <c r="D89" s="4" t="s">
        <v>744</v>
      </c>
      <c r="E89" s="5" t="s">
        <v>745</v>
      </c>
      <c r="F89" s="5" t="s">
        <v>20</v>
      </c>
      <c r="G89" s="5" t="s">
        <v>516</v>
      </c>
      <c r="H89" s="5" t="s">
        <v>740</v>
      </c>
      <c r="I89" s="5" t="s">
        <v>746</v>
      </c>
      <c r="J89" s="5" t="s">
        <v>747</v>
      </c>
      <c r="K89" s="5" t="s">
        <v>34</v>
      </c>
      <c r="L89" s="5" t="s">
        <v>27</v>
      </c>
      <c r="M89" s="5" t="s">
        <v>121</v>
      </c>
      <c r="N89" s="5">
        <v>218536</v>
      </c>
      <c r="O89" s="5">
        <v>445094</v>
      </c>
      <c r="P89" s="1">
        <v>1</v>
      </c>
      <c r="Q89" s="23"/>
      <c r="R89" s="15"/>
      <c r="S89" s="20"/>
      <c r="T89" s="21">
        <f t="shared" si="4"/>
        <v>0</v>
      </c>
      <c r="U89" s="14">
        <f t="shared" si="5"/>
        <v>0</v>
      </c>
    </row>
    <row r="90" spans="1:21" customFormat="1" x14ac:dyDescent="0.25">
      <c r="A90" s="4" t="s">
        <v>1201</v>
      </c>
      <c r="B90" s="4" t="s">
        <v>17</v>
      </c>
      <c r="C90" s="4">
        <v>1530443</v>
      </c>
      <c r="D90" s="4" t="s">
        <v>1202</v>
      </c>
      <c r="E90" s="5" t="s">
        <v>1203</v>
      </c>
      <c r="F90" s="5" t="s">
        <v>20</v>
      </c>
      <c r="G90" s="5" t="s">
        <v>516</v>
      </c>
      <c r="H90" s="5" t="s">
        <v>1196</v>
      </c>
      <c r="I90" s="5" t="s">
        <v>1204</v>
      </c>
      <c r="J90" s="5" t="s">
        <v>1205</v>
      </c>
      <c r="K90" s="5" t="s">
        <v>34</v>
      </c>
      <c r="L90" s="5" t="s">
        <v>27</v>
      </c>
      <c r="M90" s="5" t="s">
        <v>64</v>
      </c>
      <c r="N90" s="5">
        <v>231066</v>
      </c>
      <c r="O90" s="5">
        <v>427737</v>
      </c>
      <c r="P90" s="1">
        <v>1</v>
      </c>
      <c r="Q90" s="23"/>
      <c r="R90" s="15"/>
      <c r="S90" s="20"/>
      <c r="T90" s="21">
        <f t="shared" si="4"/>
        <v>0</v>
      </c>
      <c r="U90" s="14">
        <f t="shared" si="5"/>
        <v>0</v>
      </c>
    </row>
    <row r="91" spans="1:21" customFormat="1" x14ac:dyDescent="0.25">
      <c r="A91" s="4" t="s">
        <v>1494</v>
      </c>
      <c r="B91" s="4" t="s">
        <v>17</v>
      </c>
      <c r="C91" s="4">
        <v>1521826</v>
      </c>
      <c r="D91" s="4" t="s">
        <v>1495</v>
      </c>
      <c r="E91" s="5" t="s">
        <v>1496</v>
      </c>
      <c r="F91" s="5" t="s">
        <v>20</v>
      </c>
      <c r="G91" s="5" t="s">
        <v>516</v>
      </c>
      <c r="H91" s="5" t="s">
        <v>653</v>
      </c>
      <c r="I91" s="5" t="s">
        <v>1493</v>
      </c>
      <c r="J91" s="5" t="s">
        <v>653</v>
      </c>
      <c r="K91" s="5" t="s">
        <v>1497</v>
      </c>
      <c r="L91" s="5" t="s">
        <v>1498</v>
      </c>
      <c r="M91" s="5" t="s">
        <v>51</v>
      </c>
      <c r="N91" s="5">
        <v>224617</v>
      </c>
      <c r="O91" s="5">
        <v>439141</v>
      </c>
      <c r="P91" s="1">
        <v>1</v>
      </c>
      <c r="Q91" s="23"/>
      <c r="R91" s="15"/>
      <c r="S91" s="20"/>
      <c r="T91" s="21">
        <f t="shared" si="4"/>
        <v>0</v>
      </c>
      <c r="U91" s="14">
        <f t="shared" si="5"/>
        <v>0</v>
      </c>
    </row>
    <row r="92" spans="1:21" customFormat="1" x14ac:dyDescent="0.25">
      <c r="A92" s="4" t="s">
        <v>1490</v>
      </c>
      <c r="B92" s="4" t="s">
        <v>17</v>
      </c>
      <c r="C92" s="4">
        <v>1521808</v>
      </c>
      <c r="D92" s="4" t="s">
        <v>1491</v>
      </c>
      <c r="E92" s="5" t="s">
        <v>1492</v>
      </c>
      <c r="F92" s="5" t="s">
        <v>20</v>
      </c>
      <c r="G92" s="5" t="s">
        <v>516</v>
      </c>
      <c r="H92" s="5" t="s">
        <v>653</v>
      </c>
      <c r="I92" s="5" t="s">
        <v>1493</v>
      </c>
      <c r="J92" s="5" t="s">
        <v>653</v>
      </c>
      <c r="K92" s="5" t="s">
        <v>1242</v>
      </c>
      <c r="L92" s="5" t="s">
        <v>1243</v>
      </c>
      <c r="M92" s="5" t="s">
        <v>247</v>
      </c>
      <c r="N92" s="5">
        <v>224632</v>
      </c>
      <c r="O92" s="5">
        <v>439454</v>
      </c>
      <c r="P92" s="1">
        <v>1</v>
      </c>
      <c r="Q92" s="23"/>
      <c r="R92" s="15"/>
      <c r="S92" s="20"/>
      <c r="T92" s="21">
        <f t="shared" si="4"/>
        <v>0</v>
      </c>
      <c r="U92" s="14">
        <f t="shared" si="5"/>
        <v>0</v>
      </c>
    </row>
    <row r="93" spans="1:21" customFormat="1" x14ac:dyDescent="0.25">
      <c r="A93" s="4" t="s">
        <v>656</v>
      </c>
      <c r="B93" s="4" t="s">
        <v>17</v>
      </c>
      <c r="C93" s="4">
        <v>1522491</v>
      </c>
      <c r="D93" s="4" t="s">
        <v>657</v>
      </c>
      <c r="E93" s="5" t="s">
        <v>658</v>
      </c>
      <c r="F93" s="5" t="s">
        <v>20</v>
      </c>
      <c r="G93" s="5" t="s">
        <v>516</v>
      </c>
      <c r="H93" s="5" t="s">
        <v>653</v>
      </c>
      <c r="I93" s="5" t="s">
        <v>659</v>
      </c>
      <c r="J93" s="5" t="s">
        <v>660</v>
      </c>
      <c r="K93" s="5" t="s">
        <v>34</v>
      </c>
      <c r="L93" s="5" t="s">
        <v>27</v>
      </c>
      <c r="M93" s="5" t="s">
        <v>481</v>
      </c>
      <c r="N93" s="5">
        <v>229497</v>
      </c>
      <c r="O93" s="5">
        <v>440734</v>
      </c>
      <c r="P93" s="1">
        <v>1</v>
      </c>
      <c r="Q93" s="23"/>
      <c r="R93" s="15"/>
      <c r="S93" s="20"/>
      <c r="T93" s="21">
        <f t="shared" si="4"/>
        <v>0</v>
      </c>
      <c r="U93" s="14">
        <f t="shared" si="5"/>
        <v>0</v>
      </c>
    </row>
    <row r="94" spans="1:21" customFormat="1" x14ac:dyDescent="0.25">
      <c r="A94" s="4" t="s">
        <v>842</v>
      </c>
      <c r="B94" s="4" t="s">
        <v>17</v>
      </c>
      <c r="C94" s="4">
        <v>1527195</v>
      </c>
      <c r="D94" s="4" t="s">
        <v>843</v>
      </c>
      <c r="E94" s="5" t="s">
        <v>844</v>
      </c>
      <c r="F94" s="5" t="s">
        <v>20</v>
      </c>
      <c r="G94" s="5" t="s">
        <v>516</v>
      </c>
      <c r="H94" s="5" t="s">
        <v>838</v>
      </c>
      <c r="I94" s="5" t="s">
        <v>845</v>
      </c>
      <c r="J94" s="5" t="s">
        <v>846</v>
      </c>
      <c r="K94" s="5" t="s">
        <v>34</v>
      </c>
      <c r="L94" s="5" t="s">
        <v>27</v>
      </c>
      <c r="M94" s="5" t="s">
        <v>121</v>
      </c>
      <c r="N94" s="5">
        <v>219097</v>
      </c>
      <c r="O94" s="5">
        <v>416619</v>
      </c>
      <c r="P94" s="1">
        <v>1</v>
      </c>
      <c r="Q94" s="23"/>
      <c r="R94" s="15"/>
      <c r="S94" s="20"/>
      <c r="T94" s="21">
        <f t="shared" si="4"/>
        <v>0</v>
      </c>
      <c r="U94" s="14">
        <f t="shared" si="5"/>
        <v>0</v>
      </c>
    </row>
    <row r="95" spans="1:21" customFormat="1" x14ac:dyDescent="0.25">
      <c r="A95" s="4" t="s">
        <v>847</v>
      </c>
      <c r="B95" s="4" t="s">
        <v>17</v>
      </c>
      <c r="C95" s="4">
        <v>1527394</v>
      </c>
      <c r="D95" s="4" t="s">
        <v>848</v>
      </c>
      <c r="E95" s="5" t="s">
        <v>849</v>
      </c>
      <c r="F95" s="5" t="s">
        <v>20</v>
      </c>
      <c r="G95" s="5" t="s">
        <v>516</v>
      </c>
      <c r="H95" s="5" t="s">
        <v>838</v>
      </c>
      <c r="I95" s="5" t="s">
        <v>850</v>
      </c>
      <c r="J95" s="5" t="s">
        <v>838</v>
      </c>
      <c r="K95" s="5" t="s">
        <v>851</v>
      </c>
      <c r="L95" s="5" t="s">
        <v>852</v>
      </c>
      <c r="M95" s="5" t="s">
        <v>157</v>
      </c>
      <c r="N95" s="5">
        <v>218710</v>
      </c>
      <c r="O95" s="5">
        <v>409092</v>
      </c>
      <c r="P95" s="1">
        <v>1</v>
      </c>
      <c r="Q95" s="23"/>
      <c r="R95" s="15"/>
      <c r="S95" s="20"/>
      <c r="T95" s="21">
        <f t="shared" si="4"/>
        <v>0</v>
      </c>
      <c r="U95" s="14">
        <f t="shared" si="5"/>
        <v>0</v>
      </c>
    </row>
    <row r="96" spans="1:21" customFormat="1" x14ac:dyDescent="0.25">
      <c r="A96" s="4" t="s">
        <v>513</v>
      </c>
      <c r="B96" s="4" t="s">
        <v>17</v>
      </c>
      <c r="C96" s="4">
        <v>8624082</v>
      </c>
      <c r="D96" s="4" t="s">
        <v>514</v>
      </c>
      <c r="E96" s="5" t="s">
        <v>515</v>
      </c>
      <c r="F96" s="5" t="s">
        <v>20</v>
      </c>
      <c r="G96" s="5" t="s">
        <v>516</v>
      </c>
      <c r="H96" s="5" t="s">
        <v>517</v>
      </c>
      <c r="I96" s="5" t="s">
        <v>518</v>
      </c>
      <c r="J96" s="5" t="s">
        <v>517</v>
      </c>
      <c r="K96" s="5" t="s">
        <v>519</v>
      </c>
      <c r="L96" s="5" t="s">
        <v>520</v>
      </c>
      <c r="M96" s="5" t="s">
        <v>521</v>
      </c>
      <c r="N96" s="5">
        <v>208542</v>
      </c>
      <c r="O96" s="5">
        <v>444696</v>
      </c>
      <c r="P96" s="1">
        <v>1</v>
      </c>
      <c r="Q96" s="23"/>
      <c r="R96" s="15"/>
      <c r="S96" s="20"/>
      <c r="T96" s="21">
        <f t="shared" si="4"/>
        <v>0</v>
      </c>
      <c r="U96" s="14">
        <f t="shared" si="5"/>
        <v>0</v>
      </c>
    </row>
    <row r="97" spans="1:21" customFormat="1" x14ac:dyDescent="0.25">
      <c r="A97" s="4" t="s">
        <v>737</v>
      </c>
      <c r="B97" s="4" t="s">
        <v>17</v>
      </c>
      <c r="C97" s="4">
        <v>1526241</v>
      </c>
      <c r="D97" s="4" t="s">
        <v>738</v>
      </c>
      <c r="E97" s="5" t="s">
        <v>739</v>
      </c>
      <c r="F97" s="5" t="s">
        <v>20</v>
      </c>
      <c r="G97" s="5" t="s">
        <v>516</v>
      </c>
      <c r="H97" s="5" t="s">
        <v>740</v>
      </c>
      <c r="I97" s="5" t="s">
        <v>741</v>
      </c>
      <c r="J97" s="5" t="s">
        <v>742</v>
      </c>
      <c r="K97" s="5" t="s">
        <v>34</v>
      </c>
      <c r="L97" s="5" t="s">
        <v>27</v>
      </c>
      <c r="M97" s="5" t="s">
        <v>51</v>
      </c>
      <c r="N97" s="5">
        <v>223773</v>
      </c>
      <c r="O97" s="5">
        <v>449656</v>
      </c>
      <c r="P97" s="1">
        <v>1</v>
      </c>
      <c r="Q97" s="23"/>
      <c r="R97" s="15"/>
      <c r="S97" s="20"/>
      <c r="T97" s="21">
        <f t="shared" si="4"/>
        <v>0</v>
      </c>
      <c r="U97" s="14">
        <f t="shared" si="5"/>
        <v>0</v>
      </c>
    </row>
  </sheetData>
  <sheetProtection algorithmName="SHA-512" hashValue="fcYzut9nTZw3kOfTeXvs5czoEYizjw0eGJPnz2BJ+FUhcQF4589JpArkYxIaxgn0V4olbk6dB87RM6XtWGI4Pg==" saltValue="oGm3QAjP/F9DVKrtuwlC5g==" spinCount="100000" sheet="1" objects="1" scenarios="1" formatCells="0" formatColumns="0" formatRows="0" sort="0" autoFilter="0"/>
  <autoFilter ref="A12:P97"/>
  <mergeCells count="19">
    <mergeCell ref="F9:I10"/>
    <mergeCell ref="J10:Q10"/>
    <mergeCell ref="G2:I2"/>
    <mergeCell ref="J2:L2"/>
    <mergeCell ref="J5:L5"/>
    <mergeCell ref="J7:L7"/>
    <mergeCell ref="J8:L8"/>
    <mergeCell ref="O7:P7"/>
    <mergeCell ref="Q7:U7"/>
    <mergeCell ref="O4:P4"/>
    <mergeCell ref="O5:P5"/>
    <mergeCell ref="Q5:U5"/>
    <mergeCell ref="O6:P6"/>
    <mergeCell ref="Q6:U6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1P</vt:lpstr>
      <vt:lpstr>2P</vt:lpstr>
      <vt:lpstr>3P</vt:lpstr>
      <vt:lpstr>4P</vt:lpstr>
      <vt:lpstr>5P</vt:lpstr>
      <vt:lpstr>'1P'!Obszar_wydruku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cp:lastPrinted>2018-03-08T13:46:00Z</cp:lastPrinted>
  <dcterms:created xsi:type="dcterms:W3CDTF">2018-03-07T10:26:36Z</dcterms:created>
  <dcterms:modified xsi:type="dcterms:W3CDTF">2018-03-15T11:36:55Z</dcterms:modified>
</cp:coreProperties>
</file>