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3 przetarg łącza\części_17012018\POPC\"/>
    </mc:Choice>
  </mc:AlternateContent>
  <xr:revisionPtr revIDLastSave="0" documentId="8_{586414CC-A011-47EE-B2AA-4A1CA383493F}" xr6:coauthVersionLast="40" xr6:coauthVersionMax="40" xr10:uidLastSave="{00000000-0000-0000-0000-000000000000}"/>
  <bookViews>
    <workbookView xWindow="0" yWindow="0" windowWidth="19200" windowHeight="6910" firstSheet="1" activeTab="15" xr2:uid="{77845225-9AA0-40F6-BFD9-A340499A3D85}"/>
  </bookViews>
  <sheets>
    <sheet name="Części_wykaz_POPC" sheetId="4" r:id="rId1"/>
    <sheet name="29P" sheetId="20" r:id="rId2"/>
    <sheet name="28P" sheetId="19" r:id="rId3"/>
    <sheet name="27P" sheetId="18" r:id="rId4"/>
    <sheet name="26P" sheetId="17" r:id="rId5"/>
    <sheet name="25P" sheetId="16" r:id="rId6"/>
    <sheet name="24P" sheetId="15" r:id="rId7"/>
    <sheet name="23P" sheetId="14" r:id="rId8"/>
    <sheet name="22P" sheetId="13" r:id="rId9"/>
    <sheet name="21P" sheetId="12" r:id="rId10"/>
    <sheet name="20P" sheetId="11" r:id="rId11"/>
    <sheet name="19P" sheetId="10" r:id="rId12"/>
    <sheet name="18P" sheetId="9" r:id="rId13"/>
    <sheet name="17P" sheetId="8" r:id="rId14"/>
    <sheet name="16P" sheetId="7" r:id="rId15"/>
    <sheet name="15P" sheetId="6" r:id="rId16"/>
  </sheets>
  <definedNames>
    <definedName name="_xlnm._FilterDatabase" localSheetId="0" hidden="1">Części_wykaz_POPC!$A$2:$F$85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7" l="1"/>
  <c r="S25" i="7" s="1"/>
  <c r="V25" i="7"/>
  <c r="W25" i="7"/>
  <c r="R26" i="7"/>
  <c r="S26" i="7" s="1"/>
  <c r="V26" i="7"/>
  <c r="K5" i="7" s="1"/>
  <c r="H5" i="7" s="1"/>
  <c r="R27" i="7"/>
  <c r="S27" i="7" s="1"/>
  <c r="V27" i="7"/>
  <c r="W27" i="7"/>
  <c r="R28" i="7"/>
  <c r="S28" i="7" s="1"/>
  <c r="V28" i="7"/>
  <c r="W28" i="7" s="1"/>
  <c r="R29" i="7"/>
  <c r="S29" i="7" s="1"/>
  <c r="V29" i="7"/>
  <c r="W29" i="7"/>
  <c r="R30" i="7"/>
  <c r="S30" i="7" s="1"/>
  <c r="V30" i="7"/>
  <c r="W30" i="7" s="1"/>
  <c r="R31" i="7"/>
  <c r="S31" i="7" s="1"/>
  <c r="V31" i="7"/>
  <c r="W31" i="7"/>
  <c r="R32" i="7"/>
  <c r="S32" i="7" s="1"/>
  <c r="V32" i="7"/>
  <c r="W32" i="7" s="1"/>
  <c r="R33" i="7"/>
  <c r="S33" i="7" s="1"/>
  <c r="V33" i="7"/>
  <c r="W33" i="7"/>
  <c r="R34" i="7"/>
  <c r="S34" i="7" s="1"/>
  <c r="V34" i="7"/>
  <c r="W34" i="7" s="1"/>
  <c r="R35" i="7"/>
  <c r="S35" i="7" s="1"/>
  <c r="V35" i="7"/>
  <c r="W35" i="7"/>
  <c r="R36" i="7"/>
  <c r="S36" i="7" s="1"/>
  <c r="V36" i="7"/>
  <c r="W36" i="7" s="1"/>
  <c r="R37" i="7"/>
  <c r="S37" i="7" s="1"/>
  <c r="V37" i="7"/>
  <c r="W37" i="7"/>
  <c r="R38" i="7"/>
  <c r="S38" i="7" s="1"/>
  <c r="V38" i="7"/>
  <c r="W38" i="7" s="1"/>
  <c r="R39" i="7"/>
  <c r="S39" i="7" s="1"/>
  <c r="V39" i="7"/>
  <c r="W39" i="7"/>
  <c r="R40" i="7"/>
  <c r="S40" i="7" s="1"/>
  <c r="V40" i="7"/>
  <c r="W40" i="7" s="1"/>
  <c r="R41" i="7"/>
  <c r="S41" i="7" s="1"/>
  <c r="V41" i="7"/>
  <c r="W41" i="7"/>
  <c r="R42" i="7"/>
  <c r="S42" i="7" s="1"/>
  <c r="V42" i="7"/>
  <c r="W42" i="7" s="1"/>
  <c r="R43" i="7"/>
  <c r="S43" i="7" s="1"/>
  <c r="V43" i="7"/>
  <c r="W43" i="7"/>
  <c r="R44" i="7"/>
  <c r="S44" i="7" s="1"/>
  <c r="V44" i="7"/>
  <c r="W44" i="7" s="1"/>
  <c r="R45" i="7"/>
  <c r="S45" i="7" s="1"/>
  <c r="V45" i="7"/>
  <c r="W45" i="7"/>
  <c r="R46" i="7"/>
  <c r="S46" i="7" s="1"/>
  <c r="V46" i="7"/>
  <c r="W46" i="7" s="1"/>
  <c r="R47" i="7"/>
  <c r="S47" i="7" s="1"/>
  <c r="V47" i="7"/>
  <c r="W47" i="7"/>
  <c r="R48" i="7"/>
  <c r="S48" i="7" s="1"/>
  <c r="V48" i="7"/>
  <c r="W48" i="7" s="1"/>
  <c r="R49" i="7"/>
  <c r="S49" i="7" s="1"/>
  <c r="V49" i="7"/>
  <c r="W49" i="7"/>
  <c r="R50" i="7"/>
  <c r="S50" i="7" s="1"/>
  <c r="V50" i="7"/>
  <c r="W50" i="7" s="1"/>
  <c r="R51" i="7"/>
  <c r="S51" i="7" s="1"/>
  <c r="V51" i="7"/>
  <c r="W51" i="7"/>
  <c r="R25" i="8"/>
  <c r="S25" i="8"/>
  <c r="V25" i="8"/>
  <c r="W25" i="8" s="1"/>
  <c r="R26" i="8"/>
  <c r="S26" i="8"/>
  <c r="V26" i="8"/>
  <c r="W26" i="8"/>
  <c r="R27" i="8"/>
  <c r="S27" i="8"/>
  <c r="V27" i="8"/>
  <c r="W27" i="8" s="1"/>
  <c r="R28" i="8"/>
  <c r="S28" i="8"/>
  <c r="V28" i="8"/>
  <c r="W28" i="8"/>
  <c r="R29" i="8"/>
  <c r="S29" i="8"/>
  <c r="V29" i="8"/>
  <c r="W29" i="8" s="1"/>
  <c r="R30" i="8"/>
  <c r="S30" i="8"/>
  <c r="V30" i="8"/>
  <c r="W30" i="8"/>
  <c r="R31" i="8"/>
  <c r="S31" i="8"/>
  <c r="V31" i="8"/>
  <c r="W31" i="8" s="1"/>
  <c r="R32" i="8"/>
  <c r="S32" i="8"/>
  <c r="V32" i="8"/>
  <c r="W32" i="8"/>
  <c r="R33" i="8"/>
  <c r="S33" i="8"/>
  <c r="V33" i="8"/>
  <c r="W33" i="8" s="1"/>
  <c r="R34" i="8"/>
  <c r="S34" i="8"/>
  <c r="V34" i="8"/>
  <c r="W34" i="8"/>
  <c r="R35" i="8"/>
  <c r="S35" i="8"/>
  <c r="V35" i="8"/>
  <c r="W35" i="8" s="1"/>
  <c r="R36" i="8"/>
  <c r="S36" i="8"/>
  <c r="V36" i="8"/>
  <c r="W36" i="8"/>
  <c r="R37" i="8"/>
  <c r="S37" i="8"/>
  <c r="V37" i="8"/>
  <c r="W37" i="8" s="1"/>
  <c r="R38" i="8"/>
  <c r="S38" i="8"/>
  <c r="V38" i="8"/>
  <c r="W38" i="8"/>
  <c r="R39" i="8"/>
  <c r="S39" i="8"/>
  <c r="V39" i="8"/>
  <c r="W39" i="8" s="1"/>
  <c r="R40" i="8"/>
  <c r="S40" i="8"/>
  <c r="V40" i="8"/>
  <c r="W40" i="8"/>
  <c r="R41" i="8"/>
  <c r="S41" i="8"/>
  <c r="V41" i="8"/>
  <c r="W41" i="8" s="1"/>
  <c r="R42" i="8"/>
  <c r="S42" i="8"/>
  <c r="V42" i="8"/>
  <c r="W42" i="8"/>
  <c r="R43" i="8"/>
  <c r="S43" i="8"/>
  <c r="V43" i="8"/>
  <c r="W43" i="8" s="1"/>
  <c r="R44" i="8"/>
  <c r="S44" i="8"/>
  <c r="V44" i="8"/>
  <c r="W44" i="8"/>
  <c r="R45" i="8"/>
  <c r="S45" i="8"/>
  <c r="V45" i="8"/>
  <c r="W45" i="8" s="1"/>
  <c r="R46" i="8"/>
  <c r="S46" i="8"/>
  <c r="V46" i="8"/>
  <c r="W46" i="8"/>
  <c r="R47" i="8"/>
  <c r="S47" i="8"/>
  <c r="V47" i="8"/>
  <c r="W47" i="8" s="1"/>
  <c r="R48" i="8"/>
  <c r="S48" i="8"/>
  <c r="V48" i="8"/>
  <c r="W48" i="8"/>
  <c r="R49" i="8"/>
  <c r="S49" i="8"/>
  <c r="V49" i="8"/>
  <c r="W49" i="8" s="1"/>
  <c r="R50" i="8"/>
  <c r="S50" i="8"/>
  <c r="V50" i="8"/>
  <c r="W50" i="8"/>
  <c r="R51" i="8"/>
  <c r="S51" i="8"/>
  <c r="V51" i="8"/>
  <c r="W51" i="8" s="1"/>
  <c r="R52" i="8"/>
  <c r="S52" i="8"/>
  <c r="V52" i="8"/>
  <c r="W52" i="8"/>
  <c r="R53" i="8"/>
  <c r="S53" i="8"/>
  <c r="V53" i="8"/>
  <c r="W53" i="8" s="1"/>
  <c r="R54" i="8"/>
  <c r="S54" i="8"/>
  <c r="V54" i="8"/>
  <c r="W54" i="8"/>
  <c r="R55" i="8"/>
  <c r="S55" i="8"/>
  <c r="V55" i="8"/>
  <c r="W55" i="8" s="1"/>
  <c r="R56" i="8"/>
  <c r="S56" i="8"/>
  <c r="V56" i="8"/>
  <c r="W56" i="8"/>
  <c r="R57" i="8"/>
  <c r="S57" i="8"/>
  <c r="V57" i="8"/>
  <c r="W57" i="8" s="1"/>
  <c r="R58" i="8"/>
  <c r="S58" i="8"/>
  <c r="V58" i="8"/>
  <c r="W58" i="8"/>
  <c r="R59" i="8"/>
  <c r="S59" i="8"/>
  <c r="V59" i="8"/>
  <c r="W59" i="8" s="1"/>
  <c r="R60" i="8"/>
  <c r="S60" i="8"/>
  <c r="V60" i="8"/>
  <c r="W60" i="8"/>
  <c r="R61" i="8"/>
  <c r="S61" i="8"/>
  <c r="V61" i="8"/>
  <c r="W61" i="8" s="1"/>
  <c r="R62" i="8"/>
  <c r="S62" i="8"/>
  <c r="V62" i="8"/>
  <c r="W62" i="8"/>
  <c r="R25" i="9"/>
  <c r="S25" i="9" s="1"/>
  <c r="V25" i="9"/>
  <c r="W25" i="9" s="1"/>
  <c r="R26" i="9"/>
  <c r="S26" i="9"/>
  <c r="V26" i="9"/>
  <c r="K5" i="9" s="1"/>
  <c r="R27" i="9"/>
  <c r="S27" i="9"/>
  <c r="V27" i="9"/>
  <c r="W27" i="9" s="1"/>
  <c r="R28" i="9"/>
  <c r="S28" i="9"/>
  <c r="V28" i="9"/>
  <c r="W28" i="9" s="1"/>
  <c r="R29" i="9"/>
  <c r="S29" i="9"/>
  <c r="V29" i="9"/>
  <c r="W29" i="9" s="1"/>
  <c r="R30" i="9"/>
  <c r="S30" i="9"/>
  <c r="V30" i="9"/>
  <c r="W30" i="9" s="1"/>
  <c r="R31" i="9"/>
  <c r="S31" i="9"/>
  <c r="V31" i="9"/>
  <c r="W31" i="9" s="1"/>
  <c r="R32" i="9"/>
  <c r="S32" i="9"/>
  <c r="V32" i="9"/>
  <c r="W32" i="9" s="1"/>
  <c r="R33" i="9"/>
  <c r="S33" i="9"/>
  <c r="V33" i="9"/>
  <c r="W33" i="9" s="1"/>
  <c r="R34" i="9"/>
  <c r="S34" i="9"/>
  <c r="V34" i="9"/>
  <c r="W34" i="9" s="1"/>
  <c r="R35" i="9"/>
  <c r="S35" i="9"/>
  <c r="V35" i="9"/>
  <c r="W35" i="9" s="1"/>
  <c r="R36" i="9"/>
  <c r="S36" i="9"/>
  <c r="V36" i="9"/>
  <c r="W36" i="9" s="1"/>
  <c r="R37" i="9"/>
  <c r="S37" i="9"/>
  <c r="V37" i="9"/>
  <c r="W37" i="9" s="1"/>
  <c r="R38" i="9"/>
  <c r="S38" i="9"/>
  <c r="V38" i="9"/>
  <c r="W38" i="9" s="1"/>
  <c r="R39" i="9"/>
  <c r="S39" i="9"/>
  <c r="V39" i="9"/>
  <c r="W39" i="9" s="1"/>
  <c r="R40" i="9"/>
  <c r="S40" i="9"/>
  <c r="V40" i="9"/>
  <c r="W40" i="9" s="1"/>
  <c r="R41" i="9"/>
  <c r="S41" i="9"/>
  <c r="V41" i="9"/>
  <c r="W41" i="9" s="1"/>
  <c r="R42" i="9"/>
  <c r="S42" i="9"/>
  <c r="V42" i="9"/>
  <c r="W42" i="9" s="1"/>
  <c r="R43" i="9"/>
  <c r="S43" i="9"/>
  <c r="V43" i="9"/>
  <c r="W43" i="9" s="1"/>
  <c r="R44" i="9"/>
  <c r="S44" i="9"/>
  <c r="V44" i="9"/>
  <c r="W44" i="9" s="1"/>
  <c r="R45" i="9"/>
  <c r="S45" i="9"/>
  <c r="V45" i="9"/>
  <c r="W45" i="9" s="1"/>
  <c r="R46" i="9"/>
  <c r="S46" i="9"/>
  <c r="V46" i="9"/>
  <c r="W46" i="9" s="1"/>
  <c r="R47" i="9"/>
  <c r="S47" i="9"/>
  <c r="V47" i="9"/>
  <c r="W47" i="9" s="1"/>
  <c r="R48" i="9"/>
  <c r="S48" i="9"/>
  <c r="V48" i="9"/>
  <c r="W48" i="9" s="1"/>
  <c r="R49" i="9"/>
  <c r="S49" i="9"/>
  <c r="V49" i="9"/>
  <c r="W49" i="9" s="1"/>
  <c r="R50" i="9"/>
  <c r="S50" i="9"/>
  <c r="V50" i="9"/>
  <c r="W50" i="9" s="1"/>
  <c r="R51" i="9"/>
  <c r="S51" i="9"/>
  <c r="V51" i="9"/>
  <c r="W51" i="9" s="1"/>
  <c r="R52" i="9"/>
  <c r="S52" i="9"/>
  <c r="V52" i="9"/>
  <c r="W52" i="9" s="1"/>
  <c r="R53" i="9"/>
  <c r="S53" i="9"/>
  <c r="V53" i="9"/>
  <c r="W53" i="9" s="1"/>
  <c r="R54" i="9"/>
  <c r="S54" i="9"/>
  <c r="V54" i="9"/>
  <c r="W54" i="9" s="1"/>
  <c r="R55" i="9"/>
  <c r="S55" i="9"/>
  <c r="V55" i="9"/>
  <c r="W55" i="9" s="1"/>
  <c r="R56" i="9"/>
  <c r="S56" i="9"/>
  <c r="V56" i="9"/>
  <c r="W56" i="9" s="1"/>
  <c r="R57" i="9"/>
  <c r="S57" i="9"/>
  <c r="V57" i="9"/>
  <c r="W57" i="9" s="1"/>
  <c r="R58" i="9"/>
  <c r="S58" i="9"/>
  <c r="V58" i="9"/>
  <c r="W58" i="9" s="1"/>
  <c r="R59" i="9"/>
  <c r="S59" i="9"/>
  <c r="V59" i="9"/>
  <c r="W59" i="9" s="1"/>
  <c r="R60" i="9"/>
  <c r="S60" i="9"/>
  <c r="V60" i="9"/>
  <c r="W60" i="9" s="1"/>
  <c r="R61" i="9"/>
  <c r="S61" i="9"/>
  <c r="V61" i="9"/>
  <c r="W61" i="9" s="1"/>
  <c r="R62" i="9"/>
  <c r="S62" i="9"/>
  <c r="V62" i="9"/>
  <c r="W62" i="9" s="1"/>
  <c r="R63" i="9"/>
  <c r="S63" i="9"/>
  <c r="V63" i="9"/>
  <c r="W63" i="9" s="1"/>
  <c r="R64" i="9"/>
  <c r="S64" i="9"/>
  <c r="V64" i="9"/>
  <c r="W64" i="9" s="1"/>
  <c r="R65" i="9"/>
  <c r="S65" i="9"/>
  <c r="V65" i="9"/>
  <c r="W65" i="9" s="1"/>
  <c r="R66" i="9"/>
  <c r="S66" i="9"/>
  <c r="V66" i="9"/>
  <c r="W66" i="9" s="1"/>
  <c r="R67" i="9"/>
  <c r="S67" i="9"/>
  <c r="V67" i="9"/>
  <c r="W67" i="9" s="1"/>
  <c r="R25" i="10"/>
  <c r="S25" i="10"/>
  <c r="V25" i="10"/>
  <c r="W25" i="10"/>
  <c r="R26" i="10"/>
  <c r="S26" i="10"/>
  <c r="V26" i="10"/>
  <c r="K5" i="10" s="1"/>
  <c r="H5" i="10" s="1"/>
  <c r="R27" i="10"/>
  <c r="S27" i="10"/>
  <c r="V27" i="10"/>
  <c r="W27" i="10"/>
  <c r="R28" i="10"/>
  <c r="S28" i="10"/>
  <c r="V28" i="10"/>
  <c r="W28" i="10" s="1"/>
  <c r="R29" i="10"/>
  <c r="S29" i="10"/>
  <c r="V29" i="10"/>
  <c r="W29" i="10"/>
  <c r="R30" i="10"/>
  <c r="S30" i="10"/>
  <c r="V30" i="10"/>
  <c r="W30" i="10" s="1"/>
  <c r="R31" i="10"/>
  <c r="S31" i="10"/>
  <c r="V31" i="10"/>
  <c r="W31" i="10"/>
  <c r="R32" i="10"/>
  <c r="S32" i="10"/>
  <c r="V32" i="10"/>
  <c r="W32" i="10" s="1"/>
  <c r="R33" i="10"/>
  <c r="S33" i="10"/>
  <c r="V33" i="10"/>
  <c r="W33" i="10"/>
  <c r="R34" i="10"/>
  <c r="S34" i="10"/>
  <c r="V34" i="10"/>
  <c r="W34" i="10" s="1"/>
  <c r="R35" i="10"/>
  <c r="S35" i="10"/>
  <c r="V35" i="10"/>
  <c r="W35" i="10"/>
  <c r="R36" i="10"/>
  <c r="S36" i="10"/>
  <c r="V36" i="10"/>
  <c r="W36" i="10" s="1"/>
  <c r="R37" i="10"/>
  <c r="S37" i="10"/>
  <c r="V37" i="10"/>
  <c r="W37" i="10"/>
  <c r="R38" i="10"/>
  <c r="S38" i="10"/>
  <c r="V38" i="10"/>
  <c r="W38" i="10" s="1"/>
  <c r="R39" i="10"/>
  <c r="S39" i="10"/>
  <c r="V39" i="10"/>
  <c r="W39" i="10"/>
  <c r="R40" i="10"/>
  <c r="S40" i="10"/>
  <c r="V40" i="10"/>
  <c r="W40" i="10" s="1"/>
  <c r="R41" i="10"/>
  <c r="S41" i="10"/>
  <c r="V41" i="10"/>
  <c r="W41" i="10"/>
  <c r="R42" i="10"/>
  <c r="S42" i="10"/>
  <c r="V42" i="10"/>
  <c r="W42" i="10" s="1"/>
  <c r="R43" i="10"/>
  <c r="S43" i="10"/>
  <c r="V43" i="10"/>
  <c r="W43" i="10"/>
  <c r="R44" i="10"/>
  <c r="S44" i="10"/>
  <c r="V44" i="10"/>
  <c r="W44" i="10" s="1"/>
  <c r="R45" i="10"/>
  <c r="S45" i="10"/>
  <c r="V45" i="10"/>
  <c r="W45" i="10"/>
  <c r="R46" i="10"/>
  <c r="S46" i="10"/>
  <c r="V46" i="10"/>
  <c r="W46" i="10" s="1"/>
  <c r="R47" i="10"/>
  <c r="S47" i="10"/>
  <c r="V47" i="10"/>
  <c r="W47" i="10"/>
  <c r="R48" i="10"/>
  <c r="S48" i="10"/>
  <c r="V48" i="10"/>
  <c r="W48" i="10" s="1"/>
  <c r="R49" i="10"/>
  <c r="S49" i="10"/>
  <c r="V49" i="10"/>
  <c r="W49" i="10"/>
  <c r="R50" i="10"/>
  <c r="S50" i="10"/>
  <c r="V50" i="10"/>
  <c r="W50" i="10" s="1"/>
  <c r="R51" i="10"/>
  <c r="S51" i="10"/>
  <c r="V51" i="10"/>
  <c r="W51" i="10"/>
  <c r="R52" i="10"/>
  <c r="S52" i="10"/>
  <c r="V52" i="10"/>
  <c r="W52" i="10" s="1"/>
  <c r="R53" i="10"/>
  <c r="S53" i="10"/>
  <c r="V53" i="10"/>
  <c r="W53" i="10"/>
  <c r="R54" i="10"/>
  <c r="S54" i="10"/>
  <c r="V54" i="10"/>
  <c r="W54" i="10" s="1"/>
  <c r="R55" i="10"/>
  <c r="S55" i="10"/>
  <c r="V55" i="10"/>
  <c r="W55" i="10"/>
  <c r="R56" i="10"/>
  <c r="S56" i="10"/>
  <c r="V56" i="10"/>
  <c r="W56" i="10" s="1"/>
  <c r="R57" i="10"/>
  <c r="S57" i="10"/>
  <c r="V57" i="10"/>
  <c r="W57" i="10"/>
  <c r="R58" i="10"/>
  <c r="S58" i="10"/>
  <c r="V58" i="10"/>
  <c r="W58" i="10" s="1"/>
  <c r="R59" i="10"/>
  <c r="S59" i="10"/>
  <c r="V59" i="10"/>
  <c r="W59" i="10"/>
  <c r="R60" i="10"/>
  <c r="S60" i="10"/>
  <c r="V60" i="10"/>
  <c r="W60" i="10" s="1"/>
  <c r="R61" i="10"/>
  <c r="S61" i="10"/>
  <c r="V61" i="10"/>
  <c r="W61" i="10"/>
  <c r="R25" i="11"/>
  <c r="S25" i="11" s="1"/>
  <c r="V25" i="11"/>
  <c r="W25" i="11"/>
  <c r="R26" i="11"/>
  <c r="S26" i="11" s="1"/>
  <c r="V26" i="11"/>
  <c r="W26" i="11"/>
  <c r="R27" i="11"/>
  <c r="S27" i="11" s="1"/>
  <c r="V27" i="11"/>
  <c r="W27" i="11"/>
  <c r="R28" i="11"/>
  <c r="S28" i="11" s="1"/>
  <c r="V28" i="11"/>
  <c r="W28" i="11"/>
  <c r="R29" i="11"/>
  <c r="S29" i="11" s="1"/>
  <c r="V29" i="11"/>
  <c r="W29" i="11"/>
  <c r="R30" i="11"/>
  <c r="S30" i="11" s="1"/>
  <c r="V30" i="11"/>
  <c r="W30" i="11"/>
  <c r="R31" i="11"/>
  <c r="S31" i="11" s="1"/>
  <c r="V31" i="11"/>
  <c r="W31" i="11"/>
  <c r="R32" i="11"/>
  <c r="S32" i="11" s="1"/>
  <c r="V32" i="11"/>
  <c r="W32" i="11"/>
  <c r="R33" i="11"/>
  <c r="S33" i="11" s="1"/>
  <c r="V33" i="11"/>
  <c r="W33" i="11"/>
  <c r="R34" i="11"/>
  <c r="S34" i="11" s="1"/>
  <c r="V34" i="11"/>
  <c r="W34" i="11"/>
  <c r="R35" i="11"/>
  <c r="S35" i="11" s="1"/>
  <c r="V35" i="11"/>
  <c r="W35" i="11"/>
  <c r="R36" i="11"/>
  <c r="S36" i="11" s="1"/>
  <c r="V36" i="11"/>
  <c r="W36" i="11"/>
  <c r="R37" i="11"/>
  <c r="S37" i="11" s="1"/>
  <c r="V37" i="11"/>
  <c r="W37" i="11"/>
  <c r="R38" i="11"/>
  <c r="S38" i="11" s="1"/>
  <c r="V38" i="11"/>
  <c r="W38" i="11"/>
  <c r="R39" i="11"/>
  <c r="S39" i="11" s="1"/>
  <c r="V39" i="11"/>
  <c r="W39" i="11"/>
  <c r="R40" i="11"/>
  <c r="S40" i="11" s="1"/>
  <c r="V40" i="11"/>
  <c r="W40" i="11"/>
  <c r="R41" i="11"/>
  <c r="S41" i="11" s="1"/>
  <c r="V41" i="11"/>
  <c r="W41" i="11"/>
  <c r="R42" i="11"/>
  <c r="S42" i="11" s="1"/>
  <c r="V42" i="11"/>
  <c r="W42" i="11"/>
  <c r="R43" i="11"/>
  <c r="S43" i="11" s="1"/>
  <c r="V43" i="11"/>
  <c r="W43" i="11"/>
  <c r="R44" i="11"/>
  <c r="S44" i="11" s="1"/>
  <c r="V44" i="11"/>
  <c r="W44" i="11"/>
  <c r="R45" i="11"/>
  <c r="S45" i="11" s="1"/>
  <c r="V45" i="11"/>
  <c r="W45" i="11"/>
  <c r="R25" i="12"/>
  <c r="S25" i="12"/>
  <c r="V25" i="12"/>
  <c r="W25" i="12" s="1"/>
  <c r="R26" i="12"/>
  <c r="S26" i="12"/>
  <c r="V26" i="12"/>
  <c r="W26" i="12"/>
  <c r="R27" i="12"/>
  <c r="S27" i="12"/>
  <c r="V27" i="12"/>
  <c r="W27" i="12"/>
  <c r="R28" i="12"/>
  <c r="S28" i="12"/>
  <c r="V28" i="12"/>
  <c r="W28" i="12"/>
  <c r="R29" i="12"/>
  <c r="S29" i="12"/>
  <c r="V29" i="12"/>
  <c r="W29" i="12"/>
  <c r="R25" i="13"/>
  <c r="S25" i="13" s="1"/>
  <c r="V25" i="13"/>
  <c r="W25" i="13"/>
  <c r="R26" i="13"/>
  <c r="S26" i="13" s="1"/>
  <c r="V26" i="13"/>
  <c r="K5" i="13" s="1"/>
  <c r="H5" i="13" s="1"/>
  <c r="R27" i="13"/>
  <c r="S27" i="13" s="1"/>
  <c r="V27" i="13"/>
  <c r="W27" i="13"/>
  <c r="R28" i="13"/>
  <c r="S28" i="13"/>
  <c r="V28" i="13"/>
  <c r="W28" i="13" s="1"/>
  <c r="R29" i="13"/>
  <c r="S29" i="13" s="1"/>
  <c r="V29" i="13"/>
  <c r="W29" i="13"/>
  <c r="R30" i="13"/>
  <c r="S30" i="13"/>
  <c r="V30" i="13"/>
  <c r="W30" i="13" s="1"/>
  <c r="R31" i="13"/>
  <c r="S31" i="13" s="1"/>
  <c r="V31" i="13"/>
  <c r="W31" i="13"/>
  <c r="R32" i="13"/>
  <c r="S32" i="13"/>
  <c r="V32" i="13"/>
  <c r="W32" i="13" s="1"/>
  <c r="R33" i="13"/>
  <c r="S33" i="13" s="1"/>
  <c r="V33" i="13"/>
  <c r="W33" i="13"/>
  <c r="R34" i="13"/>
  <c r="S34" i="13"/>
  <c r="V34" i="13"/>
  <c r="W34" i="13" s="1"/>
  <c r="R35" i="13"/>
  <c r="S35" i="13" s="1"/>
  <c r="V35" i="13"/>
  <c r="W35" i="13"/>
  <c r="R36" i="13"/>
  <c r="S36" i="13"/>
  <c r="V36" i="13"/>
  <c r="W36" i="13" s="1"/>
  <c r="R37" i="13"/>
  <c r="S37" i="13" s="1"/>
  <c r="V37" i="13"/>
  <c r="W37" i="13"/>
  <c r="R38" i="13"/>
  <c r="S38" i="13"/>
  <c r="V38" i="13"/>
  <c r="W38" i="13" s="1"/>
  <c r="R39" i="13"/>
  <c r="S39" i="13" s="1"/>
  <c r="V39" i="13"/>
  <c r="W39" i="13"/>
  <c r="R40" i="13"/>
  <c r="S40" i="13"/>
  <c r="V40" i="13"/>
  <c r="W40" i="13" s="1"/>
  <c r="R41" i="13"/>
  <c r="S41" i="13" s="1"/>
  <c r="V41" i="13"/>
  <c r="W41" i="13"/>
  <c r="R42" i="13"/>
  <c r="S42" i="13"/>
  <c r="V42" i="13"/>
  <c r="W42" i="13" s="1"/>
  <c r="R43" i="13"/>
  <c r="S43" i="13" s="1"/>
  <c r="V43" i="13"/>
  <c r="W43" i="13"/>
  <c r="R44" i="13"/>
  <c r="S44" i="13"/>
  <c r="V44" i="13"/>
  <c r="W44" i="13" s="1"/>
  <c r="R45" i="13"/>
  <c r="S45" i="13" s="1"/>
  <c r="V45" i="13"/>
  <c r="W45" i="13"/>
  <c r="R46" i="13"/>
  <c r="S46" i="13"/>
  <c r="V46" i="13"/>
  <c r="W46" i="13" s="1"/>
  <c r="R47" i="13"/>
  <c r="S47" i="13" s="1"/>
  <c r="V47" i="13"/>
  <c r="W47" i="13"/>
  <c r="R48" i="13"/>
  <c r="S48" i="13"/>
  <c r="V48" i="13"/>
  <c r="W48" i="13" s="1"/>
  <c r="R49" i="13"/>
  <c r="S49" i="13" s="1"/>
  <c r="V49" i="13"/>
  <c r="W49" i="13"/>
  <c r="R25" i="14"/>
  <c r="S25" i="14"/>
  <c r="V25" i="14"/>
  <c r="W25" i="14"/>
  <c r="R26" i="14"/>
  <c r="S26" i="14"/>
  <c r="V26" i="14"/>
  <c r="W26" i="14"/>
  <c r="R27" i="14"/>
  <c r="S27" i="14"/>
  <c r="V27" i="14"/>
  <c r="W27" i="14"/>
  <c r="R28" i="14"/>
  <c r="S28" i="14"/>
  <c r="V28" i="14"/>
  <c r="W28" i="14"/>
  <c r="R29" i="14"/>
  <c r="S29" i="14"/>
  <c r="V29" i="14"/>
  <c r="W29" i="14"/>
  <c r="R30" i="14"/>
  <c r="S30" i="14"/>
  <c r="V30" i="14"/>
  <c r="W30" i="14"/>
  <c r="R31" i="14"/>
  <c r="S31" i="14"/>
  <c r="V31" i="14"/>
  <c r="W31" i="14"/>
  <c r="R32" i="14"/>
  <c r="S32" i="14"/>
  <c r="V32" i="14"/>
  <c r="W32" i="14"/>
  <c r="R33" i="14"/>
  <c r="S33" i="14"/>
  <c r="V33" i="14"/>
  <c r="W33" i="14"/>
  <c r="R34" i="14"/>
  <c r="S34" i="14"/>
  <c r="V34" i="14"/>
  <c r="W34" i="14"/>
  <c r="R35" i="14"/>
  <c r="S35" i="14"/>
  <c r="V35" i="14"/>
  <c r="W35" i="14"/>
  <c r="R36" i="14"/>
  <c r="S36" i="14"/>
  <c r="V36" i="14"/>
  <c r="W36" i="14"/>
  <c r="R37" i="14"/>
  <c r="S37" i="14"/>
  <c r="V37" i="14"/>
  <c r="W37" i="14"/>
  <c r="R38" i="14"/>
  <c r="S38" i="14"/>
  <c r="V38" i="14"/>
  <c r="W38" i="14"/>
  <c r="R39" i="14"/>
  <c r="S39" i="14"/>
  <c r="V39" i="14"/>
  <c r="W39" i="14"/>
  <c r="R40" i="14"/>
  <c r="S40" i="14"/>
  <c r="V40" i="14"/>
  <c r="W40" i="14"/>
  <c r="R25" i="15"/>
  <c r="S25" i="15" s="1"/>
  <c r="V25" i="15"/>
  <c r="W25" i="15" s="1"/>
  <c r="R26" i="15"/>
  <c r="S26" i="15"/>
  <c r="V26" i="15"/>
  <c r="K5" i="15" s="1"/>
  <c r="H5" i="15" s="1"/>
  <c r="I5" i="15" s="1"/>
  <c r="R27" i="15"/>
  <c r="S27" i="15" s="1"/>
  <c r="V27" i="15"/>
  <c r="W27" i="15" s="1"/>
  <c r="R28" i="15"/>
  <c r="S28" i="15"/>
  <c r="V28" i="15"/>
  <c r="W28" i="15" s="1"/>
  <c r="R29" i="15"/>
  <c r="S29" i="15" s="1"/>
  <c r="V29" i="15"/>
  <c r="W29" i="15" s="1"/>
  <c r="R30" i="15"/>
  <c r="S30" i="15"/>
  <c r="V30" i="15"/>
  <c r="W30" i="15" s="1"/>
  <c r="R31" i="15"/>
  <c r="S31" i="15" s="1"/>
  <c r="V31" i="15"/>
  <c r="W31" i="15" s="1"/>
  <c r="R32" i="15"/>
  <c r="S32" i="15"/>
  <c r="V32" i="15"/>
  <c r="W32" i="15" s="1"/>
  <c r="R33" i="15"/>
  <c r="S33" i="15" s="1"/>
  <c r="V33" i="15"/>
  <c r="W33" i="15" s="1"/>
  <c r="R34" i="15"/>
  <c r="S34" i="15"/>
  <c r="V34" i="15"/>
  <c r="W34" i="15" s="1"/>
  <c r="R35" i="15"/>
  <c r="S35" i="15" s="1"/>
  <c r="V35" i="15"/>
  <c r="W35" i="15" s="1"/>
  <c r="R36" i="15"/>
  <c r="S36" i="15"/>
  <c r="V36" i="15"/>
  <c r="W36" i="15" s="1"/>
  <c r="R37" i="15"/>
  <c r="S37" i="15" s="1"/>
  <c r="V37" i="15"/>
  <c r="W37" i="15" s="1"/>
  <c r="R38" i="15"/>
  <c r="S38" i="15"/>
  <c r="V38" i="15"/>
  <c r="W38" i="15" s="1"/>
  <c r="R25" i="16"/>
  <c r="S25" i="16" s="1"/>
  <c r="V25" i="16"/>
  <c r="W25" i="16"/>
  <c r="R26" i="16"/>
  <c r="S26" i="16"/>
  <c r="V26" i="16"/>
  <c r="K5" i="16" s="1"/>
  <c r="W26" i="16"/>
  <c r="R27" i="16"/>
  <c r="S27" i="16"/>
  <c r="V27" i="16"/>
  <c r="W27" i="16"/>
  <c r="R28" i="16"/>
  <c r="S28" i="16"/>
  <c r="V28" i="16"/>
  <c r="W28" i="16"/>
  <c r="R29" i="16"/>
  <c r="S29" i="16"/>
  <c r="V29" i="16"/>
  <c r="W29" i="16"/>
  <c r="R30" i="16"/>
  <c r="S30" i="16"/>
  <c r="V30" i="16"/>
  <c r="W30" i="16"/>
  <c r="R31" i="16"/>
  <c r="S31" i="16"/>
  <c r="V31" i="16"/>
  <c r="W31" i="16"/>
  <c r="R32" i="16"/>
  <c r="S32" i="16"/>
  <c r="V32" i="16"/>
  <c r="W32" i="16"/>
  <c r="R33" i="16"/>
  <c r="S33" i="16"/>
  <c r="V33" i="16"/>
  <c r="W33" i="16"/>
  <c r="R34" i="16"/>
  <c r="S34" i="16"/>
  <c r="V34" i="16"/>
  <c r="W34" i="16"/>
  <c r="R35" i="16"/>
  <c r="S35" i="16"/>
  <c r="V35" i="16"/>
  <c r="W35" i="16"/>
  <c r="R36" i="16"/>
  <c r="S36" i="16"/>
  <c r="V36" i="16"/>
  <c r="W36" i="16"/>
  <c r="R37" i="16"/>
  <c r="S37" i="16"/>
  <c r="V37" i="16"/>
  <c r="W37" i="16"/>
  <c r="R38" i="16"/>
  <c r="S38" i="16"/>
  <c r="V38" i="16"/>
  <c r="W38" i="16"/>
  <c r="R39" i="16"/>
  <c r="S39" i="16"/>
  <c r="V39" i="16"/>
  <c r="W39" i="16"/>
  <c r="R40" i="16"/>
  <c r="S40" i="16"/>
  <c r="V40" i="16"/>
  <c r="W40" i="16"/>
  <c r="R41" i="16"/>
  <c r="S41" i="16"/>
  <c r="V41" i="16"/>
  <c r="W41" i="16"/>
  <c r="R42" i="16"/>
  <c r="S42" i="16"/>
  <c r="V42" i="16"/>
  <c r="W42" i="16"/>
  <c r="R43" i="16"/>
  <c r="S43" i="16"/>
  <c r="V43" i="16"/>
  <c r="W43" i="16"/>
  <c r="R44" i="16"/>
  <c r="S44" i="16"/>
  <c r="V44" i="16"/>
  <c r="W44" i="16"/>
  <c r="R45" i="16"/>
  <c r="S45" i="16"/>
  <c r="V45" i="16"/>
  <c r="W45" i="16"/>
  <c r="R46" i="16"/>
  <c r="S46" i="16"/>
  <c r="V46" i="16"/>
  <c r="W46" i="16"/>
  <c r="R47" i="16"/>
  <c r="S47" i="16"/>
  <c r="V47" i="16"/>
  <c r="W47" i="16"/>
  <c r="R48" i="16"/>
  <c r="S48" i="16"/>
  <c r="V48" i="16"/>
  <c r="W48" i="16"/>
  <c r="R49" i="16"/>
  <c r="S49" i="16"/>
  <c r="V49" i="16"/>
  <c r="W49" i="16"/>
  <c r="R50" i="16"/>
  <c r="S50" i="16"/>
  <c r="V50" i="16"/>
  <c r="W50" i="16"/>
  <c r="R51" i="16"/>
  <c r="S51" i="16"/>
  <c r="V51" i="16"/>
  <c r="W51" i="16"/>
  <c r="R52" i="16"/>
  <c r="S52" i="16"/>
  <c r="V52" i="16"/>
  <c r="W52" i="16"/>
  <c r="R53" i="16"/>
  <c r="S53" i="16"/>
  <c r="V53" i="16"/>
  <c r="W53" i="16"/>
  <c r="R54" i="16"/>
  <c r="S54" i="16"/>
  <c r="V54" i="16"/>
  <c r="W54" i="16"/>
  <c r="R55" i="16"/>
  <c r="S55" i="16"/>
  <c r="V55" i="16"/>
  <c r="W55" i="16"/>
  <c r="R56" i="16"/>
  <c r="S56" i="16"/>
  <c r="V56" i="16"/>
  <c r="W56" i="16"/>
  <c r="R57" i="16"/>
  <c r="S57" i="16" s="1"/>
  <c r="V57" i="16"/>
  <c r="W57" i="16"/>
  <c r="R58" i="16"/>
  <c r="S58" i="16"/>
  <c r="V58" i="16"/>
  <c r="W58" i="16"/>
  <c r="R59" i="16"/>
  <c r="S59" i="16" s="1"/>
  <c r="V59" i="16"/>
  <c r="W59" i="16"/>
  <c r="R25" i="17"/>
  <c r="S25" i="17" s="1"/>
  <c r="V25" i="17"/>
  <c r="W25" i="17" s="1"/>
  <c r="R26" i="17"/>
  <c r="S26" i="17" s="1"/>
  <c r="V26" i="17"/>
  <c r="K5" i="17" s="1"/>
  <c r="R27" i="17"/>
  <c r="S27" i="17" s="1"/>
  <c r="V27" i="17"/>
  <c r="W27" i="17" s="1"/>
  <c r="R28" i="17"/>
  <c r="S28" i="17" s="1"/>
  <c r="V28" i="17"/>
  <c r="W28" i="17" s="1"/>
  <c r="R29" i="17"/>
  <c r="S29" i="17" s="1"/>
  <c r="V29" i="17"/>
  <c r="W29" i="17" s="1"/>
  <c r="R30" i="17"/>
  <c r="S30" i="17" s="1"/>
  <c r="V30" i="17"/>
  <c r="W30" i="17" s="1"/>
  <c r="R31" i="17"/>
  <c r="S31" i="17" s="1"/>
  <c r="V31" i="17"/>
  <c r="W31" i="17" s="1"/>
  <c r="R32" i="17"/>
  <c r="S32" i="17" s="1"/>
  <c r="V32" i="17"/>
  <c r="W32" i="17" s="1"/>
  <c r="R33" i="17"/>
  <c r="S33" i="17" s="1"/>
  <c r="V33" i="17"/>
  <c r="W33" i="17" s="1"/>
  <c r="R34" i="17"/>
  <c r="S34" i="17" s="1"/>
  <c r="V34" i="17"/>
  <c r="W34" i="17" s="1"/>
  <c r="R35" i="17"/>
  <c r="S35" i="17" s="1"/>
  <c r="V35" i="17"/>
  <c r="W35" i="17" s="1"/>
  <c r="R36" i="17"/>
  <c r="S36" i="17" s="1"/>
  <c r="V36" i="17"/>
  <c r="W36" i="17" s="1"/>
  <c r="R37" i="17"/>
  <c r="S37" i="17" s="1"/>
  <c r="V37" i="17"/>
  <c r="W37" i="17" s="1"/>
  <c r="R38" i="17"/>
  <c r="S38" i="17" s="1"/>
  <c r="V38" i="17"/>
  <c r="W38" i="17" s="1"/>
  <c r="R39" i="17"/>
  <c r="S39" i="17" s="1"/>
  <c r="V39" i="17"/>
  <c r="W39" i="17"/>
  <c r="R25" i="18"/>
  <c r="S25" i="18"/>
  <c r="V25" i="18"/>
  <c r="W25" i="18" s="1"/>
  <c r="R26" i="18"/>
  <c r="S26" i="18"/>
  <c r="V26" i="18"/>
  <c r="W26" i="18"/>
  <c r="R27" i="18"/>
  <c r="S27" i="18"/>
  <c r="V27" i="18"/>
  <c r="W27" i="18" s="1"/>
  <c r="R28" i="18"/>
  <c r="S28" i="18"/>
  <c r="V28" i="18"/>
  <c r="W28" i="18"/>
  <c r="R29" i="18"/>
  <c r="S29" i="18"/>
  <c r="V29" i="18"/>
  <c r="W29" i="18" s="1"/>
  <c r="R30" i="18"/>
  <c r="S30" i="18"/>
  <c r="V30" i="18"/>
  <c r="W30" i="18"/>
  <c r="R31" i="18"/>
  <c r="S31" i="18"/>
  <c r="V31" i="18"/>
  <c r="W31" i="18" s="1"/>
  <c r="R32" i="18"/>
  <c r="S32" i="18"/>
  <c r="V32" i="18"/>
  <c r="W32" i="18"/>
  <c r="R25" i="19"/>
  <c r="S25" i="19"/>
  <c r="V25" i="19"/>
  <c r="W25" i="19" s="1"/>
  <c r="R26" i="19"/>
  <c r="S26" i="19"/>
  <c r="V26" i="19"/>
  <c r="W26" i="19"/>
  <c r="R27" i="19"/>
  <c r="S27" i="19"/>
  <c r="V27" i="19"/>
  <c r="W27" i="19" s="1"/>
  <c r="R28" i="19"/>
  <c r="S28" i="19"/>
  <c r="V28" i="19"/>
  <c r="W28" i="19"/>
  <c r="R29" i="19"/>
  <c r="S29" i="19"/>
  <c r="V29" i="19"/>
  <c r="W29" i="19" s="1"/>
  <c r="R25" i="20"/>
  <c r="S25" i="20"/>
  <c r="V25" i="20"/>
  <c r="W25" i="20" s="1"/>
  <c r="R26" i="20"/>
  <c r="S26" i="20"/>
  <c r="V26" i="20"/>
  <c r="W26" i="20"/>
  <c r="R27" i="20"/>
  <c r="S27" i="20"/>
  <c r="V27" i="20"/>
  <c r="W27" i="20" s="1"/>
  <c r="R28" i="20"/>
  <c r="S28" i="20"/>
  <c r="V28" i="20"/>
  <c r="W28" i="20"/>
  <c r="R29" i="20"/>
  <c r="S29" i="20"/>
  <c r="V29" i="20"/>
  <c r="W29" i="20" s="1"/>
  <c r="R30" i="20"/>
  <c r="S30" i="20"/>
  <c r="V30" i="20"/>
  <c r="W30" i="20"/>
  <c r="R31" i="20"/>
  <c r="S31" i="20"/>
  <c r="V31" i="20"/>
  <c r="W31" i="20" s="1"/>
  <c r="R32" i="20"/>
  <c r="S32" i="20"/>
  <c r="V32" i="20"/>
  <c r="W32" i="20"/>
  <c r="R33" i="20"/>
  <c r="S33" i="20"/>
  <c r="V33" i="20"/>
  <c r="W33" i="20" s="1"/>
  <c r="R34" i="20"/>
  <c r="S34" i="20"/>
  <c r="V34" i="20"/>
  <c r="W34" i="20"/>
  <c r="R35" i="20"/>
  <c r="S35" i="20"/>
  <c r="V35" i="20"/>
  <c r="W35" i="20" s="1"/>
  <c r="R36" i="20"/>
  <c r="S36" i="20"/>
  <c r="V36" i="20"/>
  <c r="W36" i="20"/>
  <c r="R37" i="20"/>
  <c r="S37" i="20"/>
  <c r="V37" i="20"/>
  <c r="W37" i="20" s="1"/>
  <c r="R38" i="20"/>
  <c r="S38" i="20"/>
  <c r="V38" i="20"/>
  <c r="W38" i="20"/>
  <c r="R39" i="20"/>
  <c r="S39" i="20"/>
  <c r="V39" i="20"/>
  <c r="W39" i="20" s="1"/>
  <c r="R40" i="20"/>
  <c r="S40" i="20"/>
  <c r="V40" i="20"/>
  <c r="W40" i="20"/>
  <c r="R41" i="20"/>
  <c r="S41" i="20"/>
  <c r="V41" i="20"/>
  <c r="W41" i="20" s="1"/>
  <c r="R42" i="20"/>
  <c r="S42" i="20"/>
  <c r="V42" i="20"/>
  <c r="W42" i="20"/>
  <c r="R43" i="20"/>
  <c r="S43" i="20"/>
  <c r="V43" i="20"/>
  <c r="W43" i="20" s="1"/>
  <c r="R44" i="20"/>
  <c r="S44" i="20"/>
  <c r="V44" i="20"/>
  <c r="W44" i="20"/>
  <c r="R45" i="20"/>
  <c r="S45" i="20"/>
  <c r="V45" i="20"/>
  <c r="W45" i="20" s="1"/>
  <c r="R46" i="20"/>
  <c r="S46" i="20"/>
  <c r="V46" i="20"/>
  <c r="W46" i="20"/>
  <c r="R47" i="20"/>
  <c r="S47" i="20"/>
  <c r="V47" i="20"/>
  <c r="W47" i="20" s="1"/>
  <c r="R48" i="20"/>
  <c r="S48" i="20"/>
  <c r="V48" i="20"/>
  <c r="W48" i="20"/>
  <c r="R49" i="20"/>
  <c r="S49" i="20"/>
  <c r="V49" i="20"/>
  <c r="W49" i="20" s="1"/>
  <c r="V24" i="19"/>
  <c r="W24" i="19" s="1"/>
  <c r="R24" i="19"/>
  <c r="S24" i="19" s="1"/>
  <c r="V23" i="19"/>
  <c r="W23" i="19" s="1"/>
  <c r="R23" i="19"/>
  <c r="S23" i="19" s="1"/>
  <c r="V22" i="19"/>
  <c r="W22" i="19" s="1"/>
  <c r="R22" i="19"/>
  <c r="S22" i="19" s="1"/>
  <c r="V21" i="19"/>
  <c r="W21" i="19" s="1"/>
  <c r="R21" i="19"/>
  <c r="S21" i="19" s="1"/>
  <c r="V20" i="19"/>
  <c r="W20" i="19" s="1"/>
  <c r="R20" i="19"/>
  <c r="S20" i="19" s="1"/>
  <c r="V19" i="19"/>
  <c r="W19" i="19" s="1"/>
  <c r="R19" i="19"/>
  <c r="S19" i="19" s="1"/>
  <c r="V18" i="19"/>
  <c r="W18" i="19" s="1"/>
  <c r="R18" i="19"/>
  <c r="S18" i="19" s="1"/>
  <c r="V17" i="19"/>
  <c r="W17" i="19" s="1"/>
  <c r="R17" i="19"/>
  <c r="V16" i="19"/>
  <c r="W16" i="19" s="1"/>
  <c r="R16" i="19"/>
  <c r="S16" i="19" s="1"/>
  <c r="V24" i="18"/>
  <c r="W24" i="18" s="1"/>
  <c r="R24" i="18"/>
  <c r="S24" i="18" s="1"/>
  <c r="V23" i="18"/>
  <c r="W23" i="18" s="1"/>
  <c r="R23" i="18"/>
  <c r="S23" i="18" s="1"/>
  <c r="V22" i="18"/>
  <c r="W22" i="18" s="1"/>
  <c r="R22" i="18"/>
  <c r="S22" i="18" s="1"/>
  <c r="V21" i="18"/>
  <c r="W21" i="18" s="1"/>
  <c r="R21" i="18"/>
  <c r="S21" i="18" s="1"/>
  <c r="V20" i="18"/>
  <c r="W20" i="18" s="1"/>
  <c r="R20" i="18"/>
  <c r="S20" i="18" s="1"/>
  <c r="V19" i="18"/>
  <c r="W19" i="18" s="1"/>
  <c r="R19" i="18"/>
  <c r="S19" i="18" s="1"/>
  <c r="V18" i="18"/>
  <c r="W18" i="18" s="1"/>
  <c r="R18" i="18"/>
  <c r="S18" i="18" s="1"/>
  <c r="V17" i="18"/>
  <c r="W17" i="18" s="1"/>
  <c r="R17" i="18"/>
  <c r="S17" i="18" s="1"/>
  <c r="W16" i="18"/>
  <c r="V16" i="18"/>
  <c r="R16" i="18"/>
  <c r="V24" i="17"/>
  <c r="W24" i="17" s="1"/>
  <c r="R24" i="17"/>
  <c r="S24" i="17" s="1"/>
  <c r="W23" i="17"/>
  <c r="V23" i="17"/>
  <c r="R23" i="17"/>
  <c r="S23" i="17" s="1"/>
  <c r="V22" i="17"/>
  <c r="W22" i="17" s="1"/>
  <c r="R22" i="17"/>
  <c r="S22" i="17" s="1"/>
  <c r="W21" i="17"/>
  <c r="V21" i="17"/>
  <c r="R21" i="17"/>
  <c r="S21" i="17" s="1"/>
  <c r="V20" i="17"/>
  <c r="W20" i="17" s="1"/>
  <c r="R20" i="17"/>
  <c r="S20" i="17" s="1"/>
  <c r="W19" i="17"/>
  <c r="V19" i="17"/>
  <c r="R19" i="17"/>
  <c r="S19" i="17" s="1"/>
  <c r="V18" i="17"/>
  <c r="W18" i="17" s="1"/>
  <c r="R18" i="17"/>
  <c r="S18" i="17" s="1"/>
  <c r="W17" i="17"/>
  <c r="V17" i="17"/>
  <c r="R17" i="17"/>
  <c r="S17" i="17" s="1"/>
  <c r="V16" i="17"/>
  <c r="W16" i="17" s="1"/>
  <c r="S16" i="17"/>
  <c r="R16" i="17"/>
  <c r="W24" i="16"/>
  <c r="V24" i="16"/>
  <c r="R24" i="16"/>
  <c r="S24" i="16" s="1"/>
  <c r="V23" i="16"/>
  <c r="W23" i="16" s="1"/>
  <c r="S23" i="16"/>
  <c r="R23" i="16"/>
  <c r="W22" i="16"/>
  <c r="V22" i="16"/>
  <c r="R22" i="16"/>
  <c r="S22" i="16" s="1"/>
  <c r="V21" i="16"/>
  <c r="W21" i="16" s="1"/>
  <c r="S21" i="16"/>
  <c r="R21" i="16"/>
  <c r="W20" i="16"/>
  <c r="V20" i="16"/>
  <c r="R20" i="16"/>
  <c r="S20" i="16" s="1"/>
  <c r="V19" i="16"/>
  <c r="W19" i="16" s="1"/>
  <c r="S19" i="16"/>
  <c r="R19" i="16"/>
  <c r="W18" i="16"/>
  <c r="V18" i="16"/>
  <c r="R18" i="16"/>
  <c r="S18" i="16" s="1"/>
  <c r="V17" i="16"/>
  <c r="W17" i="16" s="1"/>
  <c r="S17" i="16"/>
  <c r="R17" i="16"/>
  <c r="W16" i="16"/>
  <c r="V16" i="16"/>
  <c r="R16" i="16"/>
  <c r="K4" i="16" s="1"/>
  <c r="H4" i="16" s="1"/>
  <c r="V24" i="15"/>
  <c r="W24" i="15" s="1"/>
  <c r="R24" i="15"/>
  <c r="S24" i="15" s="1"/>
  <c r="W23" i="15"/>
  <c r="V23" i="15"/>
  <c r="R23" i="15"/>
  <c r="S23" i="15" s="1"/>
  <c r="V22" i="15"/>
  <c r="W22" i="15" s="1"/>
  <c r="R22" i="15"/>
  <c r="S22" i="15" s="1"/>
  <c r="W21" i="15"/>
  <c r="V21" i="15"/>
  <c r="R21" i="15"/>
  <c r="S21" i="15" s="1"/>
  <c r="V20" i="15"/>
  <c r="W20" i="15" s="1"/>
  <c r="R20" i="15"/>
  <c r="S20" i="15" s="1"/>
  <c r="W19" i="15"/>
  <c r="V19" i="15"/>
  <c r="R19" i="15"/>
  <c r="S19" i="15" s="1"/>
  <c r="V18" i="15"/>
  <c r="W18" i="15" s="1"/>
  <c r="R18" i="15"/>
  <c r="S18" i="15" s="1"/>
  <c r="W17" i="15"/>
  <c r="V17" i="15"/>
  <c r="R17" i="15"/>
  <c r="K4" i="15" s="1"/>
  <c r="H4" i="15" s="1"/>
  <c r="V16" i="15"/>
  <c r="W16" i="15" s="1"/>
  <c r="R16" i="15"/>
  <c r="S16" i="15" s="1"/>
  <c r="W24" i="14"/>
  <c r="V24" i="14"/>
  <c r="R24" i="14"/>
  <c r="S24" i="14" s="1"/>
  <c r="V23" i="14"/>
  <c r="W23" i="14" s="1"/>
  <c r="R23" i="14"/>
  <c r="S23" i="14" s="1"/>
  <c r="W22" i="14"/>
  <c r="V22" i="14"/>
  <c r="R22" i="14"/>
  <c r="S22" i="14" s="1"/>
  <c r="V21" i="14"/>
  <c r="W21" i="14" s="1"/>
  <c r="R21" i="14"/>
  <c r="S21" i="14" s="1"/>
  <c r="W20" i="14"/>
  <c r="V20" i="14"/>
  <c r="R20" i="14"/>
  <c r="S20" i="14" s="1"/>
  <c r="V19" i="14"/>
  <c r="W19" i="14" s="1"/>
  <c r="R19" i="14"/>
  <c r="S19" i="14" s="1"/>
  <c r="W18" i="14"/>
  <c r="V18" i="14"/>
  <c r="R18" i="14"/>
  <c r="S18" i="14" s="1"/>
  <c r="V17" i="14"/>
  <c r="W17" i="14" s="1"/>
  <c r="R17" i="14"/>
  <c r="S17" i="14" s="1"/>
  <c r="W16" i="14"/>
  <c r="V16" i="14"/>
  <c r="R16" i="14"/>
  <c r="K4" i="14" s="1"/>
  <c r="H4" i="14" s="1"/>
  <c r="V24" i="13"/>
  <c r="W24" i="13" s="1"/>
  <c r="R24" i="13"/>
  <c r="S24" i="13" s="1"/>
  <c r="W23" i="13"/>
  <c r="V23" i="13"/>
  <c r="R23" i="13"/>
  <c r="S23" i="13" s="1"/>
  <c r="V22" i="13"/>
  <c r="W22" i="13" s="1"/>
  <c r="R22" i="13"/>
  <c r="S22" i="13" s="1"/>
  <c r="W21" i="13"/>
  <c r="V21" i="13"/>
  <c r="R21" i="13"/>
  <c r="S21" i="13" s="1"/>
  <c r="V20" i="13"/>
  <c r="W20" i="13" s="1"/>
  <c r="R20" i="13"/>
  <c r="S20" i="13" s="1"/>
  <c r="W19" i="13"/>
  <c r="V19" i="13"/>
  <c r="R19" i="13"/>
  <c r="S19" i="13" s="1"/>
  <c r="V18" i="13"/>
  <c r="W18" i="13" s="1"/>
  <c r="R18" i="13"/>
  <c r="S18" i="13" s="1"/>
  <c r="W17" i="13"/>
  <c r="V17" i="13"/>
  <c r="R17" i="13"/>
  <c r="K4" i="13" s="1"/>
  <c r="H4" i="13" s="1"/>
  <c r="V16" i="13"/>
  <c r="W16" i="13" s="1"/>
  <c r="R16" i="13"/>
  <c r="S16" i="13" s="1"/>
  <c r="W24" i="12"/>
  <c r="V24" i="12"/>
  <c r="R24" i="12"/>
  <c r="S24" i="12" s="1"/>
  <c r="V23" i="12"/>
  <c r="W23" i="12" s="1"/>
  <c r="R23" i="12"/>
  <c r="S23" i="12" s="1"/>
  <c r="W22" i="12"/>
  <c r="V22" i="12"/>
  <c r="R22" i="12"/>
  <c r="S22" i="12" s="1"/>
  <c r="V21" i="12"/>
  <c r="W21" i="12" s="1"/>
  <c r="R21" i="12"/>
  <c r="S21" i="12" s="1"/>
  <c r="W20" i="12"/>
  <c r="V20" i="12"/>
  <c r="R20" i="12"/>
  <c r="S20" i="12" s="1"/>
  <c r="V19" i="12"/>
  <c r="W19" i="12" s="1"/>
  <c r="R19" i="12"/>
  <c r="S19" i="12" s="1"/>
  <c r="W18" i="12"/>
  <c r="V18" i="12"/>
  <c r="R18" i="12"/>
  <c r="S18" i="12" s="1"/>
  <c r="V17" i="12"/>
  <c r="W17" i="12" s="1"/>
  <c r="S17" i="12"/>
  <c r="R17" i="12"/>
  <c r="W16" i="12"/>
  <c r="V16" i="12"/>
  <c r="R16" i="12"/>
  <c r="K4" i="12" s="1"/>
  <c r="H4" i="12" s="1"/>
  <c r="V24" i="11"/>
  <c r="W24" i="11" s="1"/>
  <c r="R24" i="11"/>
  <c r="S24" i="11" s="1"/>
  <c r="W23" i="11"/>
  <c r="V23" i="11"/>
  <c r="R23" i="11"/>
  <c r="S23" i="11" s="1"/>
  <c r="V22" i="11"/>
  <c r="W22" i="11" s="1"/>
  <c r="R22" i="11"/>
  <c r="S22" i="11" s="1"/>
  <c r="W21" i="11"/>
  <c r="V21" i="11"/>
  <c r="R21" i="11"/>
  <c r="S21" i="11" s="1"/>
  <c r="V20" i="11"/>
  <c r="W20" i="11" s="1"/>
  <c r="R20" i="11"/>
  <c r="S20" i="11" s="1"/>
  <c r="W19" i="11"/>
  <c r="V19" i="11"/>
  <c r="R19" i="11"/>
  <c r="S19" i="11" s="1"/>
  <c r="V18" i="11"/>
  <c r="W18" i="11" s="1"/>
  <c r="R18" i="11"/>
  <c r="S18" i="11" s="1"/>
  <c r="W17" i="11"/>
  <c r="V17" i="11"/>
  <c r="R17" i="11"/>
  <c r="S17" i="11" s="1"/>
  <c r="V16" i="11"/>
  <c r="W16" i="11" s="1"/>
  <c r="R16" i="11"/>
  <c r="S16" i="11" s="1"/>
  <c r="W24" i="10"/>
  <c r="V24" i="10"/>
  <c r="R24" i="10"/>
  <c r="S24" i="10" s="1"/>
  <c r="V23" i="10"/>
  <c r="W23" i="10" s="1"/>
  <c r="R23" i="10"/>
  <c r="S23" i="10" s="1"/>
  <c r="W22" i="10"/>
  <c r="V22" i="10"/>
  <c r="R22" i="10"/>
  <c r="S22" i="10" s="1"/>
  <c r="V21" i="10"/>
  <c r="W21" i="10" s="1"/>
  <c r="R21" i="10"/>
  <c r="S21" i="10" s="1"/>
  <c r="W20" i="10"/>
  <c r="V20" i="10"/>
  <c r="R20" i="10"/>
  <c r="S20" i="10" s="1"/>
  <c r="V19" i="10"/>
  <c r="W19" i="10" s="1"/>
  <c r="R19" i="10"/>
  <c r="S19" i="10" s="1"/>
  <c r="W18" i="10"/>
  <c r="V18" i="10"/>
  <c r="R18" i="10"/>
  <c r="S18" i="10" s="1"/>
  <c r="V17" i="10"/>
  <c r="W17" i="10" s="1"/>
  <c r="R17" i="10"/>
  <c r="S17" i="10" s="1"/>
  <c r="W16" i="10"/>
  <c r="V16" i="10"/>
  <c r="R16" i="10"/>
  <c r="K4" i="10" s="1"/>
  <c r="H4" i="10" s="1"/>
  <c r="V24" i="9"/>
  <c r="W24" i="9" s="1"/>
  <c r="R24" i="9"/>
  <c r="S24" i="9" s="1"/>
  <c r="W23" i="9"/>
  <c r="V23" i="9"/>
  <c r="R23" i="9"/>
  <c r="S23" i="9" s="1"/>
  <c r="V22" i="9"/>
  <c r="W22" i="9" s="1"/>
  <c r="R22" i="9"/>
  <c r="S22" i="9" s="1"/>
  <c r="W21" i="9"/>
  <c r="V21" i="9"/>
  <c r="R21" i="9"/>
  <c r="S21" i="9" s="1"/>
  <c r="V20" i="9"/>
  <c r="W20" i="9" s="1"/>
  <c r="R20" i="9"/>
  <c r="S20" i="9" s="1"/>
  <c r="W19" i="9"/>
  <c r="V19" i="9"/>
  <c r="R19" i="9"/>
  <c r="S19" i="9" s="1"/>
  <c r="V18" i="9"/>
  <c r="W18" i="9" s="1"/>
  <c r="R18" i="9"/>
  <c r="S18" i="9" s="1"/>
  <c r="W17" i="9"/>
  <c r="V17" i="9"/>
  <c r="R17" i="9"/>
  <c r="K4" i="9" s="1"/>
  <c r="V16" i="9"/>
  <c r="W16" i="9" s="1"/>
  <c r="R16" i="9"/>
  <c r="S16" i="9" s="1"/>
  <c r="W24" i="8"/>
  <c r="V24" i="8"/>
  <c r="R24" i="8"/>
  <c r="S24" i="8" s="1"/>
  <c r="V23" i="8"/>
  <c r="W23" i="8" s="1"/>
  <c r="R23" i="8"/>
  <c r="S23" i="8" s="1"/>
  <c r="W22" i="8"/>
  <c r="V22" i="8"/>
  <c r="R22" i="8"/>
  <c r="S22" i="8" s="1"/>
  <c r="V21" i="8"/>
  <c r="W21" i="8" s="1"/>
  <c r="R21" i="8"/>
  <c r="S21" i="8" s="1"/>
  <c r="W20" i="8"/>
  <c r="V20" i="8"/>
  <c r="R20" i="8"/>
  <c r="S20" i="8" s="1"/>
  <c r="V19" i="8"/>
  <c r="W19" i="8" s="1"/>
  <c r="R19" i="8"/>
  <c r="S19" i="8" s="1"/>
  <c r="W18" i="8"/>
  <c r="V18" i="8"/>
  <c r="R18" i="8"/>
  <c r="S18" i="8" s="1"/>
  <c r="V17" i="8"/>
  <c r="W17" i="8" s="1"/>
  <c r="R17" i="8"/>
  <c r="S17" i="8" s="1"/>
  <c r="W16" i="8"/>
  <c r="V16" i="8"/>
  <c r="R16" i="8"/>
  <c r="S16" i="8" s="1"/>
  <c r="V24" i="7"/>
  <c r="W24" i="7" s="1"/>
  <c r="R24" i="7"/>
  <c r="S24" i="7" s="1"/>
  <c r="W23" i="7"/>
  <c r="V23" i="7"/>
  <c r="R23" i="7"/>
  <c r="S23" i="7" s="1"/>
  <c r="V22" i="7"/>
  <c r="W22" i="7" s="1"/>
  <c r="R22" i="7"/>
  <c r="S22" i="7" s="1"/>
  <c r="W21" i="7"/>
  <c r="V21" i="7"/>
  <c r="R21" i="7"/>
  <c r="S21" i="7" s="1"/>
  <c r="V20" i="7"/>
  <c r="W20" i="7" s="1"/>
  <c r="R20" i="7"/>
  <c r="S20" i="7" s="1"/>
  <c r="W19" i="7"/>
  <c r="V19" i="7"/>
  <c r="R19" i="7"/>
  <c r="S19" i="7" s="1"/>
  <c r="V18" i="7"/>
  <c r="W18" i="7" s="1"/>
  <c r="R18" i="7"/>
  <c r="S18" i="7" s="1"/>
  <c r="W17" i="7"/>
  <c r="V17" i="7"/>
  <c r="R17" i="7"/>
  <c r="K4" i="7" s="1"/>
  <c r="H4" i="7" s="1"/>
  <c r="V16" i="7"/>
  <c r="W16" i="7" s="1"/>
  <c r="R16" i="7"/>
  <c r="S16" i="7" s="1"/>
  <c r="V19" i="6"/>
  <c r="W19" i="6" s="1"/>
  <c r="R19" i="6"/>
  <c r="S19" i="6" s="1"/>
  <c r="V18" i="6"/>
  <c r="W18" i="6" s="1"/>
  <c r="R18" i="6"/>
  <c r="S18" i="6" s="1"/>
  <c r="V17" i="6"/>
  <c r="W17" i="6" s="1"/>
  <c r="R17" i="6"/>
  <c r="S17" i="6" s="1"/>
  <c r="V16" i="6"/>
  <c r="W16" i="6" s="1"/>
  <c r="R16" i="6"/>
  <c r="V24" i="20"/>
  <c r="W24" i="20" s="1"/>
  <c r="R24" i="20"/>
  <c r="S24" i="20" s="1"/>
  <c r="W23" i="20"/>
  <c r="V23" i="20"/>
  <c r="R23" i="20"/>
  <c r="S23" i="20" s="1"/>
  <c r="V22" i="20"/>
  <c r="W22" i="20" s="1"/>
  <c r="R22" i="20"/>
  <c r="S22" i="20" s="1"/>
  <c r="W21" i="20"/>
  <c r="V21" i="20"/>
  <c r="R21" i="20"/>
  <c r="S21" i="20" s="1"/>
  <c r="V20" i="20"/>
  <c r="W20" i="20" s="1"/>
  <c r="R20" i="20"/>
  <c r="S20" i="20" s="1"/>
  <c r="W19" i="20"/>
  <c r="V19" i="20"/>
  <c r="R19" i="20"/>
  <c r="S19" i="20" s="1"/>
  <c r="V18" i="20"/>
  <c r="W18" i="20" s="1"/>
  <c r="R18" i="20"/>
  <c r="S18" i="20" s="1"/>
  <c r="W17" i="20"/>
  <c r="V17" i="20"/>
  <c r="R17" i="20"/>
  <c r="K4" i="20" s="1"/>
  <c r="V16" i="20"/>
  <c r="W16" i="20" s="1"/>
  <c r="R16" i="20"/>
  <c r="S16" i="20" s="1"/>
  <c r="M14" i="19"/>
  <c r="J8" i="19" s="1"/>
  <c r="H10" i="19"/>
  <c r="I10" i="19" s="1"/>
  <c r="H9" i="19"/>
  <c r="I9" i="19" s="1"/>
  <c r="I8" i="19"/>
  <c r="H8" i="19"/>
  <c r="I7" i="19"/>
  <c r="H7" i="19"/>
  <c r="H6" i="19"/>
  <c r="I6" i="19" s="1"/>
  <c r="K5" i="19"/>
  <c r="J5" i="19"/>
  <c r="G5" i="19" s="1"/>
  <c r="H5" i="19"/>
  <c r="J4" i="19"/>
  <c r="G4" i="19" s="1"/>
  <c r="L3" i="19"/>
  <c r="K3" i="19"/>
  <c r="J3" i="19"/>
  <c r="C2" i="19"/>
  <c r="B2" i="19"/>
  <c r="M14" i="18"/>
  <c r="I10" i="18"/>
  <c r="H10" i="18"/>
  <c r="I9" i="18"/>
  <c r="H9" i="18"/>
  <c r="J8" i="18"/>
  <c r="H8" i="18"/>
  <c r="I8" i="18" s="1"/>
  <c r="H7" i="18"/>
  <c r="I7" i="18" s="1"/>
  <c r="I6" i="18"/>
  <c r="H6" i="18"/>
  <c r="K5" i="18"/>
  <c r="H5" i="18" s="1"/>
  <c r="J5" i="18"/>
  <c r="G5" i="18"/>
  <c r="J4" i="18"/>
  <c r="G4" i="18" s="1"/>
  <c r="L3" i="18"/>
  <c r="K3" i="18"/>
  <c r="J3" i="18"/>
  <c r="C2" i="18"/>
  <c r="B2" i="18"/>
  <c r="M14" i="17"/>
  <c r="H10" i="17"/>
  <c r="I10" i="17" s="1"/>
  <c r="H9" i="17"/>
  <c r="I9" i="17" s="1"/>
  <c r="I8" i="17"/>
  <c r="H8" i="17"/>
  <c r="I7" i="17"/>
  <c r="H7" i="17"/>
  <c r="I6" i="17"/>
  <c r="H6" i="17"/>
  <c r="J5" i="17"/>
  <c r="G5" i="17" s="1"/>
  <c r="K4" i="17"/>
  <c r="H4" i="17" s="1"/>
  <c r="J4" i="17"/>
  <c r="L3" i="17"/>
  <c r="K3" i="17"/>
  <c r="J3" i="17"/>
  <c r="C2" i="17"/>
  <c r="M14" i="16"/>
  <c r="J8" i="16" s="1"/>
  <c r="I10" i="16"/>
  <c r="H10" i="16"/>
  <c r="I9" i="16"/>
  <c r="H9" i="16"/>
  <c r="H8" i="16"/>
  <c r="I8" i="16" s="1"/>
  <c r="H7" i="16"/>
  <c r="I7" i="16" s="1"/>
  <c r="H6" i="16"/>
  <c r="I6" i="16" s="1"/>
  <c r="J5" i="16"/>
  <c r="G5" i="16" s="1"/>
  <c r="J4" i="16"/>
  <c r="G4" i="16" s="1"/>
  <c r="L3" i="16"/>
  <c r="K3" i="16"/>
  <c r="J3" i="16"/>
  <c r="C2" i="16"/>
  <c r="B2" i="16"/>
  <c r="M14" i="15"/>
  <c r="H10" i="15"/>
  <c r="I10" i="15" s="1"/>
  <c r="H9" i="15"/>
  <c r="I9" i="15" s="1"/>
  <c r="K8" i="15"/>
  <c r="J8" i="15"/>
  <c r="L8" i="15" s="1"/>
  <c r="H8" i="15"/>
  <c r="I8" i="15" s="1"/>
  <c r="I7" i="15"/>
  <c r="H7" i="15"/>
  <c r="I6" i="15"/>
  <c r="H6" i="15"/>
  <c r="J5" i="15"/>
  <c r="G5" i="15" s="1"/>
  <c r="J4" i="15"/>
  <c r="G4" i="15" s="1"/>
  <c r="L3" i="15"/>
  <c r="K3" i="15"/>
  <c r="J3" i="15"/>
  <c r="C2" i="15"/>
  <c r="B2" i="15"/>
  <c r="M14" i="14"/>
  <c r="H10" i="14"/>
  <c r="I10" i="14" s="1"/>
  <c r="I9" i="14"/>
  <c r="H9" i="14"/>
  <c r="J8" i="14"/>
  <c r="K8" i="14" s="1"/>
  <c r="L8" i="14" s="1"/>
  <c r="I8" i="14"/>
  <c r="H8" i="14"/>
  <c r="H7" i="14"/>
  <c r="I7" i="14" s="1"/>
  <c r="H6" i="14"/>
  <c r="I6" i="14" s="1"/>
  <c r="K5" i="14"/>
  <c r="H5" i="14" s="1"/>
  <c r="J5" i="14"/>
  <c r="G5" i="14" s="1"/>
  <c r="I5" i="14" s="1"/>
  <c r="J4" i="14"/>
  <c r="G4" i="14" s="1"/>
  <c r="L3" i="14"/>
  <c r="K3" i="14"/>
  <c r="J3" i="14"/>
  <c r="C2" i="14"/>
  <c r="B2" i="14"/>
  <c r="M14" i="13"/>
  <c r="J8" i="13" s="1"/>
  <c r="I10" i="13"/>
  <c r="H10" i="13"/>
  <c r="H9" i="13"/>
  <c r="I9" i="13" s="1"/>
  <c r="I8" i="13"/>
  <c r="H8" i="13"/>
  <c r="H7" i="13"/>
  <c r="I7" i="13" s="1"/>
  <c r="I6" i="13"/>
  <c r="H6" i="13"/>
  <c r="J5" i="13"/>
  <c r="G5" i="13" s="1"/>
  <c r="J4" i="13"/>
  <c r="G4" i="13" s="1"/>
  <c r="L3" i="13"/>
  <c r="K3" i="13"/>
  <c r="J3" i="13"/>
  <c r="C2" i="13"/>
  <c r="B2" i="13"/>
  <c r="M14" i="12"/>
  <c r="I10" i="12"/>
  <c r="H10" i="12"/>
  <c r="H9" i="12"/>
  <c r="I9" i="12" s="1"/>
  <c r="J8" i="12"/>
  <c r="K8" i="12" s="1"/>
  <c r="L8" i="12" s="1"/>
  <c r="H8" i="12"/>
  <c r="I8" i="12" s="1"/>
  <c r="I7" i="12"/>
  <c r="H7" i="12"/>
  <c r="H6" i="12"/>
  <c r="I6" i="12" s="1"/>
  <c r="K5" i="12"/>
  <c r="H5" i="12" s="1"/>
  <c r="J5" i="12"/>
  <c r="G5" i="12" s="1"/>
  <c r="J4" i="12"/>
  <c r="G4" i="12" s="1"/>
  <c r="I4" i="12" s="1"/>
  <c r="L3" i="12"/>
  <c r="K3" i="12"/>
  <c r="J3" i="12"/>
  <c r="C2" i="12"/>
  <c r="B2" i="12"/>
  <c r="M14" i="11"/>
  <c r="J8" i="11" s="1"/>
  <c r="H10" i="11"/>
  <c r="I10" i="11" s="1"/>
  <c r="I9" i="11"/>
  <c r="H9" i="11"/>
  <c r="I8" i="11"/>
  <c r="H8" i="11"/>
  <c r="I7" i="11"/>
  <c r="H7" i="11"/>
  <c r="H6" i="11"/>
  <c r="I6" i="11" s="1"/>
  <c r="K5" i="11"/>
  <c r="J5" i="11"/>
  <c r="G5" i="11" s="1"/>
  <c r="I5" i="11" s="1"/>
  <c r="H5" i="11"/>
  <c r="K4" i="11"/>
  <c r="J4" i="11"/>
  <c r="G4" i="11" s="1"/>
  <c r="L3" i="11"/>
  <c r="K3" i="11"/>
  <c r="J3" i="11"/>
  <c r="C2" i="11"/>
  <c r="B2" i="11"/>
  <c r="M14" i="10"/>
  <c r="I10" i="10"/>
  <c r="H10" i="10"/>
  <c r="I9" i="10"/>
  <c r="H9" i="10"/>
  <c r="J8" i="10"/>
  <c r="H8" i="10"/>
  <c r="I8" i="10" s="1"/>
  <c r="H7" i="10"/>
  <c r="I7" i="10" s="1"/>
  <c r="I6" i="10"/>
  <c r="H6" i="10"/>
  <c r="J5" i="10"/>
  <c r="G5" i="10" s="1"/>
  <c r="J4" i="10"/>
  <c r="G4" i="10" s="1"/>
  <c r="L3" i="10"/>
  <c r="K3" i="10"/>
  <c r="J3" i="10"/>
  <c r="C2" i="10"/>
  <c r="B2" i="10"/>
  <c r="M14" i="9"/>
  <c r="H10" i="9"/>
  <c r="I10" i="9" s="1"/>
  <c r="H9" i="9"/>
  <c r="I9" i="9" s="1"/>
  <c r="I8" i="9"/>
  <c r="H8" i="9"/>
  <c r="I7" i="9"/>
  <c r="H7" i="9"/>
  <c r="I6" i="9"/>
  <c r="H6" i="9"/>
  <c r="J5" i="9"/>
  <c r="G5" i="9" s="1"/>
  <c r="J4" i="9"/>
  <c r="L3" i="9"/>
  <c r="K3" i="9"/>
  <c r="J3" i="9"/>
  <c r="C2" i="9"/>
  <c r="M14" i="8"/>
  <c r="B2" i="8" s="1"/>
  <c r="I10" i="8"/>
  <c r="H10" i="8"/>
  <c r="I9" i="8"/>
  <c r="H9" i="8"/>
  <c r="H8" i="8"/>
  <c r="I8" i="8" s="1"/>
  <c r="H7" i="8"/>
  <c r="I7" i="8" s="1"/>
  <c r="H6" i="8"/>
  <c r="I6" i="8" s="1"/>
  <c r="K5" i="8"/>
  <c r="J5" i="8"/>
  <c r="G5" i="8" s="1"/>
  <c r="K4" i="8"/>
  <c r="H4" i="8" s="1"/>
  <c r="J4" i="8"/>
  <c r="G4" i="8" s="1"/>
  <c r="L3" i="8"/>
  <c r="K3" i="8"/>
  <c r="J3" i="8"/>
  <c r="C2" i="8"/>
  <c r="M14" i="7"/>
  <c r="H10" i="7"/>
  <c r="I10" i="7" s="1"/>
  <c r="H9" i="7"/>
  <c r="I9" i="7" s="1"/>
  <c r="K8" i="7"/>
  <c r="L8" i="7" s="1"/>
  <c r="J8" i="7"/>
  <c r="H8" i="7"/>
  <c r="I8" i="7" s="1"/>
  <c r="I7" i="7"/>
  <c r="H7" i="7"/>
  <c r="I6" i="7"/>
  <c r="H6" i="7"/>
  <c r="J5" i="7"/>
  <c r="G5" i="7" s="1"/>
  <c r="J4" i="7"/>
  <c r="G4" i="7" s="1"/>
  <c r="L3" i="7"/>
  <c r="K3" i="7"/>
  <c r="J3" i="7"/>
  <c r="C2" i="7"/>
  <c r="B2" i="7"/>
  <c r="M14" i="6"/>
  <c r="H10" i="6"/>
  <c r="I10" i="6" s="1"/>
  <c r="H9" i="6"/>
  <c r="I9" i="6" s="1"/>
  <c r="J8" i="6"/>
  <c r="H8" i="6"/>
  <c r="I8" i="6" s="1"/>
  <c r="H7" i="6"/>
  <c r="I7" i="6" s="1"/>
  <c r="H6" i="6"/>
  <c r="I6" i="6" s="1"/>
  <c r="J5" i="6"/>
  <c r="G5" i="6" s="1"/>
  <c r="J4" i="6"/>
  <c r="G4" i="6" s="1"/>
  <c r="L3" i="6"/>
  <c r="K3" i="6"/>
  <c r="J3" i="6"/>
  <c r="C2" i="6"/>
  <c r="B2" i="6"/>
  <c r="M14" i="20"/>
  <c r="J8" i="20" s="1"/>
  <c r="I10" i="20"/>
  <c r="H10" i="20"/>
  <c r="H9" i="20"/>
  <c r="I9" i="20" s="1"/>
  <c r="I8" i="20"/>
  <c r="H8" i="20"/>
  <c r="H7" i="20"/>
  <c r="I7" i="20" s="1"/>
  <c r="I6" i="20"/>
  <c r="H6" i="20"/>
  <c r="J5" i="20"/>
  <c r="G5" i="20" s="1"/>
  <c r="J4" i="20"/>
  <c r="G4" i="20" s="1"/>
  <c r="L3" i="20"/>
  <c r="K3" i="20"/>
  <c r="J3" i="20"/>
  <c r="C2" i="20"/>
  <c r="K5" i="6" l="1"/>
  <c r="H5" i="6" s="1"/>
  <c r="K4" i="6"/>
  <c r="H4" i="6" s="1"/>
  <c r="W26" i="7"/>
  <c r="L5" i="8"/>
  <c r="I4" i="8"/>
  <c r="W26" i="9"/>
  <c r="H5" i="9"/>
  <c r="I5" i="9" s="1"/>
  <c r="W26" i="10"/>
  <c r="L5" i="10" s="1"/>
  <c r="I5" i="10"/>
  <c r="L5" i="11"/>
  <c r="W26" i="13"/>
  <c r="L5" i="14"/>
  <c r="W26" i="15"/>
  <c r="W26" i="17"/>
  <c r="L5" i="17" s="1"/>
  <c r="K4" i="18"/>
  <c r="H4" i="18" s="1"/>
  <c r="K4" i="19"/>
  <c r="H4" i="19" s="1"/>
  <c r="I4" i="19" s="1"/>
  <c r="K5" i="20"/>
  <c r="H5" i="20" s="1"/>
  <c r="I5" i="20"/>
  <c r="L4" i="11"/>
  <c r="L5" i="20"/>
  <c r="I4" i="18"/>
  <c r="L5" i="6"/>
  <c r="L4" i="15"/>
  <c r="L4" i="8"/>
  <c r="L5" i="9"/>
  <c r="L5" i="15"/>
  <c r="L5" i="12"/>
  <c r="I4" i="10"/>
  <c r="L4" i="13"/>
  <c r="L5" i="16"/>
  <c r="L5" i="7"/>
  <c r="L5" i="13"/>
  <c r="L4" i="17"/>
  <c r="L5" i="18"/>
  <c r="L5" i="19"/>
  <c r="I4" i="7"/>
  <c r="I5" i="18"/>
  <c r="I5" i="19"/>
  <c r="S17" i="20"/>
  <c r="L4" i="20" s="1"/>
  <c r="S16" i="6"/>
  <c r="L4" i="6" s="1"/>
  <c r="S17" i="7"/>
  <c r="L4" i="7" s="1"/>
  <c r="S17" i="9"/>
  <c r="L4" i="9" s="1"/>
  <c r="S16" i="10"/>
  <c r="L4" i="10" s="1"/>
  <c r="S16" i="12"/>
  <c r="L4" i="12" s="1"/>
  <c r="S17" i="13"/>
  <c r="S16" i="14"/>
  <c r="L4" i="14" s="1"/>
  <c r="S17" i="15"/>
  <c r="S16" i="16"/>
  <c r="L4" i="16" s="1"/>
  <c r="S16" i="18"/>
  <c r="L4" i="18" s="1"/>
  <c r="S17" i="19"/>
  <c r="L4" i="19" s="1"/>
  <c r="I4" i="13"/>
  <c r="I4" i="6"/>
  <c r="I5" i="7"/>
  <c r="I5" i="13"/>
  <c r="H5" i="17"/>
  <c r="I4" i="14"/>
  <c r="K8" i="11"/>
  <c r="L8" i="11" s="1"/>
  <c r="I5" i="6"/>
  <c r="L8" i="20"/>
  <c r="K8" i="20"/>
  <c r="I5" i="12"/>
  <c r="K8" i="13"/>
  <c r="L8" i="13"/>
  <c r="K8" i="16"/>
  <c r="L8" i="16" s="1"/>
  <c r="L8" i="18"/>
  <c r="I4" i="16"/>
  <c r="I5" i="17"/>
  <c r="I4" i="15"/>
  <c r="K8" i="19"/>
  <c r="L8" i="19"/>
  <c r="H4" i="9"/>
  <c r="H4" i="20"/>
  <c r="I4" i="20" s="1"/>
  <c r="B2" i="20"/>
  <c r="H4" i="11"/>
  <c r="I4" i="11" s="1"/>
  <c r="H5" i="8"/>
  <c r="I5" i="8" s="1"/>
  <c r="G4" i="9"/>
  <c r="H5" i="16"/>
  <c r="I5" i="16" s="1"/>
  <c r="G4" i="17"/>
  <c r="I4" i="17" s="1"/>
  <c r="J8" i="9"/>
  <c r="K8" i="10"/>
  <c r="L8" i="10" s="1"/>
  <c r="J8" i="17"/>
  <c r="K8" i="18"/>
  <c r="J8" i="8"/>
  <c r="B2" i="9"/>
  <c r="B2" i="17"/>
  <c r="K8" i="6"/>
  <c r="L8" i="6" s="1"/>
  <c r="K8" i="9" l="1"/>
  <c r="L8" i="9" s="1"/>
  <c r="K8" i="17"/>
  <c r="L8" i="17" s="1"/>
  <c r="I4" i="9"/>
  <c r="K8" i="8"/>
  <c r="L8" i="8" s="1"/>
  <c r="F17" i="4" l="1"/>
  <c r="F16" i="4"/>
  <c r="F15" i="4"/>
  <c r="F14" i="4"/>
  <c r="F13" i="4"/>
  <c r="F12" i="4"/>
  <c r="F11" i="4"/>
  <c r="F10" i="4"/>
  <c r="F9" i="4"/>
  <c r="F7" i="4"/>
  <c r="F6" i="4"/>
  <c r="F5" i="4"/>
  <c r="F4" i="4"/>
  <c r="F3" i="4"/>
  <c r="E3" i="4"/>
  <c r="D1" i="4"/>
</calcChain>
</file>

<file path=xl/sharedStrings.xml><?xml version="1.0" encoding="utf-8"?>
<sst xmlns="http://schemas.openxmlformats.org/spreadsheetml/2006/main" count="5027" uniqueCount="1884">
  <si>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</si>
  <si>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</si>
  <si>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</si>
  <si>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</si>
  <si>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</si>
  <si>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</si>
  <si>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</si>
  <si>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</si>
  <si>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</si>
  <si>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</si>
  <si>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</si>
  <si>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</si>
  <si>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</si>
  <si>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6735930</t>
  </si>
  <si>
    <t>57589</t>
  </si>
  <si>
    <t>PODKARPACKIE</t>
  </si>
  <si>
    <t>LESKI</t>
  </si>
  <si>
    <t>BALIGRÓD</t>
  </si>
  <si>
    <t>0344403</t>
  </si>
  <si>
    <t>12740</t>
  </si>
  <si>
    <t>UL. ADAMA MICKIEWICZA</t>
  </si>
  <si>
    <t/>
  </si>
  <si>
    <t>6608472</t>
  </si>
  <si>
    <t>57591,57592</t>
  </si>
  <si>
    <t>0344461</t>
  </si>
  <si>
    <t>MCHAWA</t>
  </si>
  <si>
    <t>99999</t>
  </si>
  <si>
    <t>3831436</t>
  </si>
  <si>
    <t>5389</t>
  </si>
  <si>
    <t>0344490</t>
  </si>
  <si>
    <t>NOWOSIÓŁKI</t>
  </si>
  <si>
    <t>SANOCKI</t>
  </si>
  <si>
    <t>21970</t>
  </si>
  <si>
    <t>UL. SZKOLNA</t>
  </si>
  <si>
    <t>2555852</t>
  </si>
  <si>
    <t>109436,109437</t>
  </si>
  <si>
    <t>BRZOZOWSKI</t>
  </si>
  <si>
    <t>BRZOZÓW</t>
  </si>
  <si>
    <t>0345495</t>
  </si>
  <si>
    <t>GÓRKI</t>
  </si>
  <si>
    <t>78A</t>
  </si>
  <si>
    <t>6672149</t>
  </si>
  <si>
    <t>109407,109408</t>
  </si>
  <si>
    <t>0345615</t>
  </si>
  <si>
    <t>GRABOWNICA STARZEŃSKA</t>
  </si>
  <si>
    <t>2076548</t>
  </si>
  <si>
    <t>109446,109447</t>
  </si>
  <si>
    <t>0345704</t>
  </si>
  <si>
    <t>HUMNISKA</t>
  </si>
  <si>
    <t>RONDO RONDO ABP. IGNACEGO TOKARCZUKA</t>
  </si>
  <si>
    <t>6124223</t>
  </si>
  <si>
    <t>15068,15131</t>
  </si>
  <si>
    <t>JASIELSKI</t>
  </si>
  <si>
    <t>BRZYSKA</t>
  </si>
  <si>
    <t>0346299</t>
  </si>
  <si>
    <t>BŁAŻKOWA</t>
  </si>
  <si>
    <t>5678208</t>
  </si>
  <si>
    <t>15097,15106</t>
  </si>
  <si>
    <t>0346371</t>
  </si>
  <si>
    <t>4442226</t>
  </si>
  <si>
    <t>17987,17989,3773,3777</t>
  </si>
  <si>
    <t>0346483</t>
  </si>
  <si>
    <t>LIPNICA DOLNA</t>
  </si>
  <si>
    <t>2299819</t>
  </si>
  <si>
    <t>17986,93096</t>
  </si>
  <si>
    <t>0346520</t>
  </si>
  <si>
    <t>WRÓBLOWA</t>
  </si>
  <si>
    <t>KROŚNIEŃSKI</t>
  </si>
  <si>
    <t>CHORKÓWKA</t>
  </si>
  <si>
    <t>2379415</t>
  </si>
  <si>
    <t>20988</t>
  </si>
  <si>
    <t>0346980</t>
  </si>
  <si>
    <t>DRAGANOWA</t>
  </si>
  <si>
    <t>47</t>
  </si>
  <si>
    <t>3677356</t>
  </si>
  <si>
    <t>21483</t>
  </si>
  <si>
    <t>0347070</t>
  </si>
  <si>
    <t>KOBYLANY</t>
  </si>
  <si>
    <t>8264457</t>
  </si>
  <si>
    <t>21103</t>
  </si>
  <si>
    <t>0347442</t>
  </si>
  <si>
    <t>SULISTROWA</t>
  </si>
  <si>
    <t>4821949</t>
  </si>
  <si>
    <t>21546,21549</t>
  </si>
  <si>
    <t>CISNA</t>
  </si>
  <si>
    <t>0347790</t>
  </si>
  <si>
    <t>8009541</t>
  </si>
  <si>
    <t>48983,48984</t>
  </si>
  <si>
    <t>BIESZCZADZKI</t>
  </si>
  <si>
    <t>CZARNA</t>
  </si>
  <si>
    <t>0348000</t>
  </si>
  <si>
    <t>CZARNA GÓRNA</t>
  </si>
  <si>
    <t>2278529</t>
  </si>
  <si>
    <t>119476,119477</t>
  </si>
  <si>
    <t>0348039</t>
  </si>
  <si>
    <t>POLANA</t>
  </si>
  <si>
    <t>DĘBOWIEC</t>
  </si>
  <si>
    <t>5359198</t>
  </si>
  <si>
    <t>21490,21518</t>
  </si>
  <si>
    <t>0348134</t>
  </si>
  <si>
    <t>3895341</t>
  </si>
  <si>
    <t>21520</t>
  </si>
  <si>
    <t>0348200</t>
  </si>
  <si>
    <t>DULĄBKA</t>
  </si>
  <si>
    <t>4785777</t>
  </si>
  <si>
    <t>21522</t>
  </si>
  <si>
    <t>0348246</t>
  </si>
  <si>
    <t>ŁAZY DĘBOWIECKIE</t>
  </si>
  <si>
    <t>8136666</t>
  </si>
  <si>
    <t>84748</t>
  </si>
  <si>
    <t>0348335</t>
  </si>
  <si>
    <t>WOLA DĘBOWIECKA</t>
  </si>
  <si>
    <t>8264466</t>
  </si>
  <si>
    <t>21524</t>
  </si>
  <si>
    <t>0348341</t>
  </si>
  <si>
    <t>ZARZECZE</t>
  </si>
  <si>
    <t>7524568</t>
  </si>
  <si>
    <t>39060,39061</t>
  </si>
  <si>
    <t>DOMARADZ</t>
  </si>
  <si>
    <t>0348358</t>
  </si>
  <si>
    <t>BARYCZ</t>
  </si>
  <si>
    <t>2187653</t>
  </si>
  <si>
    <t>24889,24893</t>
  </si>
  <si>
    <t>0348507</t>
  </si>
  <si>
    <t>2267239</t>
  </si>
  <si>
    <t>24890</t>
  </si>
  <si>
    <t>7079876</t>
  </si>
  <si>
    <t>24892</t>
  </si>
  <si>
    <t>0348708</t>
  </si>
  <si>
    <t>GOLCOWA</t>
  </si>
  <si>
    <t>4124265</t>
  </si>
  <si>
    <t>34993,34994</t>
  </si>
  <si>
    <t>2415477</t>
  </si>
  <si>
    <t>19274,20534</t>
  </si>
  <si>
    <t>DUKLA</t>
  </si>
  <si>
    <t>0349062</t>
  </si>
  <si>
    <t>GŁOJSCE</t>
  </si>
  <si>
    <t>3356130</t>
  </si>
  <si>
    <t>19208,20462</t>
  </si>
  <si>
    <t>0349122</t>
  </si>
  <si>
    <t>IWLA</t>
  </si>
  <si>
    <t>2454216</t>
  </si>
  <si>
    <t>20828,20831</t>
  </si>
  <si>
    <t>0349330</t>
  </si>
  <si>
    <t>JASIONKA</t>
  </si>
  <si>
    <t>3932975</t>
  </si>
  <si>
    <t>20631,20661</t>
  </si>
  <si>
    <t>0349642</t>
  </si>
  <si>
    <t>ŁĘKI DUKIELSKIE</t>
  </si>
  <si>
    <t>2589205</t>
  </si>
  <si>
    <t>20833,20866</t>
  </si>
  <si>
    <t>0350510</t>
  </si>
  <si>
    <t>TYLAWA</t>
  </si>
  <si>
    <t>5268952</t>
  </si>
  <si>
    <t>19240,20461</t>
  </si>
  <si>
    <t>0350562</t>
  </si>
  <si>
    <t>WIETRZNO</t>
  </si>
  <si>
    <t>22A</t>
  </si>
  <si>
    <t>8200746</t>
  </si>
  <si>
    <t>4394,83996,84213</t>
  </si>
  <si>
    <t>DYDNIA</t>
  </si>
  <si>
    <t>0350668</t>
  </si>
  <si>
    <t>18154381</t>
  </si>
  <si>
    <t>59847</t>
  </si>
  <si>
    <t>0350697</t>
  </si>
  <si>
    <t>GRABÓWKA</t>
  </si>
  <si>
    <t>65A</t>
  </si>
  <si>
    <t>4950855</t>
  </si>
  <si>
    <t>60228</t>
  </si>
  <si>
    <t>0350757</t>
  </si>
  <si>
    <t>JABŁONKA</t>
  </si>
  <si>
    <t>5205504</t>
  </si>
  <si>
    <t>83460,85783</t>
  </si>
  <si>
    <t>0350817</t>
  </si>
  <si>
    <t>KOŃSKIE</t>
  </si>
  <si>
    <t>7690895</t>
  </si>
  <si>
    <t>84153,84297</t>
  </si>
  <si>
    <t>0350898</t>
  </si>
  <si>
    <t>NIEBOCKO</t>
  </si>
  <si>
    <t>8901431</t>
  </si>
  <si>
    <t>5826</t>
  </si>
  <si>
    <t>0350987</t>
  </si>
  <si>
    <t>NIEWISTKA</t>
  </si>
  <si>
    <t>2445576</t>
  </si>
  <si>
    <t>5828</t>
  </si>
  <si>
    <t>0351030</t>
  </si>
  <si>
    <t>OBARZYM</t>
  </si>
  <si>
    <t>36A</t>
  </si>
  <si>
    <t>3869279</t>
  </si>
  <si>
    <t>4642</t>
  </si>
  <si>
    <t>0351159</t>
  </si>
  <si>
    <t>WITRYŁÓW</t>
  </si>
  <si>
    <t>HACZÓW</t>
  </si>
  <si>
    <t>7244706</t>
  </si>
  <si>
    <t>31082,31083</t>
  </si>
  <si>
    <t>0351320</t>
  </si>
  <si>
    <t>JABŁONICA POLSKA</t>
  </si>
  <si>
    <t>4822249</t>
  </si>
  <si>
    <t>31073,31076</t>
  </si>
  <si>
    <t>0351449</t>
  </si>
  <si>
    <t>MALINÓWKA</t>
  </si>
  <si>
    <t>JASIENICA ROSIELNA</t>
  </si>
  <si>
    <t>2267585</t>
  </si>
  <si>
    <t>25551,25597</t>
  </si>
  <si>
    <t>0352360</t>
  </si>
  <si>
    <t>8391799</t>
  </si>
  <si>
    <t>48925,49148</t>
  </si>
  <si>
    <t>0352510</t>
  </si>
  <si>
    <t>ORZECHÓWKA</t>
  </si>
  <si>
    <t>2103727</t>
  </si>
  <si>
    <t>26081</t>
  </si>
  <si>
    <t>0352667</t>
  </si>
  <si>
    <t>WOLA JASIENICKA</t>
  </si>
  <si>
    <t>5678203</t>
  </si>
  <si>
    <t>20720</t>
  </si>
  <si>
    <t>JASŁO</t>
  </si>
  <si>
    <t>0352845</t>
  </si>
  <si>
    <t>JARENIÓWKA</t>
  </si>
  <si>
    <t>7563514</t>
  </si>
  <si>
    <t>20651</t>
  </si>
  <si>
    <t>0352940</t>
  </si>
  <si>
    <t>NIEPLA</t>
  </si>
  <si>
    <t>2312629</t>
  </si>
  <si>
    <t>21992,2892</t>
  </si>
  <si>
    <t>0352986</t>
  </si>
  <si>
    <t>OPACIE</t>
  </si>
  <si>
    <t>B/N</t>
  </si>
  <si>
    <t>6224882</t>
  </si>
  <si>
    <t>20675</t>
  </si>
  <si>
    <t>0352992</t>
  </si>
  <si>
    <t>OSOBNICA</t>
  </si>
  <si>
    <t>5078212</t>
  </si>
  <si>
    <t>21806,21824</t>
  </si>
  <si>
    <t>4885806</t>
  </si>
  <si>
    <t>21070,21095</t>
  </si>
  <si>
    <t>0353075</t>
  </si>
  <si>
    <t>SZEBNIE</t>
  </si>
  <si>
    <t>7627367</t>
  </si>
  <si>
    <t>21880,21898</t>
  </si>
  <si>
    <t>0353112</t>
  </si>
  <si>
    <t>TRZCINICA</t>
  </si>
  <si>
    <t>3677263</t>
  </si>
  <si>
    <t>49765</t>
  </si>
  <si>
    <t>JEDLICZE</t>
  </si>
  <si>
    <t>0353402</t>
  </si>
  <si>
    <t>DŁUGIE</t>
  </si>
  <si>
    <t>18154311</t>
  </si>
  <si>
    <t>49766</t>
  </si>
  <si>
    <t>0353454</t>
  </si>
  <si>
    <t>DOBIESZYN</t>
  </si>
  <si>
    <t>-</t>
  </si>
  <si>
    <t>6289772</t>
  </si>
  <si>
    <t>69830,69831</t>
  </si>
  <si>
    <t>0353508</t>
  </si>
  <si>
    <t>JASZCZEW</t>
  </si>
  <si>
    <t>6098356</t>
  </si>
  <si>
    <t>69842,69844</t>
  </si>
  <si>
    <t>0353572</t>
  </si>
  <si>
    <t>MODERÓWKA</t>
  </si>
  <si>
    <t>2589963</t>
  </si>
  <si>
    <t>49773</t>
  </si>
  <si>
    <t>0353632</t>
  </si>
  <si>
    <t>PIOTRÓWKA</t>
  </si>
  <si>
    <t>2296235</t>
  </si>
  <si>
    <t>121344</t>
  </si>
  <si>
    <t>0353684</t>
  </si>
  <si>
    <t>PODNIEBYLE</t>
  </si>
  <si>
    <t>2590942</t>
  </si>
  <si>
    <t>90660,90661</t>
  </si>
  <si>
    <t>0353796</t>
  </si>
  <si>
    <t>POTOK</t>
  </si>
  <si>
    <t>2112562</t>
  </si>
  <si>
    <t>69835</t>
  </si>
  <si>
    <t>0353856</t>
  </si>
  <si>
    <t>ŻARNOWIEC</t>
  </si>
  <si>
    <t>KOŁACZYCE</t>
  </si>
  <si>
    <t>0353968</t>
  </si>
  <si>
    <t>07120</t>
  </si>
  <si>
    <t>AL. JANA PAWŁA II</t>
  </si>
  <si>
    <t>5778941</t>
  </si>
  <si>
    <t>72756,72757</t>
  </si>
  <si>
    <t>6481035</t>
  </si>
  <si>
    <t>89354,89355</t>
  </si>
  <si>
    <t>0354011</t>
  </si>
  <si>
    <t>KRAJOWICE</t>
  </si>
  <si>
    <t>2256407</t>
  </si>
  <si>
    <t>72858,72912</t>
  </si>
  <si>
    <t>0354028</t>
  </si>
  <si>
    <t>LUBLICA</t>
  </si>
  <si>
    <t>4696025</t>
  </si>
  <si>
    <t>89312,89313</t>
  </si>
  <si>
    <t>0354117</t>
  </si>
  <si>
    <t>SIEKLÓWKA</t>
  </si>
  <si>
    <t>1107041</t>
  </si>
  <si>
    <t>73307,73309</t>
  </si>
  <si>
    <t>0354169</t>
  </si>
  <si>
    <t>SOWINA</t>
  </si>
  <si>
    <t>2464734</t>
  </si>
  <si>
    <t>41805,52564</t>
  </si>
  <si>
    <t>KOMAŃCZA</t>
  </si>
  <si>
    <t>0354293</t>
  </si>
  <si>
    <t>2331875</t>
  </si>
  <si>
    <t>53108</t>
  </si>
  <si>
    <t>0354353</t>
  </si>
  <si>
    <t>NOWY ŁUPKÓW</t>
  </si>
  <si>
    <t>BN</t>
  </si>
  <si>
    <t>6415893</t>
  </si>
  <si>
    <t>43312,43388</t>
  </si>
  <si>
    <t>0354420</t>
  </si>
  <si>
    <t>OSIEDLE A</t>
  </si>
  <si>
    <t>3486260</t>
  </si>
  <si>
    <t>41414,41421</t>
  </si>
  <si>
    <t>0354519</t>
  </si>
  <si>
    <t>WISŁOK WIELKI</t>
  </si>
  <si>
    <t>26A</t>
  </si>
  <si>
    <t>4529731</t>
  </si>
  <si>
    <t>42776</t>
  </si>
  <si>
    <t>KORCZYNA</t>
  </si>
  <si>
    <t>0354590</t>
  </si>
  <si>
    <t>CZARNORZEKI</t>
  </si>
  <si>
    <t>2210945</t>
  </si>
  <si>
    <t>53059,53060</t>
  </si>
  <si>
    <t>0354672</t>
  </si>
  <si>
    <t>KOMBORNIA</t>
  </si>
  <si>
    <t>6187962</t>
  </si>
  <si>
    <t>71959,71960</t>
  </si>
  <si>
    <t>0354784</t>
  </si>
  <si>
    <t>05172</t>
  </si>
  <si>
    <t>UL. ALEKSANDRA FREDRY</t>
  </si>
  <si>
    <t>5204807</t>
  </si>
  <si>
    <t>42778</t>
  </si>
  <si>
    <t>0355051</t>
  </si>
  <si>
    <t>KRASNA</t>
  </si>
  <si>
    <t>8964634</t>
  </si>
  <si>
    <t>53953,53955</t>
  </si>
  <si>
    <t>0355186</t>
  </si>
  <si>
    <t>WĘGLÓWKA</t>
  </si>
  <si>
    <t>8200745</t>
  </si>
  <si>
    <t>42777</t>
  </si>
  <si>
    <t>0355275</t>
  </si>
  <si>
    <t>WOLA KOMBORSKA</t>
  </si>
  <si>
    <t>6225163</t>
  </si>
  <si>
    <t>68444,68445</t>
  </si>
  <si>
    <t>KREMPNA</t>
  </si>
  <si>
    <t>0355358</t>
  </si>
  <si>
    <t>LESKO</t>
  </si>
  <si>
    <t>1200732</t>
  </si>
  <si>
    <t>18477</t>
  </si>
  <si>
    <t>0355654</t>
  </si>
  <si>
    <t>HOCZEW</t>
  </si>
  <si>
    <t>MIEJSCE PIASTOWE</t>
  </si>
  <si>
    <t>09582</t>
  </si>
  <si>
    <t>UL. TADEUSZA KOŚCIUSZKI</t>
  </si>
  <si>
    <t>1117928</t>
  </si>
  <si>
    <t>34459</t>
  </si>
  <si>
    <t>0356530</t>
  </si>
  <si>
    <t>43426</t>
  </si>
  <si>
    <t>UL. KSIĘDZA BRONISŁAWA MARKIEWICZA</t>
  </si>
  <si>
    <t>25A</t>
  </si>
  <si>
    <t>7244709</t>
  </si>
  <si>
    <t>5181,57600,57601,57603,57605,89582,91315,91316,91317</t>
  </si>
  <si>
    <t>25B</t>
  </si>
  <si>
    <t>ZALESIE</t>
  </si>
  <si>
    <t>WROCANKA</t>
  </si>
  <si>
    <t>5932865</t>
  </si>
  <si>
    <t>106372</t>
  </si>
  <si>
    <t>NOWY ŻMIGRÓD</t>
  </si>
  <si>
    <t>0356955</t>
  </si>
  <si>
    <t>DESZNICA</t>
  </si>
  <si>
    <t>2267788</t>
  </si>
  <si>
    <t>121802</t>
  </si>
  <si>
    <t>0357015</t>
  </si>
  <si>
    <t>KĄTY</t>
  </si>
  <si>
    <t>8480287</t>
  </si>
  <si>
    <t>106371</t>
  </si>
  <si>
    <t>8226735</t>
  </si>
  <si>
    <t>109417,127328</t>
  </si>
  <si>
    <t>0357096</t>
  </si>
  <si>
    <t>ŁĘŻYNY</t>
  </si>
  <si>
    <t>3639826</t>
  </si>
  <si>
    <t>106373</t>
  </si>
  <si>
    <t>0357133</t>
  </si>
  <si>
    <t>ŁYSA GÓRA</t>
  </si>
  <si>
    <t>1105439</t>
  </si>
  <si>
    <t>81612</t>
  </si>
  <si>
    <t>0357268</t>
  </si>
  <si>
    <t>12734</t>
  </si>
  <si>
    <t>UL. MICKIEWICZA</t>
  </si>
  <si>
    <t>3422164</t>
  </si>
  <si>
    <t>109140,109414</t>
  </si>
  <si>
    <t>2335706</t>
  </si>
  <si>
    <t>106379</t>
  </si>
  <si>
    <t>0357328</t>
  </si>
  <si>
    <t>SKALNIK</t>
  </si>
  <si>
    <t>2182520</t>
  </si>
  <si>
    <t>127396</t>
  </si>
  <si>
    <t>0357334</t>
  </si>
  <si>
    <t>STARY ŻMIGRÓD</t>
  </si>
  <si>
    <t>4122155</t>
  </si>
  <si>
    <t>28534,80821</t>
  </si>
  <si>
    <t>NOZDRZEC</t>
  </si>
  <si>
    <t>0357363</t>
  </si>
  <si>
    <t>HŁUDNO</t>
  </si>
  <si>
    <t>2172585</t>
  </si>
  <si>
    <t>60175</t>
  </si>
  <si>
    <t>0357713</t>
  </si>
  <si>
    <t>IZDEBKI</t>
  </si>
  <si>
    <t>2325482</t>
  </si>
  <si>
    <t>24552</t>
  </si>
  <si>
    <t>1095782</t>
  </si>
  <si>
    <t>80818</t>
  </si>
  <si>
    <t>1096893</t>
  </si>
  <si>
    <t>28606,80823</t>
  </si>
  <si>
    <t>0357771</t>
  </si>
  <si>
    <t>227A</t>
  </si>
  <si>
    <t>3484791</t>
  </si>
  <si>
    <t>80817</t>
  </si>
  <si>
    <t>0357972</t>
  </si>
  <si>
    <t>SIEDLISKA</t>
  </si>
  <si>
    <t>4442119</t>
  </si>
  <si>
    <t>28560,54103</t>
  </si>
  <si>
    <t>0357995</t>
  </si>
  <si>
    <t>WARA</t>
  </si>
  <si>
    <t>6034622</t>
  </si>
  <si>
    <t>30789,80820</t>
  </si>
  <si>
    <t>0358115</t>
  </si>
  <si>
    <t>WESOŁA</t>
  </si>
  <si>
    <t>2560143</t>
  </si>
  <si>
    <t>60763</t>
  </si>
  <si>
    <t>6734853</t>
  </si>
  <si>
    <t>118737,118738</t>
  </si>
  <si>
    <t>OLSZANICA</t>
  </si>
  <si>
    <t>0358262</t>
  </si>
  <si>
    <t>3803787</t>
  </si>
  <si>
    <t>113955</t>
  </si>
  <si>
    <t>0358291</t>
  </si>
  <si>
    <t>ORELEC</t>
  </si>
  <si>
    <t>USTRZYKI DOLNE</t>
  </si>
  <si>
    <t>8009665</t>
  </si>
  <si>
    <t>118740,118741</t>
  </si>
  <si>
    <t>0358440</t>
  </si>
  <si>
    <t>UHERCE MINERALNE</t>
  </si>
  <si>
    <t>18154234</t>
  </si>
  <si>
    <t>30181</t>
  </si>
  <si>
    <t>OSIEK JASIELSKI</t>
  </si>
  <si>
    <t>0358575</t>
  </si>
  <si>
    <t>MRUKOWA</t>
  </si>
  <si>
    <t>2458232</t>
  </si>
  <si>
    <t>28553,48042</t>
  </si>
  <si>
    <t>0358612</t>
  </si>
  <si>
    <t>7753913</t>
  </si>
  <si>
    <t>30231</t>
  </si>
  <si>
    <t>0358658</t>
  </si>
  <si>
    <t>PIELGRZYMKA</t>
  </si>
  <si>
    <t>2258633</t>
  </si>
  <si>
    <t>74734</t>
  </si>
  <si>
    <t>0358687</t>
  </si>
  <si>
    <t>SAMOKLĘSKI</t>
  </si>
  <si>
    <t>18154280</t>
  </si>
  <si>
    <t>30276</t>
  </si>
  <si>
    <t>0358724</t>
  </si>
  <si>
    <t>ŚWIERCHOWA</t>
  </si>
  <si>
    <t>2444222</t>
  </si>
  <si>
    <t>34776</t>
  </si>
  <si>
    <t>0358730</t>
  </si>
  <si>
    <t>ZAŁĘŻE</t>
  </si>
  <si>
    <t>4720690</t>
  </si>
  <si>
    <t>30110</t>
  </si>
  <si>
    <t>0358747</t>
  </si>
  <si>
    <t>ZAWADKA OSIECKA</t>
  </si>
  <si>
    <t>10898</t>
  </si>
  <si>
    <t>UL. LEŚNA</t>
  </si>
  <si>
    <t>SIENIAWA</t>
  </si>
  <si>
    <t>SANOK</t>
  </si>
  <si>
    <t>1170401</t>
  </si>
  <si>
    <t>103640,91167</t>
  </si>
  <si>
    <t>0359155</t>
  </si>
  <si>
    <t>DOBRA</t>
  </si>
  <si>
    <t>8582894</t>
  </si>
  <si>
    <t>89851</t>
  </si>
  <si>
    <t>0359304</t>
  </si>
  <si>
    <t>LALIN</t>
  </si>
  <si>
    <t>2224947</t>
  </si>
  <si>
    <t>88731</t>
  </si>
  <si>
    <t>0359391</t>
  </si>
  <si>
    <t>MRZYGŁÓD</t>
  </si>
  <si>
    <t>6034365</t>
  </si>
  <si>
    <t>92598</t>
  </si>
  <si>
    <t>0359764</t>
  </si>
  <si>
    <t>TYRAWA SOLNA</t>
  </si>
  <si>
    <t>4315137</t>
  </si>
  <si>
    <t>85371</t>
  </si>
  <si>
    <t>0359793</t>
  </si>
  <si>
    <t>WUJSKIE</t>
  </si>
  <si>
    <t>4504357</t>
  </si>
  <si>
    <t>11912,11920</t>
  </si>
  <si>
    <t>SKOŁYSZYN</t>
  </si>
  <si>
    <t>0359899</t>
  </si>
  <si>
    <t>BĄCZAL DOLNY</t>
  </si>
  <si>
    <t>6287486</t>
  </si>
  <si>
    <t>10529</t>
  </si>
  <si>
    <t>0359965</t>
  </si>
  <si>
    <t>HARKLOWA</t>
  </si>
  <si>
    <t>2034101</t>
  </si>
  <si>
    <t>9626</t>
  </si>
  <si>
    <t>0360030</t>
  </si>
  <si>
    <t>JABŁONICA</t>
  </si>
  <si>
    <t>3549519</t>
  </si>
  <si>
    <t>41497,41644</t>
  </si>
  <si>
    <t>0360069</t>
  </si>
  <si>
    <t>KUNOWA</t>
  </si>
  <si>
    <t>5075855</t>
  </si>
  <si>
    <t>7680</t>
  </si>
  <si>
    <t>0360135</t>
  </si>
  <si>
    <t>LISÓW</t>
  </si>
  <si>
    <t>1123581</t>
  </si>
  <si>
    <t>11978,12011</t>
  </si>
  <si>
    <t>0360402</t>
  </si>
  <si>
    <t>ŚWIĘCANY</t>
  </si>
  <si>
    <t>SOLINA</t>
  </si>
  <si>
    <t>BUKOWIEC</t>
  </si>
  <si>
    <t>5039439</t>
  </si>
  <si>
    <t>114948</t>
  </si>
  <si>
    <t>0360550</t>
  </si>
  <si>
    <t>MYCZKOWCE</t>
  </si>
  <si>
    <t>5333198</t>
  </si>
  <si>
    <t>115031,115033</t>
  </si>
  <si>
    <t>0360572</t>
  </si>
  <si>
    <t>MYCZKÓW</t>
  </si>
  <si>
    <t>2269531</t>
  </si>
  <si>
    <t>115038,115040</t>
  </si>
  <si>
    <t>0360690</t>
  </si>
  <si>
    <t>WOŁKOWYJA</t>
  </si>
  <si>
    <t>1125319</t>
  </si>
  <si>
    <t>128332</t>
  </si>
  <si>
    <t>TARNOWIEC</t>
  </si>
  <si>
    <t>0360767</t>
  </si>
  <si>
    <t>CZELUŚNICA</t>
  </si>
  <si>
    <t>8964642</t>
  </si>
  <si>
    <t>128330,128331</t>
  </si>
  <si>
    <t>0360916</t>
  </si>
  <si>
    <t>ŁAJSCE</t>
  </si>
  <si>
    <t>3295385</t>
  </si>
  <si>
    <t>88762</t>
  </si>
  <si>
    <t>0360945</t>
  </si>
  <si>
    <t>ŁUBIENKO</t>
  </si>
  <si>
    <t>8263081</t>
  </si>
  <si>
    <t>92302,92303</t>
  </si>
  <si>
    <t>0361011</t>
  </si>
  <si>
    <t>ŁUBNO SZLACHECKIE</t>
  </si>
  <si>
    <t>3422082</t>
  </si>
  <si>
    <t>82645</t>
  </si>
  <si>
    <t>0361028</t>
  </si>
  <si>
    <t>NOWY GLINIK</t>
  </si>
  <si>
    <t>2496196</t>
  </si>
  <si>
    <t>88944</t>
  </si>
  <si>
    <t>0361152</t>
  </si>
  <si>
    <t>ROZTOKI</t>
  </si>
  <si>
    <t>7563551</t>
  </si>
  <si>
    <t>92297,92298</t>
  </si>
  <si>
    <t>0361181</t>
  </si>
  <si>
    <t>1126014</t>
  </si>
  <si>
    <t>88941</t>
  </si>
  <si>
    <t>0361241</t>
  </si>
  <si>
    <t>8774135</t>
  </si>
  <si>
    <t>106130,106131</t>
  </si>
  <si>
    <t>TYRAWA WOŁOSKA</t>
  </si>
  <si>
    <t>0361420</t>
  </si>
  <si>
    <t>7945618</t>
  </si>
  <si>
    <t>26812</t>
  </si>
  <si>
    <t>0361761</t>
  </si>
  <si>
    <t>WOJTKOWA</t>
  </si>
  <si>
    <t>4376796</t>
  </si>
  <si>
    <t>16232</t>
  </si>
  <si>
    <t>0361815</t>
  </si>
  <si>
    <t>WOJTKÓWKA</t>
  </si>
  <si>
    <t>WOJASZÓWKA</t>
  </si>
  <si>
    <t>8672293</t>
  </si>
  <si>
    <t>3211</t>
  </si>
  <si>
    <t>0362507</t>
  </si>
  <si>
    <t>1190509</t>
  </si>
  <si>
    <t>6059</t>
  </si>
  <si>
    <t>ZAGÓRZ</t>
  </si>
  <si>
    <t>0362594</t>
  </si>
  <si>
    <t>CZASZYN</t>
  </si>
  <si>
    <t>7817460</t>
  </si>
  <si>
    <t>6060</t>
  </si>
  <si>
    <t>0362625</t>
  </si>
  <si>
    <t>ŁUKOWE</t>
  </si>
  <si>
    <t>4122643</t>
  </si>
  <si>
    <t>4063</t>
  </si>
  <si>
    <t>0362654</t>
  </si>
  <si>
    <t>MOKRE</t>
  </si>
  <si>
    <t>5168233</t>
  </si>
  <si>
    <t>6061</t>
  </si>
  <si>
    <t>0362720</t>
  </si>
  <si>
    <t>PORAŻ</t>
  </si>
  <si>
    <t>NOWOSIELCE</t>
  </si>
  <si>
    <t>8454326</t>
  </si>
  <si>
    <t>89027</t>
  </si>
  <si>
    <t>PRZEWORSKI</t>
  </si>
  <si>
    <t>ADAMÓWKA</t>
  </si>
  <si>
    <t>0598569</t>
  </si>
  <si>
    <t>PRZEMYSKI</t>
  </si>
  <si>
    <t>8391754</t>
  </si>
  <si>
    <t>89023</t>
  </si>
  <si>
    <t>4505548</t>
  </si>
  <si>
    <t>89024</t>
  </si>
  <si>
    <t>0598629</t>
  </si>
  <si>
    <t>CIEPLICE</t>
  </si>
  <si>
    <t>2624638</t>
  </si>
  <si>
    <t>89026</t>
  </si>
  <si>
    <t>0598842</t>
  </si>
  <si>
    <t>MAJDAN SIENIAWSKI</t>
  </si>
  <si>
    <t>4632540</t>
  </si>
  <si>
    <t>75648</t>
  </si>
  <si>
    <t>BIRCZA</t>
  </si>
  <si>
    <t>0598990</t>
  </si>
  <si>
    <t>07124</t>
  </si>
  <si>
    <t>UL. OJCA ŚW. JANA PAWŁA II</t>
  </si>
  <si>
    <t>8989471</t>
  </si>
  <si>
    <t>79670,79852,80500,82579</t>
  </si>
  <si>
    <t>15710</t>
  </si>
  <si>
    <t>UL. PARKOWA</t>
  </si>
  <si>
    <t>5843409</t>
  </si>
  <si>
    <t>75651</t>
  </si>
  <si>
    <t>0599310</t>
  </si>
  <si>
    <t>KUŹMINA</t>
  </si>
  <si>
    <t>43A</t>
  </si>
  <si>
    <t>8326067</t>
  </si>
  <si>
    <t>58554</t>
  </si>
  <si>
    <t>0599379</t>
  </si>
  <si>
    <t>LESZCZAWA DOLNA</t>
  </si>
  <si>
    <t>3930499</t>
  </si>
  <si>
    <t>75649</t>
  </si>
  <si>
    <t>0599451</t>
  </si>
  <si>
    <t>LIPA</t>
  </si>
  <si>
    <t>8453475</t>
  </si>
  <si>
    <t>58859</t>
  </si>
  <si>
    <t>0599623</t>
  </si>
  <si>
    <t>SUFCZYNA</t>
  </si>
  <si>
    <t>4408249</t>
  </si>
  <si>
    <t>61628</t>
  </si>
  <si>
    <t>0599681</t>
  </si>
  <si>
    <t>ŻOHATYN</t>
  </si>
  <si>
    <t>JAROSŁAWSKI</t>
  </si>
  <si>
    <t>CHŁOPICE</t>
  </si>
  <si>
    <t>6990115</t>
  </si>
  <si>
    <t>9591</t>
  </si>
  <si>
    <t>0599764</t>
  </si>
  <si>
    <t>192A</t>
  </si>
  <si>
    <t>5013427</t>
  </si>
  <si>
    <t>11928</t>
  </si>
  <si>
    <t>0599853</t>
  </si>
  <si>
    <t>DOBKOWICE</t>
  </si>
  <si>
    <t>2295153</t>
  </si>
  <si>
    <t>11940</t>
  </si>
  <si>
    <t>0599899</t>
  </si>
  <si>
    <t>JANKOWICE</t>
  </si>
  <si>
    <t>3550145</t>
  </si>
  <si>
    <t>9227,9274</t>
  </si>
  <si>
    <t>0599965</t>
  </si>
  <si>
    <t>ŁOWCE</t>
  </si>
  <si>
    <t>1101714</t>
  </si>
  <si>
    <t>73571</t>
  </si>
  <si>
    <t>0600013</t>
  </si>
  <si>
    <t>ZAMIECHÓW</t>
  </si>
  <si>
    <t>1127573</t>
  </si>
  <si>
    <t>119345,70850</t>
  </si>
  <si>
    <t>LUBACZOWSKI</t>
  </si>
  <si>
    <t>CIESZANÓW</t>
  </si>
  <si>
    <t>0600059</t>
  </si>
  <si>
    <t>DACHNÓW</t>
  </si>
  <si>
    <t>UL. JAROSŁAWSKA</t>
  </si>
  <si>
    <t>5524342</t>
  </si>
  <si>
    <t>119335</t>
  </si>
  <si>
    <t>0600125</t>
  </si>
  <si>
    <t>KOWALÓWKA</t>
  </si>
  <si>
    <t>8774157</t>
  </si>
  <si>
    <t>119336</t>
  </si>
  <si>
    <t>0600154</t>
  </si>
  <si>
    <t>NIEMSTÓW</t>
  </si>
  <si>
    <t>5905022</t>
  </si>
  <si>
    <t>119318</t>
  </si>
  <si>
    <t>0600177</t>
  </si>
  <si>
    <t>NOWE SIOŁO</t>
  </si>
  <si>
    <t>103A</t>
  </si>
  <si>
    <t>8327262</t>
  </si>
  <si>
    <t>62121,70846</t>
  </si>
  <si>
    <t>7690877</t>
  </si>
  <si>
    <t>119346,70845</t>
  </si>
  <si>
    <t>0600190</t>
  </si>
  <si>
    <t>NOWY LUBLINIEC</t>
  </si>
  <si>
    <t>2473211</t>
  </si>
  <si>
    <t>71553</t>
  </si>
  <si>
    <t>DUBIECKO</t>
  </si>
  <si>
    <t>0600237</t>
  </si>
  <si>
    <t>BACHÓRZEC</t>
  </si>
  <si>
    <t>188A</t>
  </si>
  <si>
    <t>2123219</t>
  </si>
  <si>
    <t>40618</t>
  </si>
  <si>
    <t>0600349</t>
  </si>
  <si>
    <t>DROHOBYCZKA</t>
  </si>
  <si>
    <t>53</t>
  </si>
  <si>
    <t>0600496</t>
  </si>
  <si>
    <t>17735</t>
  </si>
  <si>
    <t>UL. PRZEMYSKA</t>
  </si>
  <si>
    <t>1894403</t>
  </si>
  <si>
    <t>18778,68388</t>
  </si>
  <si>
    <t>2505864</t>
  </si>
  <si>
    <t>23317</t>
  </si>
  <si>
    <t>0600504</t>
  </si>
  <si>
    <t>HUCISKO NIENADOWSKIE</t>
  </si>
  <si>
    <t>2422508</t>
  </si>
  <si>
    <t>39054</t>
  </si>
  <si>
    <t>0600579</t>
  </si>
  <si>
    <t>ISKAŃ</t>
  </si>
  <si>
    <t>5805447</t>
  </si>
  <si>
    <t>23337</t>
  </si>
  <si>
    <t>0600711</t>
  </si>
  <si>
    <t>NIENADOWA</t>
  </si>
  <si>
    <t>4658144</t>
  </si>
  <si>
    <t>39051</t>
  </si>
  <si>
    <t>7561646</t>
  </si>
  <si>
    <t>110540,110542,111070</t>
  </si>
  <si>
    <t>8962537</t>
  </si>
  <si>
    <t>23452</t>
  </si>
  <si>
    <t>0600875</t>
  </si>
  <si>
    <t>PRZEDMIEŚCIE DUBIECKIE</t>
  </si>
  <si>
    <t>RZESZOWSKI</t>
  </si>
  <si>
    <t>DYNÓW</t>
  </si>
  <si>
    <t>7053787</t>
  </si>
  <si>
    <t>48576</t>
  </si>
  <si>
    <t>0601290</t>
  </si>
  <si>
    <t>DĄBRÓWKA STARZEŃSKA</t>
  </si>
  <si>
    <t>2405199</t>
  </si>
  <si>
    <t>42188</t>
  </si>
  <si>
    <t>0601656</t>
  </si>
  <si>
    <t>LASKÓWKA</t>
  </si>
  <si>
    <t>2463200</t>
  </si>
  <si>
    <t>49138,56737</t>
  </si>
  <si>
    <t>0601768</t>
  </si>
  <si>
    <t>ŁUBNO</t>
  </si>
  <si>
    <t>6417282</t>
  </si>
  <si>
    <t>49238,53044</t>
  </si>
  <si>
    <t>0602006</t>
  </si>
  <si>
    <t>PAWŁOKOMA</t>
  </si>
  <si>
    <t>5970843</t>
  </si>
  <si>
    <t>48854</t>
  </si>
  <si>
    <t>0602041</t>
  </si>
  <si>
    <t>ULANICA</t>
  </si>
  <si>
    <t>FREDROPOL</t>
  </si>
  <si>
    <t>2404963</t>
  </si>
  <si>
    <t>25639,26503</t>
  </si>
  <si>
    <t>0602259</t>
  </si>
  <si>
    <t>1145886</t>
  </si>
  <si>
    <t>27630,75157</t>
  </si>
  <si>
    <t>0602288</t>
  </si>
  <si>
    <t>HUWNIKI</t>
  </si>
  <si>
    <t>3548155</t>
  </si>
  <si>
    <t>27133</t>
  </si>
  <si>
    <t>0602466</t>
  </si>
  <si>
    <t>MŁODOWICE</t>
  </si>
  <si>
    <t>7244644</t>
  </si>
  <si>
    <t>109082</t>
  </si>
  <si>
    <t>0602555</t>
  </si>
  <si>
    <t>RYBOTYCZE</t>
  </si>
  <si>
    <t>4695460</t>
  </si>
  <si>
    <t>29243</t>
  </si>
  <si>
    <t>0602615</t>
  </si>
  <si>
    <t>SIERAKOŚCE</t>
  </si>
  <si>
    <t>GAĆ</t>
  </si>
  <si>
    <t>2342485</t>
  </si>
  <si>
    <t>41095</t>
  </si>
  <si>
    <t>0602733</t>
  </si>
  <si>
    <t>OSTRÓW</t>
  </si>
  <si>
    <t>5A</t>
  </si>
  <si>
    <t>8838115</t>
  </si>
  <si>
    <t>42090</t>
  </si>
  <si>
    <t>HORYNIEC-ZDRÓJ</t>
  </si>
  <si>
    <t>0602816</t>
  </si>
  <si>
    <t>20431</t>
  </si>
  <si>
    <t>UL. JANA III SOBIESKIEGO</t>
  </si>
  <si>
    <t>2A</t>
  </si>
  <si>
    <t>2007681</t>
  </si>
  <si>
    <t>42436</t>
  </si>
  <si>
    <t>5266881</t>
  </si>
  <si>
    <t>49130</t>
  </si>
  <si>
    <t>0602963</t>
  </si>
  <si>
    <t>WERCHRATA</t>
  </si>
  <si>
    <t>6417022</t>
  </si>
  <si>
    <t>27515,27521</t>
  </si>
  <si>
    <t>JAROSŁAW</t>
  </si>
  <si>
    <t>0603112</t>
  </si>
  <si>
    <t>MAKOWISKO</t>
  </si>
  <si>
    <t>2291552</t>
  </si>
  <si>
    <t>27522</t>
  </si>
  <si>
    <t>0603170</t>
  </si>
  <si>
    <t>MORAWSKO</t>
  </si>
  <si>
    <t>8391741</t>
  </si>
  <si>
    <t>27516,27523</t>
  </si>
  <si>
    <t>0603224</t>
  </si>
  <si>
    <t>MUNINA</t>
  </si>
  <si>
    <t>29830</t>
  </si>
  <si>
    <t>UL. 3-GO MAJA</t>
  </si>
  <si>
    <t>5715904</t>
  </si>
  <si>
    <t>27517,27524</t>
  </si>
  <si>
    <t>0603260</t>
  </si>
  <si>
    <t>PEŁKINIE</t>
  </si>
  <si>
    <t>6925976</t>
  </si>
  <si>
    <t>27526</t>
  </si>
  <si>
    <t>0603483</t>
  </si>
  <si>
    <t>TUCZEMPY</t>
  </si>
  <si>
    <t>07123</t>
  </si>
  <si>
    <t>UL. JANA PAWŁA II</t>
  </si>
  <si>
    <t>4632514</t>
  </si>
  <si>
    <t>30175,30176</t>
  </si>
  <si>
    <t>JAWORNIK POLSKI</t>
  </si>
  <si>
    <t>0603900</t>
  </si>
  <si>
    <t>3677436</t>
  </si>
  <si>
    <t>30173,30174</t>
  </si>
  <si>
    <t>0604070</t>
  </si>
  <si>
    <t>MANASTERZ</t>
  </si>
  <si>
    <t>KAŃCZUGA</t>
  </si>
  <si>
    <t>4187127</t>
  </si>
  <si>
    <t>61896,61897</t>
  </si>
  <si>
    <t>0604330</t>
  </si>
  <si>
    <t>ŁOPUSZKA WIELKA</t>
  </si>
  <si>
    <t>6034179</t>
  </si>
  <si>
    <t>61888,61890</t>
  </si>
  <si>
    <t>0604413</t>
  </si>
  <si>
    <t>PANTALOWICE</t>
  </si>
  <si>
    <t>8199530</t>
  </si>
  <si>
    <t>61899,61900</t>
  </si>
  <si>
    <t>0604465</t>
  </si>
  <si>
    <t>RĄCZYNA</t>
  </si>
  <si>
    <t>7053197</t>
  </si>
  <si>
    <t>61886,61887</t>
  </si>
  <si>
    <t>0604494</t>
  </si>
  <si>
    <t>SIEDLECZKA</t>
  </si>
  <si>
    <t>7242297</t>
  </si>
  <si>
    <t>61891,61892</t>
  </si>
  <si>
    <t>0604531</t>
  </si>
  <si>
    <t>SIETESZ</t>
  </si>
  <si>
    <t>4630430</t>
  </si>
  <si>
    <t>31823</t>
  </si>
  <si>
    <t>KRZYWCZA</t>
  </si>
  <si>
    <t>0605022</t>
  </si>
  <si>
    <t>BABICE</t>
  </si>
  <si>
    <t>5330895</t>
  </si>
  <si>
    <t>130188</t>
  </si>
  <si>
    <t>0605080</t>
  </si>
  <si>
    <t>BACHÓW</t>
  </si>
  <si>
    <t>4696119</t>
  </si>
  <si>
    <t>34434</t>
  </si>
  <si>
    <t>LASZKI</t>
  </si>
  <si>
    <t>0605482</t>
  </si>
  <si>
    <t>KORZENICA</t>
  </si>
  <si>
    <t>7180756</t>
  </si>
  <si>
    <t>39733,64637</t>
  </si>
  <si>
    <t>0605536</t>
  </si>
  <si>
    <t>4887016</t>
  </si>
  <si>
    <t>34989</t>
  </si>
  <si>
    <t>0605631</t>
  </si>
  <si>
    <t>MIĘKISZ NOWY</t>
  </si>
  <si>
    <t>5333303</t>
  </si>
  <si>
    <t>35054</t>
  </si>
  <si>
    <t>0605677</t>
  </si>
  <si>
    <t>MIĘKISZ STARY</t>
  </si>
  <si>
    <t>19A</t>
  </si>
  <si>
    <t>4251868</t>
  </si>
  <si>
    <t>35215</t>
  </si>
  <si>
    <t>0605803</t>
  </si>
  <si>
    <t>WIETLIN</t>
  </si>
  <si>
    <t>18A</t>
  </si>
  <si>
    <t>6353719</t>
  </si>
  <si>
    <t>87960,87999</t>
  </si>
  <si>
    <t>LUBACZÓW</t>
  </si>
  <si>
    <t>0605890</t>
  </si>
  <si>
    <t>BASZNIA DOLNA</t>
  </si>
  <si>
    <t>7529845</t>
  </si>
  <si>
    <t>87957</t>
  </si>
  <si>
    <t>0606180</t>
  </si>
  <si>
    <t>KROWICA SAMA</t>
  </si>
  <si>
    <t>24683</t>
  </si>
  <si>
    <t>1128342</t>
  </si>
  <si>
    <t>87998,89883</t>
  </si>
  <si>
    <t>0606234</t>
  </si>
  <si>
    <t>LISIE JAMY</t>
  </si>
  <si>
    <t>11467</t>
  </si>
  <si>
    <t>UL. LWOWSKA</t>
  </si>
  <si>
    <t>2067879</t>
  </si>
  <si>
    <t>106279,106281</t>
  </si>
  <si>
    <t>0606286</t>
  </si>
  <si>
    <t>MŁODÓW</t>
  </si>
  <si>
    <t>6034516</t>
  </si>
  <si>
    <t>119991</t>
  </si>
  <si>
    <t>0606464</t>
  </si>
  <si>
    <t>ZAŁUŻE</t>
  </si>
  <si>
    <t>2087592</t>
  </si>
  <si>
    <t>68373,68504</t>
  </si>
  <si>
    <t>NAROL</t>
  </si>
  <si>
    <t>0606949</t>
  </si>
  <si>
    <t>ŁUKAWICA</t>
  </si>
  <si>
    <t>1127433</t>
  </si>
  <si>
    <t>61586,61803</t>
  </si>
  <si>
    <t>0606984</t>
  </si>
  <si>
    <t>06075</t>
  </si>
  <si>
    <t>UL. GRANICZNA</t>
  </si>
  <si>
    <t>5843467</t>
  </si>
  <si>
    <t>72180,73926</t>
  </si>
  <si>
    <t>0607050</t>
  </si>
  <si>
    <t>RUDA RÓŻANIECKA</t>
  </si>
  <si>
    <t>5715788</t>
  </si>
  <si>
    <t>19494</t>
  </si>
  <si>
    <t>OLESZYCE</t>
  </si>
  <si>
    <t>0607140</t>
  </si>
  <si>
    <t>FUTORY</t>
  </si>
  <si>
    <t>5141643</t>
  </si>
  <si>
    <t>19493</t>
  </si>
  <si>
    <t>0607185</t>
  </si>
  <si>
    <t>NOWA GROBLA</t>
  </si>
  <si>
    <t>2428363</t>
  </si>
  <si>
    <t>19495</t>
  </si>
  <si>
    <t>0607216</t>
  </si>
  <si>
    <t>STARE OLESZYCE</t>
  </si>
  <si>
    <t>24048</t>
  </si>
  <si>
    <t>UL. WIEJSKA</t>
  </si>
  <si>
    <t>8836047</t>
  </si>
  <si>
    <t>19497</t>
  </si>
  <si>
    <t>0607274</t>
  </si>
  <si>
    <t>PAWŁOSIÓW</t>
  </si>
  <si>
    <t>1101403</t>
  </si>
  <si>
    <t>92552</t>
  </si>
  <si>
    <t>0607802</t>
  </si>
  <si>
    <t>KIDAŁOWICE</t>
  </si>
  <si>
    <t>2065134</t>
  </si>
  <si>
    <t>106096</t>
  </si>
  <si>
    <t>0607854</t>
  </si>
  <si>
    <t>OŻAŃSK</t>
  </si>
  <si>
    <t>2083626</t>
  </si>
  <si>
    <t>13095,13099</t>
  </si>
  <si>
    <t>0607890</t>
  </si>
  <si>
    <t>5778715</t>
  </si>
  <si>
    <t>17710,17726</t>
  </si>
  <si>
    <t>0608003</t>
  </si>
  <si>
    <t>WIERZBNA</t>
  </si>
  <si>
    <t>PRUCHNIK</t>
  </si>
  <si>
    <t>1102504</t>
  </si>
  <si>
    <t>52879</t>
  </si>
  <si>
    <t>0608196</t>
  </si>
  <si>
    <t>KRAMARZÓWKA</t>
  </si>
  <si>
    <t>1102047</t>
  </si>
  <si>
    <t>106268,128608,51853</t>
  </si>
  <si>
    <t>0608316</t>
  </si>
  <si>
    <t>6760564</t>
  </si>
  <si>
    <t>51431</t>
  </si>
  <si>
    <t>39777</t>
  </si>
  <si>
    <t>UL. ŚWIĘTEGO FLORIANA</t>
  </si>
  <si>
    <t>4950813</t>
  </si>
  <si>
    <t>78129,78133</t>
  </si>
  <si>
    <t>PRZEWORSK</t>
  </si>
  <si>
    <t>0608954</t>
  </si>
  <si>
    <t>CHAŁUPKI</t>
  </si>
  <si>
    <t>4950801</t>
  </si>
  <si>
    <t>82795,82796</t>
  </si>
  <si>
    <t>0609037</t>
  </si>
  <si>
    <t>GRZĘSKA</t>
  </si>
  <si>
    <t>5524632</t>
  </si>
  <si>
    <t>78122,82735</t>
  </si>
  <si>
    <t>0609095</t>
  </si>
  <si>
    <t>MIROCIN</t>
  </si>
  <si>
    <t>3677391</t>
  </si>
  <si>
    <t>78125,82737</t>
  </si>
  <si>
    <t>0609126</t>
  </si>
  <si>
    <t>2162921</t>
  </si>
  <si>
    <t>75770,75771</t>
  </si>
  <si>
    <t>0609178</t>
  </si>
  <si>
    <t>ROZBÓRZ</t>
  </si>
  <si>
    <t>8264504</t>
  </si>
  <si>
    <t>82738,82782</t>
  </si>
  <si>
    <t>0609190</t>
  </si>
  <si>
    <t>STUDZIAN</t>
  </si>
  <si>
    <t>2463285</t>
  </si>
  <si>
    <t>82797,82798</t>
  </si>
  <si>
    <t>0609215</t>
  </si>
  <si>
    <t>ŚWIĘTONIOWA</t>
  </si>
  <si>
    <t>8328188</t>
  </si>
  <si>
    <t>75772,75773</t>
  </si>
  <si>
    <t>0609280</t>
  </si>
  <si>
    <t>UJEZNA</t>
  </si>
  <si>
    <t>RADYMNO</t>
  </si>
  <si>
    <t>0609379</t>
  </si>
  <si>
    <t>CHOTYNIEC</t>
  </si>
  <si>
    <t>3804982</t>
  </si>
  <si>
    <t>48619</t>
  </si>
  <si>
    <t>2499500</t>
  </si>
  <si>
    <t>51812,51818</t>
  </si>
  <si>
    <t>0609764</t>
  </si>
  <si>
    <t>NIENOWICE</t>
  </si>
  <si>
    <t>4696007</t>
  </si>
  <si>
    <t>53084,53085</t>
  </si>
  <si>
    <t>0609801</t>
  </si>
  <si>
    <t>2572338</t>
  </si>
  <si>
    <t>31778</t>
  </si>
  <si>
    <t>ROKIETNICA</t>
  </si>
  <si>
    <t>0610069</t>
  </si>
  <si>
    <t>CZELATYCE</t>
  </si>
  <si>
    <t>9028110</t>
  </si>
  <si>
    <t>41311,48567</t>
  </si>
  <si>
    <t>0610106</t>
  </si>
  <si>
    <t>8838088</t>
  </si>
  <si>
    <t>24526</t>
  </si>
  <si>
    <t>3421984</t>
  </si>
  <si>
    <t>21318</t>
  </si>
  <si>
    <t>0610282</t>
  </si>
  <si>
    <t>TAPIN</t>
  </si>
  <si>
    <t>1109441</t>
  </si>
  <si>
    <t>127621</t>
  </si>
  <si>
    <t>ROŹWIENICA</t>
  </si>
  <si>
    <t>0610508</t>
  </si>
  <si>
    <t>CZĄSTKOWICE</t>
  </si>
  <si>
    <t>4759778</t>
  </si>
  <si>
    <t>80135,80136</t>
  </si>
  <si>
    <t>0610520</t>
  </si>
  <si>
    <t>4060744</t>
  </si>
  <si>
    <t>80130</t>
  </si>
  <si>
    <t>0610572</t>
  </si>
  <si>
    <t>RUDOŁOWICE</t>
  </si>
  <si>
    <t>5205494</t>
  </si>
  <si>
    <t>80131,80132</t>
  </si>
  <si>
    <t>0610678</t>
  </si>
  <si>
    <t>WĘGIERKA</t>
  </si>
  <si>
    <t>4378721</t>
  </si>
  <si>
    <t>20369</t>
  </si>
  <si>
    <t>0611028</t>
  </si>
  <si>
    <t>CZERWONA WOLA</t>
  </si>
  <si>
    <t>5651848</t>
  </si>
  <si>
    <t>20373</t>
  </si>
  <si>
    <t>0611117</t>
  </si>
  <si>
    <t>2465065</t>
  </si>
  <si>
    <t>20368</t>
  </si>
  <si>
    <t>0611353</t>
  </si>
  <si>
    <t>RUDKA</t>
  </si>
  <si>
    <t>2192123</t>
  </si>
  <si>
    <t>20370</t>
  </si>
  <si>
    <t>0611459</t>
  </si>
  <si>
    <t>WYLEWA</t>
  </si>
  <si>
    <t>1133324</t>
  </si>
  <si>
    <t>54253,54255</t>
  </si>
  <si>
    <t>STARY DZIKÓW</t>
  </si>
  <si>
    <t>0611494</t>
  </si>
  <si>
    <t>CEWKÓW</t>
  </si>
  <si>
    <t>7114790</t>
  </si>
  <si>
    <t>113705</t>
  </si>
  <si>
    <t>0611519</t>
  </si>
  <si>
    <t>MOSZCZANICA</t>
  </si>
  <si>
    <t>4696026</t>
  </si>
  <si>
    <t>54249,54251</t>
  </si>
  <si>
    <t>0611554</t>
  </si>
  <si>
    <t>4821249</t>
  </si>
  <si>
    <t>113704</t>
  </si>
  <si>
    <t>0611577</t>
  </si>
  <si>
    <t>UŁAZÓW</t>
  </si>
  <si>
    <t>3614226</t>
  </si>
  <si>
    <t>104689,104693</t>
  </si>
  <si>
    <t>TRYŃCZA</t>
  </si>
  <si>
    <t>0611867</t>
  </si>
  <si>
    <t>GNIEWCZYNA ŁAŃCUCKA</t>
  </si>
  <si>
    <t>8545163</t>
  </si>
  <si>
    <t>105056,105246</t>
  </si>
  <si>
    <t>0611985</t>
  </si>
  <si>
    <t>GORZYCE</t>
  </si>
  <si>
    <t>8455423</t>
  </si>
  <si>
    <t>105723</t>
  </si>
  <si>
    <t>0612051</t>
  </si>
  <si>
    <t>JAGIEŁŁA</t>
  </si>
  <si>
    <t>6352252</t>
  </si>
  <si>
    <t>103316</t>
  </si>
  <si>
    <t>0612223</t>
  </si>
  <si>
    <t>UBIESZYN</t>
  </si>
  <si>
    <t>7754390</t>
  </si>
  <si>
    <t>104803</t>
  </si>
  <si>
    <t>WIĄZOWNICA</t>
  </si>
  <si>
    <t>0612306</t>
  </si>
  <si>
    <t>CETULA</t>
  </si>
  <si>
    <t>2273789</t>
  </si>
  <si>
    <t>70334</t>
  </si>
  <si>
    <t>0612364</t>
  </si>
  <si>
    <t>2575910</t>
  </si>
  <si>
    <t>70336</t>
  </si>
  <si>
    <t>0612424</t>
  </si>
  <si>
    <t>MOŁODYCZ</t>
  </si>
  <si>
    <t>7818258</t>
  </si>
  <si>
    <t>73799,76141</t>
  </si>
  <si>
    <t>0612559</t>
  </si>
  <si>
    <t>PIWODA</t>
  </si>
  <si>
    <t>8608896</t>
  </si>
  <si>
    <t>70335</t>
  </si>
  <si>
    <t>0612714</t>
  </si>
  <si>
    <t>RYSZKOWA WOLA</t>
  </si>
  <si>
    <t>53A</t>
  </si>
  <si>
    <t>5460155</t>
  </si>
  <si>
    <t>56118,56119</t>
  </si>
  <si>
    <t>WIELKIE OCZY</t>
  </si>
  <si>
    <t>0613174</t>
  </si>
  <si>
    <t>ŁUKAWIEC</t>
  </si>
  <si>
    <t>6990214</t>
  </si>
  <si>
    <t>56115,56116</t>
  </si>
  <si>
    <t>0613263</t>
  </si>
  <si>
    <t>3447226</t>
  </si>
  <si>
    <t>16677</t>
  </si>
  <si>
    <t>0613369</t>
  </si>
  <si>
    <t>MAĆKÓWKA</t>
  </si>
  <si>
    <t>1161377</t>
  </si>
  <si>
    <t>119649</t>
  </si>
  <si>
    <t>0613406</t>
  </si>
  <si>
    <t>PEŁNATYCZE</t>
  </si>
  <si>
    <t>8391066</t>
  </si>
  <si>
    <t>119648</t>
  </si>
  <si>
    <t>0613441</t>
  </si>
  <si>
    <t>ROŻNIATÓW</t>
  </si>
  <si>
    <t>1159698</t>
  </si>
  <si>
    <t>16675</t>
  </si>
  <si>
    <t>0613464</t>
  </si>
  <si>
    <t>SIENNÓW</t>
  </si>
  <si>
    <t>0613524</t>
  </si>
  <si>
    <t>5524810</t>
  </si>
  <si>
    <t>16673,16674</t>
  </si>
  <si>
    <t>9A</t>
  </si>
  <si>
    <t>35421</t>
  </si>
  <si>
    <t>UL. KARDYNAŁA STEFANA WYSZYŃSKIEGO</t>
  </si>
  <si>
    <t>ŁAŃCUCKI</t>
  </si>
  <si>
    <t>BOGUCHWAŁA</t>
  </si>
  <si>
    <t>2243111</t>
  </si>
  <si>
    <t>109582</t>
  </si>
  <si>
    <t>0644915</t>
  </si>
  <si>
    <t>LUTORYŻ</t>
  </si>
  <si>
    <t>2041392</t>
  </si>
  <si>
    <t>109581</t>
  </si>
  <si>
    <t>0645004</t>
  </si>
  <si>
    <t>MOGIELNICA</t>
  </si>
  <si>
    <t>3703178</t>
  </si>
  <si>
    <t>31041,83797</t>
  </si>
  <si>
    <t>KOLBUSZOWSKI</t>
  </si>
  <si>
    <t>CMOLAS</t>
  </si>
  <si>
    <t>0646699</t>
  </si>
  <si>
    <t>7818095</t>
  </si>
  <si>
    <t>130335</t>
  </si>
  <si>
    <t>0646771</t>
  </si>
  <si>
    <t>HADYKÓWKA</t>
  </si>
  <si>
    <t>9026493</t>
  </si>
  <si>
    <t>31046</t>
  </si>
  <si>
    <t>0646788</t>
  </si>
  <si>
    <t>JAGODNIK</t>
  </si>
  <si>
    <t>7334451</t>
  </si>
  <si>
    <t>121358,84222</t>
  </si>
  <si>
    <t>0646794</t>
  </si>
  <si>
    <t>OSTROWY BARANOWSKIE</t>
  </si>
  <si>
    <t>6633472</t>
  </si>
  <si>
    <t>31045</t>
  </si>
  <si>
    <t>0646860</t>
  </si>
  <si>
    <t>OSTROWY TUSZOWSKIE</t>
  </si>
  <si>
    <t>100A</t>
  </si>
  <si>
    <t>3740912</t>
  </si>
  <si>
    <t>130348</t>
  </si>
  <si>
    <t>0646966</t>
  </si>
  <si>
    <t>PORĘBY DYMARSKIE</t>
  </si>
  <si>
    <t>157B</t>
  </si>
  <si>
    <t>7436192</t>
  </si>
  <si>
    <t>103451,103453</t>
  </si>
  <si>
    <t>0647084</t>
  </si>
  <si>
    <t>TRZĘSÓWKA</t>
  </si>
  <si>
    <t>1181680</t>
  </si>
  <si>
    <t>59691</t>
  </si>
  <si>
    <t>STRZYŻOWSKI</t>
  </si>
  <si>
    <t>CZUDEC</t>
  </si>
  <si>
    <t>0648310</t>
  </si>
  <si>
    <t>BABICA</t>
  </si>
  <si>
    <t>6162109</t>
  </si>
  <si>
    <t>56489,56662,56663</t>
  </si>
  <si>
    <t>0648385</t>
  </si>
  <si>
    <t>7588424</t>
  </si>
  <si>
    <t>49343,49686</t>
  </si>
  <si>
    <t>19351</t>
  </si>
  <si>
    <t>UL. RZESZOWSKA</t>
  </si>
  <si>
    <t>1188152</t>
  </si>
  <si>
    <t>47781</t>
  </si>
  <si>
    <t>0648439</t>
  </si>
  <si>
    <t>NOWA WIEŚ</t>
  </si>
  <si>
    <t>5904652</t>
  </si>
  <si>
    <t>57604,57622</t>
  </si>
  <si>
    <t>0648646</t>
  </si>
  <si>
    <t>PSTRĄGOWA</t>
  </si>
  <si>
    <t>3677393</t>
  </si>
  <si>
    <t>49896</t>
  </si>
  <si>
    <t>2657210</t>
  </si>
  <si>
    <t>57258</t>
  </si>
  <si>
    <t>0648860</t>
  </si>
  <si>
    <t>WYŻNE</t>
  </si>
  <si>
    <t>4658340</t>
  </si>
  <si>
    <t>47632</t>
  </si>
  <si>
    <t>0648899</t>
  </si>
  <si>
    <t>ZABORÓW</t>
  </si>
  <si>
    <t>2452446</t>
  </si>
  <si>
    <t>34772</t>
  </si>
  <si>
    <t>FRYSZTAK</t>
  </si>
  <si>
    <t>0649002</t>
  </si>
  <si>
    <t>CIESZYNA</t>
  </si>
  <si>
    <t>1187472</t>
  </si>
  <si>
    <t>119409,50430,53280,53281</t>
  </si>
  <si>
    <t>0649090</t>
  </si>
  <si>
    <t>24908</t>
  </si>
  <si>
    <t>UL. JÓZEFA WYBICKIEGO</t>
  </si>
  <si>
    <t>6862821</t>
  </si>
  <si>
    <t>35240,38940</t>
  </si>
  <si>
    <t>33492</t>
  </si>
  <si>
    <t>UL. JÓZEFA PIĘTNIEWICZA</t>
  </si>
  <si>
    <t>3804920</t>
  </si>
  <si>
    <t>34773</t>
  </si>
  <si>
    <t>0649150</t>
  </si>
  <si>
    <t>GLINIK GÓRNY</t>
  </si>
  <si>
    <t>2189527</t>
  </si>
  <si>
    <t>70515,70516</t>
  </si>
  <si>
    <t>0649344</t>
  </si>
  <si>
    <t>GOGOŁÓW</t>
  </si>
  <si>
    <t>2381734</t>
  </si>
  <si>
    <t>70512,70513</t>
  </si>
  <si>
    <t>0649597</t>
  </si>
  <si>
    <t>LUBLA</t>
  </si>
  <si>
    <t>2349686</t>
  </si>
  <si>
    <t>70518,70519</t>
  </si>
  <si>
    <t>0649752</t>
  </si>
  <si>
    <t>STĘPINA</t>
  </si>
  <si>
    <t>GŁOGÓW MAŁOPOLSKI</t>
  </si>
  <si>
    <t>8453172</t>
  </si>
  <si>
    <t>92166</t>
  </si>
  <si>
    <t>0650063</t>
  </si>
  <si>
    <t>POGWIZDÓW NOWY</t>
  </si>
  <si>
    <t>4887100</t>
  </si>
  <si>
    <t>82457,82458</t>
  </si>
  <si>
    <t>0650123</t>
  </si>
  <si>
    <t>PRZEWROTNE</t>
  </si>
  <si>
    <t>18154292</t>
  </si>
  <si>
    <t>73982</t>
  </si>
  <si>
    <t>0650318</t>
  </si>
  <si>
    <t>STYKÓW</t>
  </si>
  <si>
    <t>8072252</t>
  </si>
  <si>
    <t>120023</t>
  </si>
  <si>
    <t>ROPCZYCKO-SĘDZISZOWSKI</t>
  </si>
  <si>
    <t>IWIERZYCE</t>
  </si>
  <si>
    <t>0651520</t>
  </si>
  <si>
    <t>BĘDZIENICA</t>
  </si>
  <si>
    <t>WIŚNIOWA</t>
  </si>
  <si>
    <t>2172015</t>
  </si>
  <si>
    <t>18215</t>
  </si>
  <si>
    <t>KOLBUSZOWA</t>
  </si>
  <si>
    <t>0652151</t>
  </si>
  <si>
    <t>6926303</t>
  </si>
  <si>
    <t>18239</t>
  </si>
  <si>
    <t>0652168</t>
  </si>
  <si>
    <t>DOMATKÓW</t>
  </si>
  <si>
    <t>1125009</t>
  </si>
  <si>
    <t>19167,19189,19195</t>
  </si>
  <si>
    <t>0652263</t>
  </si>
  <si>
    <t>KOLBUSZOWA DOLNA</t>
  </si>
  <si>
    <t>7626878</t>
  </si>
  <si>
    <t>18257</t>
  </si>
  <si>
    <t>0652292</t>
  </si>
  <si>
    <t>KOLBUSZOWA GÓRNA</t>
  </si>
  <si>
    <t>6478804</t>
  </si>
  <si>
    <t>18286</t>
  </si>
  <si>
    <t>0652435</t>
  </si>
  <si>
    <t>PRZEDBÓRZ</t>
  </si>
  <si>
    <t>9028236</t>
  </si>
  <si>
    <t>18324</t>
  </si>
  <si>
    <t>0652547</t>
  </si>
  <si>
    <t>WERYNIA</t>
  </si>
  <si>
    <t>8073361</t>
  </si>
  <si>
    <t>92693,92714</t>
  </si>
  <si>
    <t>2244875</t>
  </si>
  <si>
    <t>18693,19094</t>
  </si>
  <si>
    <t>0652582</t>
  </si>
  <si>
    <t>WIDEŁKA</t>
  </si>
  <si>
    <t>2340605</t>
  </si>
  <si>
    <t>18348</t>
  </si>
  <si>
    <t>0652665</t>
  </si>
  <si>
    <t>ZARĘBKI</t>
  </si>
  <si>
    <t>KRASNE</t>
  </si>
  <si>
    <t>7308636</t>
  </si>
  <si>
    <t>41078,41080</t>
  </si>
  <si>
    <t>0652760</t>
  </si>
  <si>
    <t>MALAWA</t>
  </si>
  <si>
    <t>199A</t>
  </si>
  <si>
    <t>HUCISKO</t>
  </si>
  <si>
    <t>LUBENIA</t>
  </si>
  <si>
    <t>5014706</t>
  </si>
  <si>
    <t>5487</t>
  </si>
  <si>
    <t>0654405</t>
  </si>
  <si>
    <t>SOŁONKA</t>
  </si>
  <si>
    <t>2150871</t>
  </si>
  <si>
    <t>74226,74227</t>
  </si>
  <si>
    <t>ŁAŃCUT</t>
  </si>
  <si>
    <t>0654635</t>
  </si>
  <si>
    <t>ALBIGOWA</t>
  </si>
  <si>
    <t>2293369</t>
  </si>
  <si>
    <t>74468</t>
  </si>
  <si>
    <t>0654724</t>
  </si>
  <si>
    <t>CIERPISZ</t>
  </si>
  <si>
    <t>110A</t>
  </si>
  <si>
    <t>6287859</t>
  </si>
  <si>
    <t>73311,73657</t>
  </si>
  <si>
    <t>0654859</t>
  </si>
  <si>
    <t>HANDZLÓWKA</t>
  </si>
  <si>
    <t>2152893</t>
  </si>
  <si>
    <t>74865,74866</t>
  </si>
  <si>
    <t>0655089</t>
  </si>
  <si>
    <t>KRACZKOWA</t>
  </si>
  <si>
    <t>6225857</t>
  </si>
  <si>
    <t>79289</t>
  </si>
  <si>
    <t>0655155</t>
  </si>
  <si>
    <t>ROGÓŻNO</t>
  </si>
  <si>
    <t>7753140</t>
  </si>
  <si>
    <t>79291,79293</t>
  </si>
  <si>
    <t>0655250</t>
  </si>
  <si>
    <t>WYSOKA</t>
  </si>
  <si>
    <t>1132303</t>
  </si>
  <si>
    <t>73030</t>
  </si>
  <si>
    <t>6353727</t>
  </si>
  <si>
    <t>52541,52542</t>
  </si>
  <si>
    <t>MARKOWA</t>
  </si>
  <si>
    <t>0655333</t>
  </si>
  <si>
    <t>HUSÓW</t>
  </si>
  <si>
    <t>2087483</t>
  </si>
  <si>
    <t>58431</t>
  </si>
  <si>
    <t>2198185</t>
  </si>
  <si>
    <t>58430</t>
  </si>
  <si>
    <t>0655474</t>
  </si>
  <si>
    <t>2037489</t>
  </si>
  <si>
    <t>49559,49560</t>
  </si>
  <si>
    <t>0655391</t>
  </si>
  <si>
    <t>7690921</t>
  </si>
  <si>
    <t>58429</t>
  </si>
  <si>
    <t>2382140</t>
  </si>
  <si>
    <t>59587</t>
  </si>
  <si>
    <t>0655511</t>
  </si>
  <si>
    <t>TARNAWKA</t>
  </si>
  <si>
    <t>TRZEŚŃ</t>
  </si>
  <si>
    <t>2660113</t>
  </si>
  <si>
    <t>19032</t>
  </si>
  <si>
    <t>NIEBYLEC</t>
  </si>
  <si>
    <t>0656226</t>
  </si>
  <si>
    <t>BARYCZKA</t>
  </si>
  <si>
    <t>2661490</t>
  </si>
  <si>
    <t>18954</t>
  </si>
  <si>
    <t>0656261</t>
  </si>
  <si>
    <t>BLIZIANKA</t>
  </si>
  <si>
    <t>8391828</t>
  </si>
  <si>
    <t>18955</t>
  </si>
  <si>
    <t>0656315</t>
  </si>
  <si>
    <t>GWOŹDZIANKA</t>
  </si>
  <si>
    <t>2487036</t>
  </si>
  <si>
    <t>18956</t>
  </si>
  <si>
    <t>0656350</t>
  </si>
  <si>
    <t>GWOŹNICA DOLNA</t>
  </si>
  <si>
    <t>7690775</t>
  </si>
  <si>
    <t>21082,21083</t>
  </si>
  <si>
    <t>0656462</t>
  </si>
  <si>
    <t>GWOŹNICA GÓRNA</t>
  </si>
  <si>
    <t>7180990</t>
  </si>
  <si>
    <t>18957</t>
  </si>
  <si>
    <t>0656605</t>
  </si>
  <si>
    <t>JAWORNIK</t>
  </si>
  <si>
    <t>5014861</t>
  </si>
  <si>
    <t>21040,21042</t>
  </si>
  <si>
    <t>0656686</t>
  </si>
  <si>
    <t>KONIECZKOWA</t>
  </si>
  <si>
    <t>5333410</t>
  </si>
  <si>
    <t>21037,21038</t>
  </si>
  <si>
    <t>0656746</t>
  </si>
  <si>
    <t>LUTCZA</t>
  </si>
  <si>
    <t>2665872</t>
  </si>
  <si>
    <t>18958</t>
  </si>
  <si>
    <t>7178784</t>
  </si>
  <si>
    <t>21041,21043</t>
  </si>
  <si>
    <t>0656947</t>
  </si>
  <si>
    <t>8710132</t>
  </si>
  <si>
    <t>21084,21085</t>
  </si>
  <si>
    <t>0656976</t>
  </si>
  <si>
    <t>POŁOMIA</t>
  </si>
  <si>
    <t>4505475</t>
  </si>
  <si>
    <t>35022</t>
  </si>
  <si>
    <t>NIWISKA</t>
  </si>
  <si>
    <t>0657065</t>
  </si>
  <si>
    <t>HUCINA</t>
  </si>
  <si>
    <t>UL. WSPÓLNA</t>
  </si>
  <si>
    <t>54</t>
  </si>
  <si>
    <t>5586672</t>
  </si>
  <si>
    <t>35024</t>
  </si>
  <si>
    <t>0657094</t>
  </si>
  <si>
    <t>18154323</t>
  </si>
  <si>
    <t>35026</t>
  </si>
  <si>
    <t>0657125</t>
  </si>
  <si>
    <t>KOSOWY</t>
  </si>
  <si>
    <t>6033965</t>
  </si>
  <si>
    <t>13913,35025</t>
  </si>
  <si>
    <t>0657220</t>
  </si>
  <si>
    <t>6672256</t>
  </si>
  <si>
    <t>123771</t>
  </si>
  <si>
    <t>7181051</t>
  </si>
  <si>
    <t>35028</t>
  </si>
  <si>
    <t>0657310</t>
  </si>
  <si>
    <t>PRZYŁĘK</t>
  </si>
  <si>
    <t>5269289</t>
  </si>
  <si>
    <t>35027</t>
  </si>
  <si>
    <t>0657349</t>
  </si>
  <si>
    <t>SIEDLANKA</t>
  </si>
  <si>
    <t>2584228</t>
  </si>
  <si>
    <t>35023</t>
  </si>
  <si>
    <t>0657355</t>
  </si>
  <si>
    <t>7053900</t>
  </si>
  <si>
    <t>15606,15612</t>
  </si>
  <si>
    <t>0657970</t>
  </si>
  <si>
    <t>KAMIONKA</t>
  </si>
  <si>
    <t>7244622</t>
  </si>
  <si>
    <t>15608</t>
  </si>
  <si>
    <t>0658053</t>
  </si>
  <si>
    <t>KOZODRZA</t>
  </si>
  <si>
    <t>2492240</t>
  </si>
  <si>
    <t>17039</t>
  </si>
  <si>
    <t>0658410</t>
  </si>
  <si>
    <t>ZDŻARY</t>
  </si>
  <si>
    <t>2610417</t>
  </si>
  <si>
    <t>25231,25232,41082</t>
  </si>
  <si>
    <t>RAKSZAWA</t>
  </si>
  <si>
    <t>0659213</t>
  </si>
  <si>
    <t>4060547</t>
  </si>
  <si>
    <t>77435</t>
  </si>
  <si>
    <t>0659130</t>
  </si>
  <si>
    <t>2421214</t>
  </si>
  <si>
    <t>41422</t>
  </si>
  <si>
    <t>7436249</t>
  </si>
  <si>
    <t>41495</t>
  </si>
  <si>
    <t>1130126</t>
  </si>
  <si>
    <t>41964</t>
  </si>
  <si>
    <t>0659271</t>
  </si>
  <si>
    <t>WĘGLISKA</t>
  </si>
  <si>
    <t>6478942</t>
  </si>
  <si>
    <t>42110</t>
  </si>
  <si>
    <t>0659294</t>
  </si>
  <si>
    <t>WYDRZE</t>
  </si>
  <si>
    <t>4378675</t>
  </si>
  <si>
    <t>89393</t>
  </si>
  <si>
    <t>RANIŻÓW</t>
  </si>
  <si>
    <t>0659354</t>
  </si>
  <si>
    <t>MAZURY</t>
  </si>
  <si>
    <t>9028188</t>
  </si>
  <si>
    <t>18855</t>
  </si>
  <si>
    <t>0659408</t>
  </si>
  <si>
    <t>00432</t>
  </si>
  <si>
    <t>UL. ARMII KRAJOWEJ</t>
  </si>
  <si>
    <t>4759839</t>
  </si>
  <si>
    <t>74465</t>
  </si>
  <si>
    <t>06260</t>
  </si>
  <si>
    <t>UL. GRUNWALDZKA</t>
  </si>
  <si>
    <t>2215478</t>
  </si>
  <si>
    <t>74344</t>
  </si>
  <si>
    <t>0659495</t>
  </si>
  <si>
    <t>STANISZEWSKIE</t>
  </si>
  <si>
    <t>6443110</t>
  </si>
  <si>
    <t>58662,74317</t>
  </si>
  <si>
    <t>0659503</t>
  </si>
  <si>
    <t>WOLA RANIŻOWSKA</t>
  </si>
  <si>
    <t>5906637</t>
  </si>
  <si>
    <t>18856</t>
  </si>
  <si>
    <t>0659532</t>
  </si>
  <si>
    <t>ZIELONKA</t>
  </si>
  <si>
    <t>2471871</t>
  </si>
  <si>
    <t>18857</t>
  </si>
  <si>
    <t>0659590</t>
  </si>
  <si>
    <t>POSUCHY</t>
  </si>
  <si>
    <t>ROPCZYCE</t>
  </si>
  <si>
    <t>5205639</t>
  </si>
  <si>
    <t>26419,30211</t>
  </si>
  <si>
    <t>0659940</t>
  </si>
  <si>
    <t>ŁĄCZKI KUCHARSKIE</t>
  </si>
  <si>
    <t>2324552</t>
  </si>
  <si>
    <t>26497,41396</t>
  </si>
  <si>
    <t>0660021</t>
  </si>
  <si>
    <t>MAŁA</t>
  </si>
  <si>
    <t>6225778</t>
  </si>
  <si>
    <t>26557,30094</t>
  </si>
  <si>
    <t>0660245</t>
  </si>
  <si>
    <t>NIEDŹWIADA</t>
  </si>
  <si>
    <t>2101490</t>
  </si>
  <si>
    <t>26671,44100</t>
  </si>
  <si>
    <t>SĘDZISZÓW MAŁOPOLSKI</t>
  </si>
  <si>
    <t>4757513</t>
  </si>
  <si>
    <t>52434</t>
  </si>
  <si>
    <t>0660481</t>
  </si>
  <si>
    <t>BORECZEK</t>
  </si>
  <si>
    <t>2195521</t>
  </si>
  <si>
    <t>55283</t>
  </si>
  <si>
    <t>0660535</t>
  </si>
  <si>
    <t>BOREK WIELKI</t>
  </si>
  <si>
    <t>7053888</t>
  </si>
  <si>
    <t>48964</t>
  </si>
  <si>
    <t>DZIKOWIEC</t>
  </si>
  <si>
    <t>0661836</t>
  </si>
  <si>
    <t>KOPCIE</t>
  </si>
  <si>
    <t>2179102</t>
  </si>
  <si>
    <t>129167</t>
  </si>
  <si>
    <t>0662014</t>
  </si>
  <si>
    <t>MECHOWIEC</t>
  </si>
  <si>
    <t>18154113</t>
  </si>
  <si>
    <t>73515,73556</t>
  </si>
  <si>
    <t>0662161</t>
  </si>
  <si>
    <t>WILCZA WOLA</t>
  </si>
  <si>
    <t>3295350</t>
  </si>
  <si>
    <t>129161</t>
  </si>
  <si>
    <t>0662333</t>
  </si>
  <si>
    <t xml:space="preserve">29A </t>
  </si>
  <si>
    <t>8838198</t>
  </si>
  <si>
    <t>14657</t>
  </si>
  <si>
    <t>STRZYŻÓW</t>
  </si>
  <si>
    <t>0662468</t>
  </si>
  <si>
    <t>BRZEŻANKA</t>
  </si>
  <si>
    <t>2486119</t>
  </si>
  <si>
    <t>3584</t>
  </si>
  <si>
    <t>0663090</t>
  </si>
  <si>
    <t>TROPIE</t>
  </si>
  <si>
    <t>2661790</t>
  </si>
  <si>
    <t>81581,81597</t>
  </si>
  <si>
    <t>0663456</t>
  </si>
  <si>
    <t>ŻYZNÓW</t>
  </si>
  <si>
    <t>ŚWILCZA</t>
  </si>
  <si>
    <t>6507071</t>
  </si>
  <si>
    <t>21528,21529</t>
  </si>
  <si>
    <t>0663999</t>
  </si>
  <si>
    <t>RUDNA WIELKA</t>
  </si>
  <si>
    <t>6926241</t>
  </si>
  <si>
    <t>72465</t>
  </si>
  <si>
    <t>WIELOPOLE SKRZYŃSKIE</t>
  </si>
  <si>
    <t>0666176</t>
  </si>
  <si>
    <t>BRONISZÓW</t>
  </si>
  <si>
    <t>3576059</t>
  </si>
  <si>
    <t>72466</t>
  </si>
  <si>
    <t>0666242</t>
  </si>
  <si>
    <t>BRZEZINY</t>
  </si>
  <si>
    <t>382A</t>
  </si>
  <si>
    <t>2465433</t>
  </si>
  <si>
    <t>72462</t>
  </si>
  <si>
    <t>3740008</t>
  </si>
  <si>
    <t>72464</t>
  </si>
  <si>
    <t>0666489</t>
  </si>
  <si>
    <t>GLINIK</t>
  </si>
  <si>
    <t>7689554</t>
  </si>
  <si>
    <t>66234,72467</t>
  </si>
  <si>
    <t>0666727</t>
  </si>
  <si>
    <t>2666401</t>
  </si>
  <si>
    <t>34848</t>
  </si>
  <si>
    <t>0666839</t>
  </si>
  <si>
    <t>JASZCZUROWA</t>
  </si>
  <si>
    <t>2454595</t>
  </si>
  <si>
    <t>34839</t>
  </si>
  <si>
    <t>0667129</t>
  </si>
  <si>
    <t>MARKUSZOWA</t>
  </si>
  <si>
    <t>2360574</t>
  </si>
  <si>
    <t>105692</t>
  </si>
  <si>
    <t>0667201</t>
  </si>
  <si>
    <t>NIEWODNA</t>
  </si>
  <si>
    <t>4632592</t>
  </si>
  <si>
    <t>105698</t>
  </si>
  <si>
    <t>0667320</t>
  </si>
  <si>
    <t>PSTRĄGÓWKA</t>
  </si>
  <si>
    <t>1183982</t>
  </si>
  <si>
    <t>34845</t>
  </si>
  <si>
    <t>0667425</t>
  </si>
  <si>
    <t>SZUFNAROWA</t>
  </si>
  <si>
    <t>7627168</t>
  </si>
  <si>
    <t>59160</t>
  </si>
  <si>
    <t>ŻOŁYNIA</t>
  </si>
  <si>
    <t>0667678</t>
  </si>
  <si>
    <t>BRZÓZA STADNICKA</t>
  </si>
  <si>
    <t>UL. RYNEK</t>
  </si>
  <si>
    <t>5</t>
  </si>
  <si>
    <t>1124184</t>
  </si>
  <si>
    <t>12411</t>
  </si>
  <si>
    <t>MAJDAN KRÓLEWSKI</t>
  </si>
  <si>
    <t>0799003</t>
  </si>
  <si>
    <t>BRZOSTOWA GÓRA</t>
  </si>
  <si>
    <t>7817425</t>
  </si>
  <si>
    <t>29578</t>
  </si>
  <si>
    <t>0799055</t>
  </si>
  <si>
    <t>HUTA KOMOROWSKA</t>
  </si>
  <si>
    <t>1123997</t>
  </si>
  <si>
    <t>29212</t>
  </si>
  <si>
    <t>0799144</t>
  </si>
  <si>
    <t>KOMORÓW</t>
  </si>
  <si>
    <t>2507740</t>
  </si>
  <si>
    <t>129948</t>
  </si>
  <si>
    <t>0799368</t>
  </si>
  <si>
    <t>KRZĄTKA</t>
  </si>
  <si>
    <t>3804667</t>
  </si>
  <si>
    <t>29167</t>
  </si>
  <si>
    <t>0799300</t>
  </si>
  <si>
    <t>2142918</t>
  </si>
  <si>
    <t>13720</t>
  </si>
  <si>
    <t>0799405</t>
  </si>
  <si>
    <t>07029</t>
  </si>
  <si>
    <t>UL. JAGIELLOŃSKA</t>
  </si>
  <si>
    <t>8710039</t>
  </si>
  <si>
    <t>13628</t>
  </si>
  <si>
    <t>50507</t>
  </si>
  <si>
    <t>UL. OSIEDLE PODLASEK</t>
  </si>
  <si>
    <t>KROSNO</t>
  </si>
  <si>
    <t>0952410</t>
  </si>
  <si>
    <t>09186</t>
  </si>
  <si>
    <t>UL. MARII KONOPNICKIEJ</t>
  </si>
  <si>
    <t>5205660</t>
  </si>
  <si>
    <t>103642,103643,103644,114161,114162</t>
  </si>
  <si>
    <t>15532</t>
  </si>
  <si>
    <t>UL. IGNACEGO JANA PADEREWSKIEGO</t>
  </si>
  <si>
    <t>19253</t>
  </si>
  <si>
    <t>5970635</t>
  </si>
  <si>
    <t>53391,53410,53429</t>
  </si>
  <si>
    <t>0952841</t>
  </si>
  <si>
    <t>00009</t>
  </si>
  <si>
    <t>UL. 1000-LECIA</t>
  </si>
  <si>
    <t>6862813</t>
  </si>
  <si>
    <t>110158</t>
  </si>
  <si>
    <t>1864841</t>
  </si>
  <si>
    <t>52369,52371,52374</t>
  </si>
  <si>
    <t>20254</t>
  </si>
  <si>
    <t>UL. SŁONECZNA</t>
  </si>
  <si>
    <t>18154248</t>
  </si>
  <si>
    <t>109302</t>
  </si>
  <si>
    <t>3996480</t>
  </si>
  <si>
    <t>49959,49960</t>
  </si>
  <si>
    <t>44841</t>
  </si>
  <si>
    <t>UL. PROFESORA WALERIANA PAŃKI</t>
  </si>
  <si>
    <t>1089637</t>
  </si>
  <si>
    <t>127658,42107</t>
  </si>
  <si>
    <t>0952924</t>
  </si>
  <si>
    <t>2061632</t>
  </si>
  <si>
    <t>24262</t>
  </si>
  <si>
    <t>09572</t>
  </si>
  <si>
    <t>UL. KOŚCIUSZKI</t>
  </si>
  <si>
    <t>3A</t>
  </si>
  <si>
    <t>8863604</t>
  </si>
  <si>
    <t>21068</t>
  </si>
  <si>
    <t>0953237</t>
  </si>
  <si>
    <t>27215</t>
  </si>
  <si>
    <t>UL. WŁADYSŁAWA DUBISA</t>
  </si>
  <si>
    <t>8582892</t>
  </si>
  <si>
    <t>69838,69839</t>
  </si>
  <si>
    <t>49612</t>
  </si>
  <si>
    <t>UL. DR F. I Z. TOKARSKICH</t>
  </si>
  <si>
    <t>3804668</t>
  </si>
  <si>
    <t>38956,38958</t>
  </si>
  <si>
    <t>0953409</t>
  </si>
  <si>
    <t>7907692</t>
  </si>
  <si>
    <t>10438,50321,50323</t>
  </si>
  <si>
    <t>5078225</t>
  </si>
  <si>
    <t>10286,68579</t>
  </si>
  <si>
    <t>09282</t>
  </si>
  <si>
    <t>UL. MIKOŁAJA KOPERNIKA</t>
  </si>
  <si>
    <t>11208</t>
  </si>
  <si>
    <t>UL. 29 LISTOPADA</t>
  </si>
  <si>
    <t>09111</t>
  </si>
  <si>
    <t>UL. STANISŁAWA KONARSKIEGO</t>
  </si>
  <si>
    <t>19834</t>
  </si>
  <si>
    <t>UL. HENRYKA SIENKIEWICZA</t>
  </si>
  <si>
    <t>20291</t>
  </si>
  <si>
    <t>UL. JULIUSZA SŁOWACKIEGO</t>
  </si>
  <si>
    <t>0972192</t>
  </si>
  <si>
    <t>18154101</t>
  </si>
  <si>
    <t>18064,18065,18143,18144,18145</t>
  </si>
  <si>
    <t>31191</t>
  </si>
  <si>
    <t>UL. ŚWIĘTEGO DUCHA</t>
  </si>
  <si>
    <t>18154302</t>
  </si>
  <si>
    <t>18066,18067,18069</t>
  </si>
  <si>
    <t>41182</t>
  </si>
  <si>
    <t>PL. PLAC MICKIEWICZA</t>
  </si>
  <si>
    <t>18154218</t>
  </si>
  <si>
    <t>5704</t>
  </si>
  <si>
    <t>45849</t>
  </si>
  <si>
    <t>PL. PLAC SKARGI</t>
  </si>
  <si>
    <t>18154130</t>
  </si>
  <si>
    <t>20344</t>
  </si>
  <si>
    <t>26464</t>
  </si>
  <si>
    <t>UL. ŻEROMSKIEGO</t>
  </si>
  <si>
    <t>18154220</t>
  </si>
  <si>
    <t>20348</t>
  </si>
  <si>
    <t>09870</t>
  </si>
  <si>
    <t>UL. IGNACEGO KRASZEWSKIEGO</t>
  </si>
  <si>
    <t>18154090</t>
  </si>
  <si>
    <t>18073,18074,18075</t>
  </si>
  <si>
    <t>18154177</t>
  </si>
  <si>
    <t>80347,80349</t>
  </si>
  <si>
    <t>7178898</t>
  </si>
  <si>
    <t>123830,26328,26368</t>
  </si>
  <si>
    <t>0972424</t>
  </si>
  <si>
    <t>3868574</t>
  </si>
  <si>
    <t>16801,16803,16819</t>
  </si>
  <si>
    <t>27348</t>
  </si>
  <si>
    <t>UL. M. KONOPNICKIEJ</t>
  </si>
  <si>
    <t>4187815</t>
  </si>
  <si>
    <t>75343,75345</t>
  </si>
  <si>
    <t>0972447</t>
  </si>
  <si>
    <t>4378595</t>
  </si>
  <si>
    <t>75344</t>
  </si>
  <si>
    <t>4250652</t>
  </si>
  <si>
    <t>109311,109313,109319,109320,126046</t>
  </si>
  <si>
    <t>5012792</t>
  </si>
  <si>
    <t>88993,89105,89106</t>
  </si>
  <si>
    <t>2167763</t>
  </si>
  <si>
    <t>65177</t>
  </si>
  <si>
    <t>6480096</t>
  </si>
  <si>
    <t>34565</t>
  </si>
  <si>
    <t>6608484</t>
  </si>
  <si>
    <t>19492,19498</t>
  </si>
  <si>
    <t>0972507</t>
  </si>
  <si>
    <t>2136670</t>
  </si>
  <si>
    <t>21249</t>
  </si>
  <si>
    <t>0972513</t>
  </si>
  <si>
    <t>05827</t>
  </si>
  <si>
    <t>UL. GORLICZYŃSKA</t>
  </si>
  <si>
    <t>2488433</t>
  </si>
  <si>
    <t>19696</t>
  </si>
  <si>
    <t>4154227</t>
  </si>
  <si>
    <t>118729,12330,69926</t>
  </si>
  <si>
    <t>09796</t>
  </si>
  <si>
    <t>UL. KRAKOWSKA</t>
  </si>
  <si>
    <t>1164937</t>
  </si>
  <si>
    <t>16852,18904,19401</t>
  </si>
  <si>
    <t>09830</t>
  </si>
  <si>
    <t>UL. IGNACEGO KRASICKIEGO</t>
  </si>
  <si>
    <t>6926388</t>
  </si>
  <si>
    <t>20298</t>
  </si>
  <si>
    <t>2624052</t>
  </si>
  <si>
    <t>20454</t>
  </si>
  <si>
    <t>13026</t>
  </si>
  <si>
    <t>UL. MISIĄGIEWICZA</t>
  </si>
  <si>
    <t>1163585</t>
  </si>
  <si>
    <t>14608,14618,16055</t>
  </si>
  <si>
    <t>7690864</t>
  </si>
  <si>
    <t>83999</t>
  </si>
  <si>
    <t>0972594</t>
  </si>
  <si>
    <t>20F</t>
  </si>
  <si>
    <t>2507640</t>
  </si>
  <si>
    <t>82461</t>
  </si>
  <si>
    <t>4</t>
  </si>
  <si>
    <t>2173125</t>
  </si>
  <si>
    <t>118997</t>
  </si>
  <si>
    <t>0972683</t>
  </si>
  <si>
    <t>2401836</t>
  </si>
  <si>
    <t>10071,10092,128701,20367,20371</t>
  </si>
  <si>
    <t>4822395</t>
  </si>
  <si>
    <t>121270</t>
  </si>
  <si>
    <t>0974328</t>
  </si>
  <si>
    <t>7754429</t>
  </si>
  <si>
    <t>73983</t>
  </si>
  <si>
    <t>4187739</t>
  </si>
  <si>
    <t>80351,80352</t>
  </si>
  <si>
    <t>6034555</t>
  </si>
  <si>
    <t>127371,31821</t>
  </si>
  <si>
    <t>7817905</t>
  </si>
  <si>
    <t>92750,92761</t>
  </si>
  <si>
    <t>0974392</t>
  </si>
  <si>
    <t>02522</t>
  </si>
  <si>
    <t>UL. JANKA BYTNARA</t>
  </si>
  <si>
    <t>4441499</t>
  </si>
  <si>
    <t>70342</t>
  </si>
  <si>
    <t>2349627</t>
  </si>
  <si>
    <t>18412,18470</t>
  </si>
  <si>
    <t>5906661</t>
  </si>
  <si>
    <t>18541,18550</t>
  </si>
  <si>
    <t>14642</t>
  </si>
  <si>
    <t>UL. OBROŃCÓW POKOJU</t>
  </si>
  <si>
    <t>0974529</t>
  </si>
  <si>
    <t>4950817</t>
  </si>
  <si>
    <t>21507,22085</t>
  </si>
  <si>
    <t>04907</t>
  </si>
  <si>
    <t>UL. FARNA</t>
  </si>
  <si>
    <t>4315279</t>
  </si>
  <si>
    <t>104944</t>
  </si>
  <si>
    <t>8264374</t>
  </si>
  <si>
    <t>114168,68692,71057</t>
  </si>
  <si>
    <t>2238418</t>
  </si>
  <si>
    <t>19372</t>
  </si>
  <si>
    <t>5205496</t>
  </si>
  <si>
    <t>106041</t>
  </si>
  <si>
    <t>16264</t>
  </si>
  <si>
    <t>UL. JÓZEFA PIŁSUDSKIEGO</t>
  </si>
  <si>
    <t>3677278</t>
  </si>
  <si>
    <t>24185</t>
  </si>
  <si>
    <t>0974825</t>
  </si>
  <si>
    <t>2199285</t>
  </si>
  <si>
    <t>86780</t>
  </si>
  <si>
    <t>08266</t>
  </si>
  <si>
    <t>UL. KRÓLA KAZIMIERZA WIELKIEGO</t>
  </si>
  <si>
    <t>9027995</t>
  </si>
  <si>
    <t>24486,30161</t>
  </si>
  <si>
    <t>2308853</t>
  </si>
  <si>
    <t>24797,38747</t>
  </si>
  <si>
    <t>25081</t>
  </si>
  <si>
    <t>UL. WYSPIAŃSKIEGO</t>
  </si>
  <si>
    <t>7244694</t>
  </si>
  <si>
    <t>26768,31028</t>
  </si>
  <si>
    <t>5013343</t>
  </si>
  <si>
    <t>38462</t>
  </si>
  <si>
    <t>0974937</t>
  </si>
  <si>
    <t>04863</t>
  </si>
  <si>
    <t>UL. FABRYCZNA</t>
  </si>
  <si>
    <t>1157800</t>
  </si>
  <si>
    <t>52448</t>
  </si>
  <si>
    <t>11831</t>
  </si>
  <si>
    <t>UL. KS. STANISŁAWA MACIĄGA</t>
  </si>
  <si>
    <t>8581756</t>
  </si>
  <si>
    <t>52669</t>
  </si>
  <si>
    <t>8710022</t>
  </si>
  <si>
    <t>53801,53921</t>
  </si>
  <si>
    <t>licznik</t>
  </si>
  <si>
    <t>Numer Części</t>
  </si>
  <si>
    <t>LP.</t>
  </si>
  <si>
    <t>POPC/NIE POPC</t>
  </si>
  <si>
    <t>liczba lokalizacji</t>
  </si>
  <si>
    <t>Województwo</t>
  </si>
  <si>
    <t>Powiat</t>
  </si>
  <si>
    <t>POPC</t>
  </si>
  <si>
    <t>15P</t>
  </si>
  <si>
    <t>16P</t>
  </si>
  <si>
    <t>17P</t>
  </si>
  <si>
    <t>18P</t>
  </si>
  <si>
    <t>19P</t>
  </si>
  <si>
    <t>20P</t>
  </si>
  <si>
    <t>KROSNO+KROŚNIEŃSKI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</si>
  <si>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</si>
  <si>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</si>
  <si>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</si>
  <si>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</si>
  <si>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</si>
  <si>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</si>
  <si>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</si>
  <si>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</si>
  <si>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</si>
  <si>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</si>
  <si>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</si>
  <si>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</si>
  <si>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</si>
  <si>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</si>
  <si>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</si>
  <si>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</si>
  <si>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</si>
  <si>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</si>
  <si>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</si>
  <si>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</si>
  <si>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</si>
  <si>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</si>
  <si>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</si>
  <si>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</si>
  <si>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</si>
  <si>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</si>
  <si>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</si>
  <si>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</si>
  <si>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</si>
  <si>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</si>
  <si>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</si>
  <si>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</si>
  <si>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</si>
  <si>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</si>
  <si>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</si>
  <si>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</si>
  <si>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</si>
  <si>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Identyfikatory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</si>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</sst>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6" borderId="0" xfId="0" applyFill="1" applyProtection="1">
      <protection locked="0"/>
    </xf>
    <xf numFmtId="0" fontId="0" fillId="0" borderId="0" xfId="0" applyFill="1" applyProtection="1"/>
    <xf numFmtId="2" fontId="0" fillId="0" borderId="0" xfId="0" applyNumberFormat="1" applyFill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5BA6-E0FA-4741-83EB-BB873B315F18}">
  <dimension ref="A1:F17"/>
  <sheetViews>
    <sheetView workbookViewId="0">
      <selection activeCell="J11" sqref="J11"/>
    </sheetView>
  </sheetViews>
  <sheetFormatPr defaultRowHeight="14.5" x14ac:dyDescent="0.35"/>
  <cols>
    <col min="2" max="2" width="12.81640625" bestFit="1" customWidth="1"/>
    <col min="3" max="3" width="7" customWidth="1"/>
    <col min="4" max="4" width="15.26953125" bestFit="1" customWidth="1"/>
    <col min="5" max="5" width="22.54296875" bestFit="1" customWidth="1"/>
    <col min="6" max="6" width="23.453125" bestFit="1" customWidth="1"/>
  </cols>
  <sheetData>
    <row r="1" spans="1:6" x14ac:dyDescent="0.35">
      <c r="D1">
        <f>SUBTOTAL(9,D3:D85)</f>
        <v>444</v>
      </c>
    </row>
    <row r="2" spans="1:6" x14ac:dyDescent="0.35">
      <c r="A2" t="s">
        <v>1825</v>
      </c>
      <c r="B2" t="s">
        <v>1824</v>
      </c>
      <c r="C2" t="s">
        <v>1826</v>
      </c>
      <c r="D2" t="s">
        <v>1827</v>
      </c>
      <c r="E2" t="s">
        <v>1828</v>
      </c>
      <c r="F2" t="s">
        <v>1829</v>
      </c>
    </row>
    <row r="3" spans="1:6" x14ac:dyDescent="0.35">
      <c r="A3">
        <v>1</v>
      </c>
      <c r="B3" t="s">
        <v>1831</v>
      </c>
      <c r="C3" t="s">
        <v>1830</v>
      </c>
      <c r="D3">
        <v>4</v>
      </c>
      <c r="E3" t="str">
        <f>'15P'!D16</f>
        <v>PODKARPACKIE</v>
      </c>
      <c r="F3" t="str">
        <f>'15P'!E16</f>
        <v>BIESZCZADZKI</v>
      </c>
    </row>
    <row r="4" spans="1:6" x14ac:dyDescent="0.35">
      <c r="A4">
        <v>2</v>
      </c>
      <c r="B4" t="s">
        <v>1832</v>
      </c>
      <c r="C4" t="s">
        <v>1830</v>
      </c>
      <c r="D4">
        <v>36</v>
      </c>
      <c r="E4" t="s">
        <v>15</v>
      </c>
      <c r="F4" t="str">
        <f>'16P'!E16</f>
        <v>BRZOZOWSKI</v>
      </c>
    </row>
    <row r="5" spans="1:6" x14ac:dyDescent="0.35">
      <c r="A5">
        <v>3</v>
      </c>
      <c r="B5" t="s">
        <v>1833</v>
      </c>
      <c r="C5" t="s">
        <v>1830</v>
      </c>
      <c r="D5">
        <v>47</v>
      </c>
      <c r="E5" t="s">
        <v>15</v>
      </c>
      <c r="F5" t="str">
        <f>'17P'!E16</f>
        <v>JAROSŁAWSKI</v>
      </c>
    </row>
    <row r="6" spans="1:6" x14ac:dyDescent="0.35">
      <c r="A6">
        <v>4</v>
      </c>
      <c r="B6" t="s">
        <v>1834</v>
      </c>
      <c r="C6" t="s">
        <v>1830</v>
      </c>
      <c r="D6">
        <v>52</v>
      </c>
      <c r="E6" t="s">
        <v>15</v>
      </c>
      <c r="F6" t="str">
        <f>'18P'!E16</f>
        <v>JASIELSKI</v>
      </c>
    </row>
    <row r="7" spans="1:6" x14ac:dyDescent="0.35">
      <c r="A7">
        <v>5</v>
      </c>
      <c r="B7" t="s">
        <v>1835</v>
      </c>
      <c r="C7" t="s">
        <v>1830</v>
      </c>
      <c r="D7">
        <v>46</v>
      </c>
      <c r="E7" t="s">
        <v>15</v>
      </c>
      <c r="F7" t="str">
        <f>'19P'!E16</f>
        <v>KOLBUSZOWSKI</v>
      </c>
    </row>
    <row r="8" spans="1:6" x14ac:dyDescent="0.35">
      <c r="A8">
        <v>6</v>
      </c>
      <c r="B8" t="s">
        <v>1836</v>
      </c>
      <c r="C8" t="s">
        <v>1830</v>
      </c>
      <c r="D8">
        <v>30</v>
      </c>
      <c r="E8" t="s">
        <v>15</v>
      </c>
      <c r="F8" t="s">
        <v>1837</v>
      </c>
    </row>
    <row r="9" spans="1:6" x14ac:dyDescent="0.35">
      <c r="A9">
        <v>7</v>
      </c>
      <c r="B9" t="s">
        <v>1838</v>
      </c>
      <c r="C9" t="s">
        <v>1830</v>
      </c>
      <c r="D9">
        <v>14</v>
      </c>
      <c r="E9" t="s">
        <v>15</v>
      </c>
      <c r="F9" t="str">
        <f>'21P'!E19</f>
        <v>LESKI</v>
      </c>
    </row>
    <row r="10" spans="1:6" x14ac:dyDescent="0.35">
      <c r="A10">
        <v>8</v>
      </c>
      <c r="B10" t="s">
        <v>1839</v>
      </c>
      <c r="C10" t="s">
        <v>1830</v>
      </c>
      <c r="D10">
        <v>34</v>
      </c>
      <c r="E10" t="s">
        <v>15</v>
      </c>
      <c r="F10" t="str">
        <f>'22P'!E16</f>
        <v>LUBACZOWSKI</v>
      </c>
    </row>
    <row r="11" spans="1:6" x14ac:dyDescent="0.35">
      <c r="A11">
        <v>9</v>
      </c>
      <c r="B11" t="s">
        <v>1840</v>
      </c>
      <c r="C11" t="s">
        <v>1830</v>
      </c>
      <c r="D11">
        <v>25</v>
      </c>
      <c r="E11" t="s">
        <v>15</v>
      </c>
      <c r="F11" t="str">
        <f>'23P'!E16</f>
        <v>ŁAŃCUCKI</v>
      </c>
    </row>
    <row r="12" spans="1:6" x14ac:dyDescent="0.35">
      <c r="A12">
        <v>10</v>
      </c>
      <c r="B12" t="s">
        <v>1841</v>
      </c>
      <c r="C12" t="s">
        <v>1830</v>
      </c>
      <c r="D12">
        <v>23</v>
      </c>
      <c r="E12" t="s">
        <v>15</v>
      </c>
      <c r="F12" t="str">
        <f>'24P'!E16</f>
        <v>PRZEMYSKI</v>
      </c>
    </row>
    <row r="13" spans="1:6" x14ac:dyDescent="0.35">
      <c r="A13">
        <v>11</v>
      </c>
      <c r="B13" t="s">
        <v>1842</v>
      </c>
      <c r="C13" t="s">
        <v>1830</v>
      </c>
      <c r="D13">
        <v>44</v>
      </c>
      <c r="E13" t="s">
        <v>15</v>
      </c>
      <c r="F13" t="str">
        <f>'25P'!E16</f>
        <v>PRZEWORSKI</v>
      </c>
    </row>
    <row r="14" spans="1:6" x14ac:dyDescent="0.35">
      <c r="A14">
        <v>12</v>
      </c>
      <c r="B14" t="s">
        <v>1843</v>
      </c>
      <c r="C14" t="s">
        <v>1830</v>
      </c>
      <c r="D14">
        <v>24</v>
      </c>
      <c r="E14" t="s">
        <v>15</v>
      </c>
      <c r="F14" t="str">
        <f>'26P'!E16</f>
        <v>ROPCZYCKO-SĘDZISZOWSKI</v>
      </c>
    </row>
    <row r="15" spans="1:6" x14ac:dyDescent="0.35">
      <c r="A15">
        <v>13</v>
      </c>
      <c r="B15" t="s">
        <v>1844</v>
      </c>
      <c r="C15" t="s">
        <v>1830</v>
      </c>
      <c r="D15">
        <v>17</v>
      </c>
      <c r="E15" t="s">
        <v>15</v>
      </c>
      <c r="F15" t="str">
        <f>'27P'!E16</f>
        <v>RZESZOWSKI</v>
      </c>
    </row>
    <row r="16" spans="1:6" x14ac:dyDescent="0.35">
      <c r="A16">
        <v>14</v>
      </c>
      <c r="B16" t="s">
        <v>1845</v>
      </c>
      <c r="C16" t="s">
        <v>1830</v>
      </c>
      <c r="D16">
        <v>14</v>
      </c>
      <c r="E16" t="s">
        <v>15</v>
      </c>
      <c r="F16" t="str">
        <f>'28P'!E16</f>
        <v>SANOCKI</v>
      </c>
    </row>
    <row r="17" spans="1:6" x14ac:dyDescent="0.35">
      <c r="A17">
        <v>15</v>
      </c>
      <c r="B17" t="s">
        <v>1846</v>
      </c>
      <c r="C17" t="s">
        <v>1830</v>
      </c>
      <c r="D17">
        <v>34</v>
      </c>
      <c r="E17" t="s">
        <v>15</v>
      </c>
      <c r="F17" t="str">
        <f>'29P'!E16</f>
        <v>STRZYŻOWSKI</v>
      </c>
    </row>
  </sheetData>
  <autoFilter ref="A2:F85" xr:uid="{053618DD-CDC4-43A8-AA68-23507D1B494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0E00-FDFE-41F3-9A2D-1158E7C8B225}">
  <dimension ref="A1:W29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1838</v>
      </c>
      <c r="B2" s="8">
        <f>M14</f>
        <v>14</v>
      </c>
      <c r="C2" s="8" t="str">
        <f>E16</f>
        <v>LESKI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14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4707883</v>
      </c>
      <c r="B16" s="4" t="s">
        <v>13</v>
      </c>
      <c r="C16" s="5" t="s">
        <v>14</v>
      </c>
      <c r="D16" s="6" t="s">
        <v>15</v>
      </c>
      <c r="E16" s="6" t="s">
        <v>16</v>
      </c>
      <c r="F16" s="6" t="s">
        <v>17</v>
      </c>
      <c r="G16" s="6" t="s">
        <v>18</v>
      </c>
      <c r="H16" s="6" t="s">
        <v>17</v>
      </c>
      <c r="I16" s="6" t="s">
        <v>19</v>
      </c>
      <c r="J16" s="6" t="s">
        <v>20</v>
      </c>
      <c r="K16" s="7">
        <v>1</v>
      </c>
      <c r="L16" s="6">
        <v>738854</v>
      </c>
      <c r="M16" s="6">
        <v>168516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4708147</v>
      </c>
      <c r="B17" s="4" t="s">
        <v>22</v>
      </c>
      <c r="C17" s="5" t="s">
        <v>23</v>
      </c>
      <c r="D17" s="6" t="s">
        <v>15</v>
      </c>
      <c r="E17" s="6" t="s">
        <v>16</v>
      </c>
      <c r="F17" s="6" t="s">
        <v>17</v>
      </c>
      <c r="G17" s="6" t="s">
        <v>24</v>
      </c>
      <c r="H17" s="6" t="s">
        <v>25</v>
      </c>
      <c r="I17" s="6" t="s">
        <v>26</v>
      </c>
      <c r="J17" s="6" t="s">
        <v>21</v>
      </c>
      <c r="K17" s="7">
        <v>37</v>
      </c>
      <c r="L17" s="6">
        <v>738132</v>
      </c>
      <c r="M17" s="6">
        <v>170593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4708184</v>
      </c>
      <c r="B18" s="4" t="s">
        <v>27</v>
      </c>
      <c r="C18" s="5" t="s">
        <v>28</v>
      </c>
      <c r="D18" s="6" t="s">
        <v>15</v>
      </c>
      <c r="E18" s="6" t="s">
        <v>16</v>
      </c>
      <c r="F18" s="6" t="s">
        <v>17</v>
      </c>
      <c r="G18" s="6" t="s">
        <v>29</v>
      </c>
      <c r="H18" s="6" t="s">
        <v>30</v>
      </c>
      <c r="I18" s="6" t="s">
        <v>26</v>
      </c>
      <c r="J18" s="6" t="s">
        <v>21</v>
      </c>
      <c r="K18" s="7">
        <v>3</v>
      </c>
      <c r="L18" s="6">
        <v>738442</v>
      </c>
      <c r="M18" s="6">
        <v>174327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4708549</v>
      </c>
      <c r="B19" s="4" t="s">
        <v>82</v>
      </c>
      <c r="C19" s="5" t="s">
        <v>83</v>
      </c>
      <c r="D19" s="6" t="s">
        <v>15</v>
      </c>
      <c r="E19" s="6" t="s">
        <v>16</v>
      </c>
      <c r="F19" s="6" t="s">
        <v>84</v>
      </c>
      <c r="G19" s="6" t="s">
        <v>85</v>
      </c>
      <c r="H19" s="6" t="s">
        <v>84</v>
      </c>
      <c r="I19" s="6" t="s">
        <v>26</v>
      </c>
      <c r="J19" s="6" t="s">
        <v>21</v>
      </c>
      <c r="K19" s="7">
        <v>58</v>
      </c>
      <c r="L19" s="6">
        <v>742153</v>
      </c>
      <c r="M19" s="6">
        <v>154260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4710586</v>
      </c>
      <c r="B20" s="4" t="s">
        <v>346</v>
      </c>
      <c r="C20" s="5" t="s">
        <v>347</v>
      </c>
      <c r="D20" s="6" t="s">
        <v>15</v>
      </c>
      <c r="E20" s="6" t="s">
        <v>16</v>
      </c>
      <c r="F20" s="6" t="s">
        <v>345</v>
      </c>
      <c r="G20" s="6" t="s">
        <v>348</v>
      </c>
      <c r="H20" s="6" t="s">
        <v>349</v>
      </c>
      <c r="I20" s="6" t="s">
        <v>26</v>
      </c>
      <c r="J20" s="6" t="s">
        <v>21</v>
      </c>
      <c r="K20" s="7">
        <v>157</v>
      </c>
      <c r="L20" s="6">
        <v>740621</v>
      </c>
      <c r="M20" s="6">
        <v>178698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4711958</v>
      </c>
      <c r="B21" s="4" t="s">
        <v>429</v>
      </c>
      <c r="C21" s="5" t="s">
        <v>430</v>
      </c>
      <c r="D21" s="6" t="s">
        <v>15</v>
      </c>
      <c r="E21" s="6" t="s">
        <v>16</v>
      </c>
      <c r="F21" s="6" t="s">
        <v>431</v>
      </c>
      <c r="G21" s="6" t="s">
        <v>432</v>
      </c>
      <c r="H21" s="6" t="s">
        <v>431</v>
      </c>
      <c r="I21" s="6" t="s">
        <v>26</v>
      </c>
      <c r="J21" s="6" t="s">
        <v>21</v>
      </c>
      <c r="K21" s="7">
        <v>20</v>
      </c>
      <c r="L21" s="6">
        <v>748899</v>
      </c>
      <c r="M21" s="6">
        <v>184441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4712195</v>
      </c>
      <c r="B22" s="4" t="s">
        <v>433</v>
      </c>
      <c r="C22" s="5" t="s">
        <v>434</v>
      </c>
      <c r="D22" s="6" t="s">
        <v>15</v>
      </c>
      <c r="E22" s="6" t="s">
        <v>16</v>
      </c>
      <c r="F22" s="6" t="s">
        <v>431</v>
      </c>
      <c r="G22" s="6" t="s">
        <v>435</v>
      </c>
      <c r="H22" s="6" t="s">
        <v>436</v>
      </c>
      <c r="I22" s="6" t="s">
        <v>26</v>
      </c>
      <c r="J22" s="6" t="s">
        <v>21</v>
      </c>
      <c r="K22" s="7">
        <v>35</v>
      </c>
      <c r="L22" s="6">
        <v>749635</v>
      </c>
      <c r="M22" s="6">
        <v>181003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4712897</v>
      </c>
      <c r="B23" s="4" t="s">
        <v>438</v>
      </c>
      <c r="C23" s="5" t="s">
        <v>439</v>
      </c>
      <c r="D23" s="6" t="s">
        <v>15</v>
      </c>
      <c r="E23" s="6" t="s">
        <v>16</v>
      </c>
      <c r="F23" s="6" t="s">
        <v>431</v>
      </c>
      <c r="G23" s="6" t="s">
        <v>440</v>
      </c>
      <c r="H23" s="6" t="s">
        <v>441</v>
      </c>
      <c r="I23" s="6" t="s">
        <v>26</v>
      </c>
      <c r="J23" s="6" t="s">
        <v>21</v>
      </c>
      <c r="K23" s="7">
        <v>150</v>
      </c>
      <c r="L23" s="6">
        <v>746651</v>
      </c>
      <c r="M23" s="6">
        <v>182727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9633319</v>
      </c>
      <c r="B24" s="4" t="s">
        <v>521</v>
      </c>
      <c r="C24" s="5" t="s">
        <v>522</v>
      </c>
      <c r="D24" s="6" t="s">
        <v>15</v>
      </c>
      <c r="E24" s="6" t="s">
        <v>16</v>
      </c>
      <c r="F24" s="6" t="s">
        <v>519</v>
      </c>
      <c r="G24" s="6" t="s">
        <v>523</v>
      </c>
      <c r="H24" s="6" t="s">
        <v>524</v>
      </c>
      <c r="I24" s="6" t="s">
        <v>26</v>
      </c>
      <c r="J24" s="6" t="s">
        <v>21</v>
      </c>
      <c r="K24" s="7">
        <v>89</v>
      </c>
      <c r="L24" s="6">
        <v>747248</v>
      </c>
      <c r="M24" s="6">
        <v>179689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4713955</v>
      </c>
      <c r="B25" s="4" t="s">
        <v>525</v>
      </c>
      <c r="C25" s="5" t="s">
        <v>526</v>
      </c>
      <c r="D25" s="6" t="s">
        <v>15</v>
      </c>
      <c r="E25" s="6" t="s">
        <v>16</v>
      </c>
      <c r="F25" s="6" t="s">
        <v>519</v>
      </c>
      <c r="G25" s="6" t="s">
        <v>527</v>
      </c>
      <c r="H25" s="6" t="s">
        <v>528</v>
      </c>
      <c r="I25" s="6" t="s">
        <v>26</v>
      </c>
      <c r="J25" s="6" t="s">
        <v>21</v>
      </c>
      <c r="K25" s="7">
        <v>109</v>
      </c>
      <c r="L25" s="6">
        <v>747971</v>
      </c>
      <c r="M25" s="6">
        <v>172966</v>
      </c>
      <c r="N25" s="6">
        <v>1</v>
      </c>
      <c r="O25" s="39"/>
      <c r="P25" s="39"/>
      <c r="Q25" s="39"/>
      <c r="R25" s="40">
        <f t="shared" ref="R25:R29" si="5">ROUND(Q25*0.23,2)</f>
        <v>0</v>
      </c>
      <c r="S25" s="41">
        <f t="shared" ref="S25:S29" si="6">ROUND(SUM(Q25:R25),2)</f>
        <v>0</v>
      </c>
      <c r="T25" s="39"/>
      <c r="U25" s="39"/>
      <c r="V25" s="40">
        <f t="shared" ref="V25:V29" si="7">ROUND(U25*0.23,2)</f>
        <v>0</v>
      </c>
      <c r="W25" s="41">
        <f t="shared" ref="W25:W29" si="8">ROUND(SUM(U25:V25),2)</f>
        <v>0</v>
      </c>
    </row>
    <row r="26" spans="1:23" x14ac:dyDescent="0.35">
      <c r="A26" s="4">
        <v>4714858</v>
      </c>
      <c r="B26" s="4" t="s">
        <v>529</v>
      </c>
      <c r="C26" s="5" t="s">
        <v>530</v>
      </c>
      <c r="D26" s="6" t="s">
        <v>15</v>
      </c>
      <c r="E26" s="6" t="s">
        <v>16</v>
      </c>
      <c r="F26" s="6" t="s">
        <v>519</v>
      </c>
      <c r="G26" s="6" t="s">
        <v>531</v>
      </c>
      <c r="H26" s="6" t="s">
        <v>532</v>
      </c>
      <c r="I26" s="6" t="s">
        <v>32</v>
      </c>
      <c r="J26" s="6" t="s">
        <v>33</v>
      </c>
      <c r="K26" s="7">
        <v>7</v>
      </c>
      <c r="L26" s="6">
        <v>747310</v>
      </c>
      <c r="M26" s="6">
        <v>168493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4709178</v>
      </c>
      <c r="B27" s="4" t="s">
        <v>1658</v>
      </c>
      <c r="C27" s="5" t="s">
        <v>1659</v>
      </c>
      <c r="D27" s="6" t="s">
        <v>15</v>
      </c>
      <c r="E27" s="6" t="s">
        <v>16</v>
      </c>
      <c r="F27" s="6" t="s">
        <v>345</v>
      </c>
      <c r="G27" s="6" t="s">
        <v>1660</v>
      </c>
      <c r="H27" s="6" t="s">
        <v>345</v>
      </c>
      <c r="I27" s="6" t="s">
        <v>277</v>
      </c>
      <c r="J27" s="6" t="s">
        <v>278</v>
      </c>
      <c r="K27" s="7">
        <v>1</v>
      </c>
      <c r="L27" s="6">
        <v>740588</v>
      </c>
      <c r="M27" s="6">
        <v>184034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4709819</v>
      </c>
      <c r="B28" s="4" t="s">
        <v>1661</v>
      </c>
      <c r="C28" s="5" t="s">
        <v>1662</v>
      </c>
      <c r="D28" s="6" t="s">
        <v>15</v>
      </c>
      <c r="E28" s="6" t="s">
        <v>16</v>
      </c>
      <c r="F28" s="6" t="s">
        <v>345</v>
      </c>
      <c r="G28" s="6" t="s">
        <v>1660</v>
      </c>
      <c r="H28" s="6" t="s">
        <v>345</v>
      </c>
      <c r="I28" s="6" t="s">
        <v>277</v>
      </c>
      <c r="J28" s="6" t="s">
        <v>278</v>
      </c>
      <c r="K28" s="7">
        <v>18</v>
      </c>
      <c r="L28" s="6">
        <v>740430</v>
      </c>
      <c r="M28" s="6">
        <v>184311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4709860</v>
      </c>
      <c r="B29" s="4" t="s">
        <v>1663</v>
      </c>
      <c r="C29" s="5" t="s">
        <v>1664</v>
      </c>
      <c r="D29" s="6" t="s">
        <v>15</v>
      </c>
      <c r="E29" s="6" t="s">
        <v>16</v>
      </c>
      <c r="F29" s="6" t="s">
        <v>345</v>
      </c>
      <c r="G29" s="6" t="s">
        <v>1660</v>
      </c>
      <c r="H29" s="6" t="s">
        <v>345</v>
      </c>
      <c r="I29" s="6" t="s">
        <v>1646</v>
      </c>
      <c r="J29" s="6" t="s">
        <v>1647</v>
      </c>
      <c r="K29" s="7">
        <v>7</v>
      </c>
      <c r="L29" s="6">
        <v>740980</v>
      </c>
      <c r="M29" s="6">
        <v>183616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</sheetData>
  <sheetProtection algorithmName="SHA-512" hashValue="Sz9E2NDHhrV7NsICZJOPfd/3PyUAH96Hl4+aobhzYa+WTYDqIe0bfUOLvYQ8aG9vsoiznjQOsopMrQYf+491Cw==" saltValue="acfOyDD0npVrUG1ZRl7c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D2C1-A406-416E-AF4F-9FAD3CACAE86}">
  <dimension ref="A1:W45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1836</v>
      </c>
      <c r="B2" s="8">
        <f>M14</f>
        <v>30</v>
      </c>
      <c r="C2" s="8" t="str">
        <f>E16</f>
        <v>KROŚNIEŃSKI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30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8148940</v>
      </c>
      <c r="B16" s="4" t="s">
        <v>69</v>
      </c>
      <c r="C16" s="5" t="s">
        <v>70</v>
      </c>
      <c r="D16" s="6" t="s">
        <v>15</v>
      </c>
      <c r="E16" s="6" t="s">
        <v>67</v>
      </c>
      <c r="F16" s="6" t="s">
        <v>68</v>
      </c>
      <c r="G16" s="6" t="s">
        <v>71</v>
      </c>
      <c r="H16" s="6" t="s">
        <v>72</v>
      </c>
      <c r="I16" s="6" t="s">
        <v>26</v>
      </c>
      <c r="J16" s="6" t="s">
        <v>21</v>
      </c>
      <c r="K16" s="7" t="s">
        <v>73</v>
      </c>
      <c r="L16" s="6">
        <v>689398</v>
      </c>
      <c r="M16" s="6">
        <v>194635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4374446</v>
      </c>
      <c r="B17" s="4" t="s">
        <v>74</v>
      </c>
      <c r="C17" s="5" t="s">
        <v>75</v>
      </c>
      <c r="D17" s="6" t="s">
        <v>15</v>
      </c>
      <c r="E17" s="6" t="s">
        <v>67</v>
      </c>
      <c r="F17" s="6" t="s">
        <v>68</v>
      </c>
      <c r="G17" s="6" t="s">
        <v>76</v>
      </c>
      <c r="H17" s="6" t="s">
        <v>77</v>
      </c>
      <c r="I17" s="6" t="s">
        <v>26</v>
      </c>
      <c r="J17" s="6" t="s">
        <v>21</v>
      </c>
      <c r="K17" s="7">
        <v>187</v>
      </c>
      <c r="L17" s="6">
        <v>691065</v>
      </c>
      <c r="M17" s="6">
        <v>196696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4375502</v>
      </c>
      <c r="B18" s="4" t="s">
        <v>78</v>
      </c>
      <c r="C18" s="5" t="s">
        <v>79</v>
      </c>
      <c r="D18" s="6" t="s">
        <v>15</v>
      </c>
      <c r="E18" s="6" t="s">
        <v>67</v>
      </c>
      <c r="F18" s="6" t="s">
        <v>68</v>
      </c>
      <c r="G18" s="6" t="s">
        <v>80</v>
      </c>
      <c r="H18" s="6" t="s">
        <v>81</v>
      </c>
      <c r="I18" s="6" t="s">
        <v>26</v>
      </c>
      <c r="J18" s="6" t="s">
        <v>21</v>
      </c>
      <c r="K18" s="7">
        <v>25</v>
      </c>
      <c r="L18" s="6">
        <v>689696</v>
      </c>
      <c r="M18" s="6">
        <v>196767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8245943</v>
      </c>
      <c r="B19" s="4" t="s">
        <v>132</v>
      </c>
      <c r="C19" s="5" t="s">
        <v>133</v>
      </c>
      <c r="D19" s="6" t="s">
        <v>15</v>
      </c>
      <c r="E19" s="6" t="s">
        <v>67</v>
      </c>
      <c r="F19" s="6" t="s">
        <v>134</v>
      </c>
      <c r="G19" s="6" t="s">
        <v>135</v>
      </c>
      <c r="H19" s="6" t="s">
        <v>136</v>
      </c>
      <c r="I19" s="6" t="s">
        <v>32</v>
      </c>
      <c r="J19" s="6" t="s">
        <v>33</v>
      </c>
      <c r="K19" s="7">
        <v>7</v>
      </c>
      <c r="L19" s="6">
        <v>688902</v>
      </c>
      <c r="M19" s="6">
        <v>191818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4378915</v>
      </c>
      <c r="B20" s="4" t="s">
        <v>137</v>
      </c>
      <c r="C20" s="5" t="s">
        <v>138</v>
      </c>
      <c r="D20" s="6" t="s">
        <v>15</v>
      </c>
      <c r="E20" s="6" t="s">
        <v>67</v>
      </c>
      <c r="F20" s="6" t="s">
        <v>134</v>
      </c>
      <c r="G20" s="6" t="s">
        <v>139</v>
      </c>
      <c r="H20" s="6" t="s">
        <v>140</v>
      </c>
      <c r="I20" s="6" t="s">
        <v>26</v>
      </c>
      <c r="J20" s="6" t="s">
        <v>21</v>
      </c>
      <c r="K20" s="7">
        <v>22</v>
      </c>
      <c r="L20" s="6">
        <v>689647</v>
      </c>
      <c r="M20" s="6">
        <v>191287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7902981</v>
      </c>
      <c r="B21" s="4" t="s">
        <v>141</v>
      </c>
      <c r="C21" s="5" t="s">
        <v>142</v>
      </c>
      <c r="D21" s="6" t="s">
        <v>15</v>
      </c>
      <c r="E21" s="6" t="s">
        <v>67</v>
      </c>
      <c r="F21" s="6" t="s">
        <v>134</v>
      </c>
      <c r="G21" s="6" t="s">
        <v>143</v>
      </c>
      <c r="H21" s="6" t="s">
        <v>144</v>
      </c>
      <c r="I21" s="6" t="s">
        <v>26</v>
      </c>
      <c r="J21" s="6" t="s">
        <v>21</v>
      </c>
      <c r="K21" s="7">
        <v>74</v>
      </c>
      <c r="L21" s="6">
        <v>697414</v>
      </c>
      <c r="M21" s="6">
        <v>190128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4379611</v>
      </c>
      <c r="B22" s="4" t="s">
        <v>145</v>
      </c>
      <c r="C22" s="5" t="s">
        <v>146</v>
      </c>
      <c r="D22" s="6" t="s">
        <v>15</v>
      </c>
      <c r="E22" s="6" t="s">
        <v>67</v>
      </c>
      <c r="F22" s="6" t="s">
        <v>134</v>
      </c>
      <c r="G22" s="6" t="s">
        <v>147</v>
      </c>
      <c r="H22" s="6" t="s">
        <v>148</v>
      </c>
      <c r="I22" s="6" t="s">
        <v>26</v>
      </c>
      <c r="J22" s="6" t="s">
        <v>21</v>
      </c>
      <c r="K22" s="7">
        <v>74</v>
      </c>
      <c r="L22" s="6">
        <v>692772</v>
      </c>
      <c r="M22" s="6">
        <v>196501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8328067</v>
      </c>
      <c r="B23" s="4" t="s">
        <v>149</v>
      </c>
      <c r="C23" s="5" t="s">
        <v>150</v>
      </c>
      <c r="D23" s="6" t="s">
        <v>15</v>
      </c>
      <c r="E23" s="6" t="s">
        <v>67</v>
      </c>
      <c r="F23" s="6" t="s">
        <v>134</v>
      </c>
      <c r="G23" s="6" t="s">
        <v>151</v>
      </c>
      <c r="H23" s="6" t="s">
        <v>152</v>
      </c>
      <c r="I23" s="6" t="s">
        <v>26</v>
      </c>
      <c r="J23" s="6" t="s">
        <v>21</v>
      </c>
      <c r="K23" s="7">
        <v>26</v>
      </c>
      <c r="L23" s="6">
        <v>695187</v>
      </c>
      <c r="M23" s="6">
        <v>180962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4381616</v>
      </c>
      <c r="B24" s="4" t="s">
        <v>153</v>
      </c>
      <c r="C24" s="5" t="s">
        <v>154</v>
      </c>
      <c r="D24" s="6" t="s">
        <v>15</v>
      </c>
      <c r="E24" s="6" t="s">
        <v>67</v>
      </c>
      <c r="F24" s="6" t="s">
        <v>134</v>
      </c>
      <c r="G24" s="6" t="s">
        <v>155</v>
      </c>
      <c r="H24" s="6" t="s">
        <v>156</v>
      </c>
      <c r="I24" s="6" t="s">
        <v>26</v>
      </c>
      <c r="J24" s="6" t="s">
        <v>21</v>
      </c>
      <c r="K24" s="7" t="s">
        <v>157</v>
      </c>
      <c r="L24" s="6">
        <v>695326</v>
      </c>
      <c r="M24" s="6">
        <v>196158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4386474</v>
      </c>
      <c r="B25" s="4" t="s">
        <v>241</v>
      </c>
      <c r="C25" s="5" t="s">
        <v>242</v>
      </c>
      <c r="D25" s="6" t="s">
        <v>15</v>
      </c>
      <c r="E25" s="6" t="s">
        <v>67</v>
      </c>
      <c r="F25" s="6" t="s">
        <v>243</v>
      </c>
      <c r="G25" s="6" t="s">
        <v>244</v>
      </c>
      <c r="H25" s="6" t="s">
        <v>245</v>
      </c>
      <c r="I25" s="6" t="s">
        <v>26</v>
      </c>
      <c r="J25" s="6" t="s">
        <v>21</v>
      </c>
      <c r="K25" s="7">
        <v>10</v>
      </c>
      <c r="L25" s="6">
        <v>690046</v>
      </c>
      <c r="M25" s="6">
        <v>206098</v>
      </c>
      <c r="N25" s="6">
        <v>1</v>
      </c>
      <c r="O25" s="39"/>
      <c r="P25" s="39"/>
      <c r="Q25" s="39"/>
      <c r="R25" s="40">
        <f t="shared" ref="R25:R45" si="5">ROUND(Q25*0.23,2)</f>
        <v>0</v>
      </c>
      <c r="S25" s="41">
        <f t="shared" ref="S25:S45" si="6">ROUND(SUM(Q25:R25),2)</f>
        <v>0</v>
      </c>
      <c r="T25" s="39"/>
      <c r="U25" s="39"/>
      <c r="V25" s="40">
        <f t="shared" ref="V25:V45" si="7">ROUND(U25*0.23,2)</f>
        <v>0</v>
      </c>
      <c r="W25" s="41">
        <f t="shared" ref="W25:W45" si="8">ROUND(SUM(U25:V25),2)</f>
        <v>0</v>
      </c>
    </row>
    <row r="26" spans="1:23" x14ac:dyDescent="0.35">
      <c r="A26" s="4">
        <v>9633328</v>
      </c>
      <c r="B26" s="4" t="s">
        <v>246</v>
      </c>
      <c r="C26" s="5" t="s">
        <v>247</v>
      </c>
      <c r="D26" s="6" t="s">
        <v>15</v>
      </c>
      <c r="E26" s="6" t="s">
        <v>67</v>
      </c>
      <c r="F26" s="6" t="s">
        <v>243</v>
      </c>
      <c r="G26" s="6" t="s">
        <v>248</v>
      </c>
      <c r="H26" s="6" t="s">
        <v>249</v>
      </c>
      <c r="I26" s="6" t="s">
        <v>26</v>
      </c>
      <c r="J26" s="6" t="s">
        <v>21</v>
      </c>
      <c r="K26" s="7" t="s">
        <v>250</v>
      </c>
      <c r="L26" s="6">
        <v>694138</v>
      </c>
      <c r="M26" s="6">
        <v>206620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4387015</v>
      </c>
      <c r="B27" s="4" t="s">
        <v>251</v>
      </c>
      <c r="C27" s="5" t="s">
        <v>252</v>
      </c>
      <c r="D27" s="6" t="s">
        <v>15</v>
      </c>
      <c r="E27" s="6" t="s">
        <v>67</v>
      </c>
      <c r="F27" s="6" t="s">
        <v>243</v>
      </c>
      <c r="G27" s="6" t="s">
        <v>253</v>
      </c>
      <c r="H27" s="6" t="s">
        <v>254</v>
      </c>
      <c r="I27" s="6" t="s">
        <v>26</v>
      </c>
      <c r="J27" s="6" t="s">
        <v>21</v>
      </c>
      <c r="K27" s="7">
        <v>333</v>
      </c>
      <c r="L27" s="6">
        <v>691209</v>
      </c>
      <c r="M27" s="6">
        <v>211309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4387489</v>
      </c>
      <c r="B28" s="4" t="s">
        <v>255</v>
      </c>
      <c r="C28" s="5" t="s">
        <v>256</v>
      </c>
      <c r="D28" s="6" t="s">
        <v>15</v>
      </c>
      <c r="E28" s="6" t="s">
        <v>67</v>
      </c>
      <c r="F28" s="6" t="s">
        <v>243</v>
      </c>
      <c r="G28" s="6" t="s">
        <v>257</v>
      </c>
      <c r="H28" s="6" t="s">
        <v>258</v>
      </c>
      <c r="I28" s="6" t="s">
        <v>26</v>
      </c>
      <c r="J28" s="6" t="s">
        <v>21</v>
      </c>
      <c r="K28" s="7">
        <v>117</v>
      </c>
      <c r="L28" s="6">
        <v>689630</v>
      </c>
      <c r="M28" s="6">
        <v>212457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7911154</v>
      </c>
      <c r="B29" s="4" t="s">
        <v>259</v>
      </c>
      <c r="C29" s="5" t="s">
        <v>260</v>
      </c>
      <c r="D29" s="6" t="s">
        <v>15</v>
      </c>
      <c r="E29" s="6" t="s">
        <v>67</v>
      </c>
      <c r="F29" s="6" t="s">
        <v>243</v>
      </c>
      <c r="G29" s="6" t="s">
        <v>261</v>
      </c>
      <c r="H29" s="6" t="s">
        <v>262</v>
      </c>
      <c r="I29" s="6" t="s">
        <v>26</v>
      </c>
      <c r="J29" s="6" t="s">
        <v>21</v>
      </c>
      <c r="K29" s="7">
        <v>38</v>
      </c>
      <c r="L29" s="6">
        <v>687351</v>
      </c>
      <c r="M29" s="6">
        <v>205429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4388004</v>
      </c>
      <c r="B30" s="4" t="s">
        <v>263</v>
      </c>
      <c r="C30" s="5" t="s">
        <v>264</v>
      </c>
      <c r="D30" s="6" t="s">
        <v>15</v>
      </c>
      <c r="E30" s="6" t="s">
        <v>67</v>
      </c>
      <c r="F30" s="6" t="s">
        <v>243</v>
      </c>
      <c r="G30" s="6" t="s">
        <v>265</v>
      </c>
      <c r="H30" s="6" t="s">
        <v>266</v>
      </c>
      <c r="I30" s="6" t="s">
        <v>26</v>
      </c>
      <c r="J30" s="6" t="s">
        <v>21</v>
      </c>
      <c r="K30" s="7">
        <v>35</v>
      </c>
      <c r="L30" s="6">
        <v>688522</v>
      </c>
      <c r="M30" s="6">
        <v>204729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4388398</v>
      </c>
      <c r="B31" s="4" t="s">
        <v>267</v>
      </c>
      <c r="C31" s="5" t="s">
        <v>268</v>
      </c>
      <c r="D31" s="6" t="s">
        <v>15</v>
      </c>
      <c r="E31" s="6" t="s">
        <v>67</v>
      </c>
      <c r="F31" s="6" t="s">
        <v>243</v>
      </c>
      <c r="G31" s="6" t="s">
        <v>269</v>
      </c>
      <c r="H31" s="6" t="s">
        <v>270</v>
      </c>
      <c r="I31" s="6" t="s">
        <v>26</v>
      </c>
      <c r="J31" s="6" t="s">
        <v>21</v>
      </c>
      <c r="K31" s="7">
        <v>73</v>
      </c>
      <c r="L31" s="6">
        <v>693395</v>
      </c>
      <c r="M31" s="6">
        <v>209329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8434268</v>
      </c>
      <c r="B32" s="4" t="s">
        <v>271</v>
      </c>
      <c r="C32" s="5" t="s">
        <v>272</v>
      </c>
      <c r="D32" s="6" t="s">
        <v>15</v>
      </c>
      <c r="E32" s="6" t="s">
        <v>67</v>
      </c>
      <c r="F32" s="6" t="s">
        <v>243</v>
      </c>
      <c r="G32" s="6" t="s">
        <v>273</v>
      </c>
      <c r="H32" s="6" t="s">
        <v>274</v>
      </c>
      <c r="I32" s="6" t="s">
        <v>26</v>
      </c>
      <c r="J32" s="6" t="s">
        <v>21</v>
      </c>
      <c r="K32" s="7">
        <v>137</v>
      </c>
      <c r="L32" s="6">
        <v>692198</v>
      </c>
      <c r="M32" s="6">
        <v>206128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8691417</v>
      </c>
      <c r="B33" s="4" t="s">
        <v>315</v>
      </c>
      <c r="C33" s="5" t="s">
        <v>316</v>
      </c>
      <c r="D33" s="6" t="s">
        <v>15</v>
      </c>
      <c r="E33" s="6" t="s">
        <v>67</v>
      </c>
      <c r="F33" s="6" t="s">
        <v>317</v>
      </c>
      <c r="G33" s="6" t="s">
        <v>318</v>
      </c>
      <c r="H33" s="6" t="s">
        <v>319</v>
      </c>
      <c r="I33" s="6" t="s">
        <v>26</v>
      </c>
      <c r="J33" s="6" t="s">
        <v>21</v>
      </c>
      <c r="K33" s="7">
        <v>1</v>
      </c>
      <c r="L33" s="6">
        <v>701876</v>
      </c>
      <c r="M33" s="6">
        <v>212090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7764545</v>
      </c>
      <c r="B34" s="4" t="s">
        <v>320</v>
      </c>
      <c r="C34" s="5" t="s">
        <v>321</v>
      </c>
      <c r="D34" s="6" t="s">
        <v>15</v>
      </c>
      <c r="E34" s="6" t="s">
        <v>67</v>
      </c>
      <c r="F34" s="6" t="s">
        <v>317</v>
      </c>
      <c r="G34" s="6" t="s">
        <v>322</v>
      </c>
      <c r="H34" s="6" t="s">
        <v>323</v>
      </c>
      <c r="I34" s="6" t="s">
        <v>26</v>
      </c>
      <c r="J34" s="6" t="s">
        <v>21</v>
      </c>
      <c r="K34" s="7">
        <v>60</v>
      </c>
      <c r="L34" s="6">
        <v>707098</v>
      </c>
      <c r="M34" s="6">
        <v>208543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7937259</v>
      </c>
      <c r="B35" s="4" t="s">
        <v>324</v>
      </c>
      <c r="C35" s="5" t="s">
        <v>325</v>
      </c>
      <c r="D35" s="6" t="s">
        <v>15</v>
      </c>
      <c r="E35" s="6" t="s">
        <v>67</v>
      </c>
      <c r="F35" s="6" t="s">
        <v>317</v>
      </c>
      <c r="G35" s="6" t="s">
        <v>326</v>
      </c>
      <c r="H35" s="6" t="s">
        <v>317</v>
      </c>
      <c r="I35" s="6" t="s">
        <v>327</v>
      </c>
      <c r="J35" s="6" t="s">
        <v>328</v>
      </c>
      <c r="K35" s="7">
        <v>2</v>
      </c>
      <c r="L35" s="6">
        <v>701887</v>
      </c>
      <c r="M35" s="6">
        <v>208775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4392001</v>
      </c>
      <c r="B36" s="4" t="s">
        <v>329</v>
      </c>
      <c r="C36" s="5" t="s">
        <v>330</v>
      </c>
      <c r="D36" s="6" t="s">
        <v>15</v>
      </c>
      <c r="E36" s="6" t="s">
        <v>67</v>
      </c>
      <c r="F36" s="6" t="s">
        <v>317</v>
      </c>
      <c r="G36" s="6" t="s">
        <v>331</v>
      </c>
      <c r="H36" s="6" t="s">
        <v>332</v>
      </c>
      <c r="I36" s="6" t="s">
        <v>26</v>
      </c>
      <c r="J36" s="6" t="s">
        <v>21</v>
      </c>
      <c r="K36" s="7">
        <v>108</v>
      </c>
      <c r="L36" s="6">
        <v>705423</v>
      </c>
      <c r="M36" s="6">
        <v>216528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4392153</v>
      </c>
      <c r="B37" s="4" t="s">
        <v>333</v>
      </c>
      <c r="C37" s="5" t="s">
        <v>334</v>
      </c>
      <c r="D37" s="6" t="s">
        <v>15</v>
      </c>
      <c r="E37" s="6" t="s">
        <v>67</v>
      </c>
      <c r="F37" s="6" t="s">
        <v>317</v>
      </c>
      <c r="G37" s="6" t="s">
        <v>335</v>
      </c>
      <c r="H37" s="6" t="s">
        <v>336</v>
      </c>
      <c r="I37" s="6" t="s">
        <v>26</v>
      </c>
      <c r="J37" s="6" t="s">
        <v>21</v>
      </c>
      <c r="K37" s="7">
        <v>81</v>
      </c>
      <c r="L37" s="6">
        <v>700303</v>
      </c>
      <c r="M37" s="6">
        <v>215416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4392410</v>
      </c>
      <c r="B38" s="4" t="s">
        <v>337</v>
      </c>
      <c r="C38" s="5" t="s">
        <v>338</v>
      </c>
      <c r="D38" s="6" t="s">
        <v>15</v>
      </c>
      <c r="E38" s="6" t="s">
        <v>67</v>
      </c>
      <c r="F38" s="6" t="s">
        <v>317</v>
      </c>
      <c r="G38" s="6" t="s">
        <v>339</v>
      </c>
      <c r="H38" s="6" t="s">
        <v>340</v>
      </c>
      <c r="I38" s="6" t="s">
        <v>26</v>
      </c>
      <c r="J38" s="6" t="s">
        <v>21</v>
      </c>
      <c r="K38" s="7">
        <v>19</v>
      </c>
      <c r="L38" s="6">
        <v>707825</v>
      </c>
      <c r="M38" s="6">
        <v>211814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4395864</v>
      </c>
      <c r="B39" s="4" t="s">
        <v>353</v>
      </c>
      <c r="C39" s="5" t="s">
        <v>354</v>
      </c>
      <c r="D39" s="6" t="s">
        <v>15</v>
      </c>
      <c r="E39" s="6" t="s">
        <v>67</v>
      </c>
      <c r="F39" s="6" t="s">
        <v>350</v>
      </c>
      <c r="G39" s="6" t="s">
        <v>355</v>
      </c>
      <c r="H39" s="6" t="s">
        <v>350</v>
      </c>
      <c r="I39" s="6" t="s">
        <v>356</v>
      </c>
      <c r="J39" s="6" t="s">
        <v>357</v>
      </c>
      <c r="K39" s="7" t="s">
        <v>358</v>
      </c>
      <c r="L39" s="6">
        <v>701549</v>
      </c>
      <c r="M39" s="6">
        <v>199665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4395918</v>
      </c>
      <c r="B40" s="4" t="s">
        <v>359</v>
      </c>
      <c r="C40" s="5" t="s">
        <v>360</v>
      </c>
      <c r="D40" s="6" t="s">
        <v>15</v>
      </c>
      <c r="E40" s="6" t="s">
        <v>67</v>
      </c>
      <c r="F40" s="6" t="s">
        <v>350</v>
      </c>
      <c r="G40" s="6" t="s">
        <v>355</v>
      </c>
      <c r="H40" s="6" t="s">
        <v>350</v>
      </c>
      <c r="I40" s="6" t="s">
        <v>356</v>
      </c>
      <c r="J40" s="6" t="s">
        <v>357</v>
      </c>
      <c r="K40" s="7" t="s">
        <v>361</v>
      </c>
      <c r="L40" s="6">
        <v>701432</v>
      </c>
      <c r="M40" s="6">
        <v>199658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8127667</v>
      </c>
      <c r="B41" s="4" t="s">
        <v>577</v>
      </c>
      <c r="C41" s="5" t="s">
        <v>578</v>
      </c>
      <c r="D41" s="6" t="s">
        <v>15</v>
      </c>
      <c r="E41" s="6" t="s">
        <v>67</v>
      </c>
      <c r="F41" s="6" t="s">
        <v>576</v>
      </c>
      <c r="G41" s="6" t="s">
        <v>579</v>
      </c>
      <c r="H41" s="6" t="s">
        <v>576</v>
      </c>
      <c r="I41" s="6" t="s">
        <v>26</v>
      </c>
      <c r="J41" s="6" t="s">
        <v>21</v>
      </c>
      <c r="K41" s="7">
        <v>48</v>
      </c>
      <c r="L41" s="6">
        <v>692225</v>
      </c>
      <c r="M41" s="6">
        <v>215740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4721719</v>
      </c>
      <c r="B42" s="4" t="s">
        <v>1619</v>
      </c>
      <c r="C42" s="5" t="s">
        <v>1620</v>
      </c>
      <c r="D42" s="6" t="s">
        <v>15</v>
      </c>
      <c r="E42" s="6" t="s">
        <v>1615</v>
      </c>
      <c r="F42" s="6" t="s">
        <v>1615</v>
      </c>
      <c r="G42" s="6" t="s">
        <v>1616</v>
      </c>
      <c r="H42" s="6" t="s">
        <v>1615</v>
      </c>
      <c r="I42" s="6" t="s">
        <v>1621</v>
      </c>
      <c r="J42" s="6" t="s">
        <v>1622</v>
      </c>
      <c r="K42" s="7">
        <v>7</v>
      </c>
      <c r="L42" s="6">
        <v>699001</v>
      </c>
      <c r="M42" s="6">
        <v>206575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4378089</v>
      </c>
      <c r="B43" s="4" t="s">
        <v>1644</v>
      </c>
      <c r="C43" s="5" t="s">
        <v>1645</v>
      </c>
      <c r="D43" s="6" t="s">
        <v>15</v>
      </c>
      <c r="E43" s="6" t="s">
        <v>67</v>
      </c>
      <c r="F43" s="6" t="s">
        <v>134</v>
      </c>
      <c r="G43" s="6" t="s">
        <v>1643</v>
      </c>
      <c r="H43" s="6" t="s">
        <v>134</v>
      </c>
      <c r="I43" s="6" t="s">
        <v>1646</v>
      </c>
      <c r="J43" s="6" t="s">
        <v>1647</v>
      </c>
      <c r="K43" s="7">
        <v>13</v>
      </c>
      <c r="L43" s="6">
        <v>694084</v>
      </c>
      <c r="M43" s="6">
        <v>190725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8491837</v>
      </c>
      <c r="B44" s="4" t="s">
        <v>1649</v>
      </c>
      <c r="C44" s="5" t="s">
        <v>1650</v>
      </c>
      <c r="D44" s="6" t="s">
        <v>15</v>
      </c>
      <c r="E44" s="6" t="s">
        <v>67</v>
      </c>
      <c r="F44" s="6" t="s">
        <v>243</v>
      </c>
      <c r="G44" s="6" t="s">
        <v>1651</v>
      </c>
      <c r="H44" s="6" t="s">
        <v>243</v>
      </c>
      <c r="I44" s="6" t="s">
        <v>1652</v>
      </c>
      <c r="J44" s="6" t="s">
        <v>1653</v>
      </c>
      <c r="K44" s="7">
        <v>7</v>
      </c>
      <c r="L44" s="6">
        <v>690235</v>
      </c>
      <c r="M44" s="6">
        <v>208295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8218683</v>
      </c>
      <c r="B45" s="4" t="s">
        <v>1654</v>
      </c>
      <c r="C45" s="5" t="s">
        <v>1655</v>
      </c>
      <c r="D45" s="6" t="s">
        <v>15</v>
      </c>
      <c r="E45" s="6" t="s">
        <v>67</v>
      </c>
      <c r="F45" s="6" t="s">
        <v>243</v>
      </c>
      <c r="G45" s="6" t="s">
        <v>1651</v>
      </c>
      <c r="H45" s="6" t="s">
        <v>243</v>
      </c>
      <c r="I45" s="6" t="s">
        <v>1656</v>
      </c>
      <c r="J45" s="6" t="s">
        <v>1657</v>
      </c>
      <c r="K45" s="7">
        <v>5</v>
      </c>
      <c r="L45" s="6">
        <v>690391</v>
      </c>
      <c r="M45" s="6">
        <v>208453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</sheetData>
  <sheetProtection algorithmName="SHA-512" hashValue="xlEtw4Pu5prCECIt3ey44Y8PkiLlwTKWXZnxrRKG4WCksr3NfvPKxpjdKYxtvVn6jLBrotCmi5bZbM6KBwY9Aw==" saltValue="GtCGB56q8sORfpD9EHSg1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1A68-0E22-400A-820A-6A612698BD86}">
  <dimension ref="A1:W61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1835</v>
      </c>
      <c r="B2" s="8">
        <f>M14</f>
        <v>46</v>
      </c>
      <c r="C2" s="8" t="str">
        <f>E16</f>
        <v>KOLBUSZOWSKI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46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4355055</v>
      </c>
      <c r="B16" s="4" t="s">
        <v>1142</v>
      </c>
      <c r="C16" s="5" t="s">
        <v>1143</v>
      </c>
      <c r="D16" s="6" t="s">
        <v>15</v>
      </c>
      <c r="E16" s="6" t="s">
        <v>1144</v>
      </c>
      <c r="F16" s="6" t="s">
        <v>1145</v>
      </c>
      <c r="G16" s="6" t="s">
        <v>1146</v>
      </c>
      <c r="H16" s="6" t="s">
        <v>1145</v>
      </c>
      <c r="I16" s="6" t="s">
        <v>26</v>
      </c>
      <c r="J16" s="6" t="s">
        <v>21</v>
      </c>
      <c r="K16" s="7">
        <v>269</v>
      </c>
      <c r="L16" s="6">
        <v>695208</v>
      </c>
      <c r="M16" s="6">
        <v>273570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4355837</v>
      </c>
      <c r="B17" s="4" t="s">
        <v>1147</v>
      </c>
      <c r="C17" s="5" t="s">
        <v>1148</v>
      </c>
      <c r="D17" s="6" t="s">
        <v>15</v>
      </c>
      <c r="E17" s="6" t="s">
        <v>1144</v>
      </c>
      <c r="F17" s="6" t="s">
        <v>1145</v>
      </c>
      <c r="G17" s="6" t="s">
        <v>1149</v>
      </c>
      <c r="H17" s="6" t="s">
        <v>1150</v>
      </c>
      <c r="I17" s="6" t="s">
        <v>26</v>
      </c>
      <c r="J17" s="6" t="s">
        <v>21</v>
      </c>
      <c r="K17" s="7">
        <v>47</v>
      </c>
      <c r="L17" s="6">
        <v>694665</v>
      </c>
      <c r="M17" s="6">
        <v>276553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4355947</v>
      </c>
      <c r="B18" s="4" t="s">
        <v>1151</v>
      </c>
      <c r="C18" s="5" t="s">
        <v>1152</v>
      </c>
      <c r="D18" s="6" t="s">
        <v>15</v>
      </c>
      <c r="E18" s="6" t="s">
        <v>1144</v>
      </c>
      <c r="F18" s="6" t="s">
        <v>1145</v>
      </c>
      <c r="G18" s="6" t="s">
        <v>1153</v>
      </c>
      <c r="H18" s="6" t="s">
        <v>1154</v>
      </c>
      <c r="I18" s="6" t="s">
        <v>26</v>
      </c>
      <c r="J18" s="6" t="s">
        <v>21</v>
      </c>
      <c r="K18" s="7">
        <v>93</v>
      </c>
      <c r="L18" s="6">
        <v>692013</v>
      </c>
      <c r="M18" s="6">
        <v>275216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8282632</v>
      </c>
      <c r="B19" s="4" t="s">
        <v>1155</v>
      </c>
      <c r="C19" s="5" t="s">
        <v>1156</v>
      </c>
      <c r="D19" s="6" t="s">
        <v>15</v>
      </c>
      <c r="E19" s="6" t="s">
        <v>1144</v>
      </c>
      <c r="F19" s="6" t="s">
        <v>1145</v>
      </c>
      <c r="G19" s="6" t="s">
        <v>1157</v>
      </c>
      <c r="H19" s="6" t="s">
        <v>1158</v>
      </c>
      <c r="I19" s="6" t="s">
        <v>26</v>
      </c>
      <c r="J19" s="6" t="s">
        <v>21</v>
      </c>
      <c r="K19" s="7">
        <v>106</v>
      </c>
      <c r="L19" s="6">
        <v>689406</v>
      </c>
      <c r="M19" s="6">
        <v>277438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4356146</v>
      </c>
      <c r="B20" s="4" t="s">
        <v>1159</v>
      </c>
      <c r="C20" s="5" t="s">
        <v>1160</v>
      </c>
      <c r="D20" s="6" t="s">
        <v>15</v>
      </c>
      <c r="E20" s="6" t="s">
        <v>1144</v>
      </c>
      <c r="F20" s="6" t="s">
        <v>1145</v>
      </c>
      <c r="G20" s="6" t="s">
        <v>1161</v>
      </c>
      <c r="H20" s="6" t="s">
        <v>1162</v>
      </c>
      <c r="I20" s="6" t="s">
        <v>26</v>
      </c>
      <c r="J20" s="6" t="s">
        <v>21</v>
      </c>
      <c r="K20" s="6" t="s">
        <v>1163</v>
      </c>
      <c r="L20" s="6">
        <v>688819</v>
      </c>
      <c r="M20" s="6">
        <v>275710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9633236</v>
      </c>
      <c r="B21" s="4" t="s">
        <v>1164</v>
      </c>
      <c r="C21" s="5" t="s">
        <v>1165</v>
      </c>
      <c r="D21" s="6" t="s">
        <v>15</v>
      </c>
      <c r="E21" s="6" t="s">
        <v>1144</v>
      </c>
      <c r="F21" s="6" t="s">
        <v>1145</v>
      </c>
      <c r="G21" s="6" t="s">
        <v>1166</v>
      </c>
      <c r="H21" s="6" t="s">
        <v>1167</v>
      </c>
      <c r="I21" s="6" t="s">
        <v>26</v>
      </c>
      <c r="J21" s="6" t="s">
        <v>21</v>
      </c>
      <c r="K21" s="7" t="s">
        <v>1168</v>
      </c>
      <c r="L21" s="6">
        <v>699741</v>
      </c>
      <c r="M21" s="6">
        <v>275945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4356864</v>
      </c>
      <c r="B22" s="4" t="s">
        <v>1169</v>
      </c>
      <c r="C22" s="5" t="s">
        <v>1170</v>
      </c>
      <c r="D22" s="6" t="s">
        <v>15</v>
      </c>
      <c r="E22" s="6" t="s">
        <v>1144</v>
      </c>
      <c r="F22" s="6" t="s">
        <v>1145</v>
      </c>
      <c r="G22" s="6" t="s">
        <v>1171</v>
      </c>
      <c r="H22" s="6" t="s">
        <v>1172</v>
      </c>
      <c r="I22" s="6" t="s">
        <v>26</v>
      </c>
      <c r="J22" s="6" t="s">
        <v>21</v>
      </c>
      <c r="K22" s="7">
        <v>231</v>
      </c>
      <c r="L22" s="6">
        <v>690670</v>
      </c>
      <c r="M22" s="6">
        <v>273145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4359249</v>
      </c>
      <c r="B23" s="4" t="s">
        <v>1254</v>
      </c>
      <c r="C23" s="5" t="s">
        <v>1255</v>
      </c>
      <c r="D23" s="6" t="s">
        <v>15</v>
      </c>
      <c r="E23" s="6" t="s">
        <v>1144</v>
      </c>
      <c r="F23" s="6" t="s">
        <v>1256</v>
      </c>
      <c r="G23" s="6" t="s">
        <v>1257</v>
      </c>
      <c r="H23" s="6" t="s">
        <v>520</v>
      </c>
      <c r="I23" s="6" t="s">
        <v>26</v>
      </c>
      <c r="J23" s="6" t="s">
        <v>21</v>
      </c>
      <c r="K23" s="7">
        <v>37</v>
      </c>
      <c r="L23" s="6">
        <v>697866</v>
      </c>
      <c r="M23" s="6">
        <v>262898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4359337</v>
      </c>
      <c r="B24" s="4" t="s">
        <v>1258</v>
      </c>
      <c r="C24" s="5" t="s">
        <v>1259</v>
      </c>
      <c r="D24" s="6" t="s">
        <v>15</v>
      </c>
      <c r="E24" s="6" t="s">
        <v>1144</v>
      </c>
      <c r="F24" s="6" t="s">
        <v>1256</v>
      </c>
      <c r="G24" s="6" t="s">
        <v>1260</v>
      </c>
      <c r="H24" s="6" t="s">
        <v>1261</v>
      </c>
      <c r="I24" s="6" t="s">
        <v>26</v>
      </c>
      <c r="J24" s="6" t="s">
        <v>21</v>
      </c>
      <c r="K24" s="7">
        <v>198</v>
      </c>
      <c r="L24" s="6">
        <v>695609</v>
      </c>
      <c r="M24" s="6">
        <v>263207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4360102</v>
      </c>
      <c r="B25" s="4" t="s">
        <v>1262</v>
      </c>
      <c r="C25" s="5" t="s">
        <v>1263</v>
      </c>
      <c r="D25" s="6" t="s">
        <v>15</v>
      </c>
      <c r="E25" s="6" t="s">
        <v>1144</v>
      </c>
      <c r="F25" s="6" t="s">
        <v>1256</v>
      </c>
      <c r="G25" s="6" t="s">
        <v>1264</v>
      </c>
      <c r="H25" s="6" t="s">
        <v>1265</v>
      </c>
      <c r="I25" s="6" t="s">
        <v>926</v>
      </c>
      <c r="J25" s="6" t="s">
        <v>927</v>
      </c>
      <c r="K25" s="7">
        <v>90</v>
      </c>
      <c r="L25" s="6">
        <v>696980</v>
      </c>
      <c r="M25" s="6">
        <v>268964</v>
      </c>
      <c r="N25" s="6">
        <v>1</v>
      </c>
      <c r="O25" s="39"/>
      <c r="P25" s="39"/>
      <c r="Q25" s="39"/>
      <c r="R25" s="40">
        <f t="shared" ref="R25:R61" si="5">ROUND(Q25*0.23,2)</f>
        <v>0</v>
      </c>
      <c r="S25" s="41">
        <f t="shared" ref="S25:S61" si="6">ROUND(SUM(Q25:R25),2)</f>
        <v>0</v>
      </c>
      <c r="T25" s="39"/>
      <c r="U25" s="39"/>
      <c r="V25" s="40">
        <f t="shared" ref="V25:V61" si="7">ROUND(U25*0.23,2)</f>
        <v>0</v>
      </c>
      <c r="W25" s="41">
        <f t="shared" ref="W25:W61" si="8">ROUND(SUM(U25:V25),2)</f>
        <v>0</v>
      </c>
    </row>
    <row r="26" spans="1:23" x14ac:dyDescent="0.35">
      <c r="A26" s="4">
        <v>4360977</v>
      </c>
      <c r="B26" s="4" t="s">
        <v>1266</v>
      </c>
      <c r="C26" s="5" t="s">
        <v>1267</v>
      </c>
      <c r="D26" s="6" t="s">
        <v>15</v>
      </c>
      <c r="E26" s="6" t="s">
        <v>1144</v>
      </c>
      <c r="F26" s="6" t="s">
        <v>1256</v>
      </c>
      <c r="G26" s="6" t="s">
        <v>1268</v>
      </c>
      <c r="H26" s="6" t="s">
        <v>1269</v>
      </c>
      <c r="I26" s="6" t="s">
        <v>26</v>
      </c>
      <c r="J26" s="6" t="s">
        <v>21</v>
      </c>
      <c r="K26" s="7">
        <v>348</v>
      </c>
      <c r="L26" s="6">
        <v>699414</v>
      </c>
      <c r="M26" s="6">
        <v>265634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4362219</v>
      </c>
      <c r="B27" s="4" t="s">
        <v>1270</v>
      </c>
      <c r="C27" s="5" t="s">
        <v>1271</v>
      </c>
      <c r="D27" s="6" t="s">
        <v>15</v>
      </c>
      <c r="E27" s="6" t="s">
        <v>1144</v>
      </c>
      <c r="F27" s="6" t="s">
        <v>1256</v>
      </c>
      <c r="G27" s="6" t="s">
        <v>1272</v>
      </c>
      <c r="H27" s="6" t="s">
        <v>1273</v>
      </c>
      <c r="I27" s="6" t="s">
        <v>26</v>
      </c>
      <c r="J27" s="6" t="s">
        <v>21</v>
      </c>
      <c r="K27" s="7">
        <v>153</v>
      </c>
      <c r="L27" s="6">
        <v>695938</v>
      </c>
      <c r="M27" s="6">
        <v>260987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4363060</v>
      </c>
      <c r="B28" s="4" t="s">
        <v>1274</v>
      </c>
      <c r="C28" s="5" t="s">
        <v>1275</v>
      </c>
      <c r="D28" s="6" t="s">
        <v>15</v>
      </c>
      <c r="E28" s="6" t="s">
        <v>1144</v>
      </c>
      <c r="F28" s="6" t="s">
        <v>1256</v>
      </c>
      <c r="G28" s="6" t="s">
        <v>1276</v>
      </c>
      <c r="H28" s="6" t="s">
        <v>1277</v>
      </c>
      <c r="I28" s="6" t="s">
        <v>26</v>
      </c>
      <c r="J28" s="6" t="s">
        <v>21</v>
      </c>
      <c r="K28" s="7">
        <v>382</v>
      </c>
      <c r="L28" s="6">
        <v>700949</v>
      </c>
      <c r="M28" s="6">
        <v>268692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4363077</v>
      </c>
      <c r="B29" s="4" t="s">
        <v>1278</v>
      </c>
      <c r="C29" s="5" t="s">
        <v>1279</v>
      </c>
      <c r="D29" s="6" t="s">
        <v>15</v>
      </c>
      <c r="E29" s="6" t="s">
        <v>1144</v>
      </c>
      <c r="F29" s="6" t="s">
        <v>1256</v>
      </c>
      <c r="G29" s="6" t="s">
        <v>1276</v>
      </c>
      <c r="H29" s="6" t="s">
        <v>1277</v>
      </c>
      <c r="I29" s="6" t="s">
        <v>26</v>
      </c>
      <c r="J29" s="6" t="s">
        <v>21</v>
      </c>
      <c r="K29" s="7">
        <v>501</v>
      </c>
      <c r="L29" s="6">
        <v>699810</v>
      </c>
      <c r="M29" s="6">
        <v>269066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7856669</v>
      </c>
      <c r="B30" s="4" t="s">
        <v>1280</v>
      </c>
      <c r="C30" s="5" t="s">
        <v>1281</v>
      </c>
      <c r="D30" s="6" t="s">
        <v>15</v>
      </c>
      <c r="E30" s="6" t="s">
        <v>1144</v>
      </c>
      <c r="F30" s="6" t="s">
        <v>1256</v>
      </c>
      <c r="G30" s="6" t="s">
        <v>1282</v>
      </c>
      <c r="H30" s="6" t="s">
        <v>1283</v>
      </c>
      <c r="I30" s="6" t="s">
        <v>26</v>
      </c>
      <c r="J30" s="6" t="s">
        <v>21</v>
      </c>
      <c r="K30" s="7">
        <v>191</v>
      </c>
      <c r="L30" s="6">
        <v>705812</v>
      </c>
      <c r="M30" s="6">
        <v>263510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4364126</v>
      </c>
      <c r="B31" s="4" t="s">
        <v>1284</v>
      </c>
      <c r="C31" s="5" t="s">
        <v>1285</v>
      </c>
      <c r="D31" s="6" t="s">
        <v>15</v>
      </c>
      <c r="E31" s="6" t="s">
        <v>1144</v>
      </c>
      <c r="F31" s="6" t="s">
        <v>1256</v>
      </c>
      <c r="G31" s="6" t="s">
        <v>1286</v>
      </c>
      <c r="H31" s="6" t="s">
        <v>1287</v>
      </c>
      <c r="I31" s="6" t="s">
        <v>26</v>
      </c>
      <c r="J31" s="6" t="s">
        <v>21</v>
      </c>
      <c r="K31" s="7">
        <v>73</v>
      </c>
      <c r="L31" s="6">
        <v>698098</v>
      </c>
      <c r="M31" s="6">
        <v>270151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7778748</v>
      </c>
      <c r="B32" s="4" t="s">
        <v>1390</v>
      </c>
      <c r="C32" s="5" t="s">
        <v>1391</v>
      </c>
      <c r="D32" s="6" t="s">
        <v>15</v>
      </c>
      <c r="E32" s="6" t="s">
        <v>1144</v>
      </c>
      <c r="F32" s="6" t="s">
        <v>1392</v>
      </c>
      <c r="G32" s="6" t="s">
        <v>1393</v>
      </c>
      <c r="H32" s="6" t="s">
        <v>1394</v>
      </c>
      <c r="I32" s="6" t="s">
        <v>26</v>
      </c>
      <c r="J32" s="6" t="s">
        <v>1395</v>
      </c>
      <c r="K32" s="7" t="s">
        <v>1396</v>
      </c>
      <c r="L32" s="6">
        <v>688053</v>
      </c>
      <c r="M32" s="6">
        <v>268388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4367184</v>
      </c>
      <c r="B33" s="4" t="s">
        <v>1397</v>
      </c>
      <c r="C33" s="5" t="s">
        <v>1398</v>
      </c>
      <c r="D33" s="6" t="s">
        <v>15</v>
      </c>
      <c r="E33" s="6" t="s">
        <v>1144</v>
      </c>
      <c r="F33" s="6" t="s">
        <v>1392</v>
      </c>
      <c r="G33" s="6" t="s">
        <v>1399</v>
      </c>
      <c r="H33" s="6" t="s">
        <v>1294</v>
      </c>
      <c r="I33" s="6" t="s">
        <v>26</v>
      </c>
      <c r="J33" s="6" t="s">
        <v>21</v>
      </c>
      <c r="K33" s="7">
        <v>51</v>
      </c>
      <c r="L33" s="6">
        <v>691528</v>
      </c>
      <c r="M33" s="6">
        <v>263048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4367493</v>
      </c>
      <c r="B34" s="4" t="s">
        <v>1400</v>
      </c>
      <c r="C34" s="5" t="s">
        <v>1401</v>
      </c>
      <c r="D34" s="6" t="s">
        <v>15</v>
      </c>
      <c r="E34" s="6" t="s">
        <v>1144</v>
      </c>
      <c r="F34" s="6" t="s">
        <v>1392</v>
      </c>
      <c r="G34" s="6" t="s">
        <v>1402</v>
      </c>
      <c r="H34" s="6" t="s">
        <v>1403</v>
      </c>
      <c r="I34" s="6" t="s">
        <v>32</v>
      </c>
      <c r="J34" s="6" t="s">
        <v>33</v>
      </c>
      <c r="K34" s="7">
        <v>108</v>
      </c>
      <c r="L34" s="6">
        <v>688518</v>
      </c>
      <c r="M34" s="6">
        <v>271210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4367652</v>
      </c>
      <c r="B35" s="4" t="s">
        <v>1404</v>
      </c>
      <c r="C35" s="5" t="s">
        <v>1405</v>
      </c>
      <c r="D35" s="6" t="s">
        <v>15</v>
      </c>
      <c r="E35" s="6" t="s">
        <v>1144</v>
      </c>
      <c r="F35" s="6" t="s">
        <v>1392</v>
      </c>
      <c r="G35" s="6" t="s">
        <v>1406</v>
      </c>
      <c r="H35" s="6" t="s">
        <v>1392</v>
      </c>
      <c r="I35" s="6" t="s">
        <v>26</v>
      </c>
      <c r="J35" s="6" t="s">
        <v>21</v>
      </c>
      <c r="K35" s="7">
        <v>465</v>
      </c>
      <c r="L35" s="6">
        <v>688012</v>
      </c>
      <c r="M35" s="6">
        <v>265599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4367790</v>
      </c>
      <c r="B36" s="4" t="s">
        <v>1407</v>
      </c>
      <c r="C36" s="5" t="s">
        <v>1408</v>
      </c>
      <c r="D36" s="6" t="s">
        <v>15</v>
      </c>
      <c r="E36" s="6" t="s">
        <v>1144</v>
      </c>
      <c r="F36" s="6" t="s">
        <v>1392</v>
      </c>
      <c r="G36" s="6" t="s">
        <v>1406</v>
      </c>
      <c r="H36" s="6" t="s">
        <v>1392</v>
      </c>
      <c r="I36" s="6" t="s">
        <v>26</v>
      </c>
      <c r="J36" s="6" t="s">
        <v>21</v>
      </c>
      <c r="K36" s="7">
        <v>487</v>
      </c>
      <c r="L36" s="6">
        <v>688026</v>
      </c>
      <c r="M36" s="6">
        <v>265371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4368239</v>
      </c>
      <c r="B37" s="4" t="s">
        <v>1409</v>
      </c>
      <c r="C37" s="5" t="s">
        <v>1410</v>
      </c>
      <c r="D37" s="6" t="s">
        <v>15</v>
      </c>
      <c r="E37" s="6" t="s">
        <v>1144</v>
      </c>
      <c r="F37" s="6" t="s">
        <v>1392</v>
      </c>
      <c r="G37" s="6" t="s">
        <v>1411</v>
      </c>
      <c r="H37" s="6" t="s">
        <v>1412</v>
      </c>
      <c r="I37" s="6" t="s">
        <v>26</v>
      </c>
      <c r="J37" s="6" t="s">
        <v>21</v>
      </c>
      <c r="K37" s="7">
        <v>216</v>
      </c>
      <c r="L37" s="6">
        <v>685515</v>
      </c>
      <c r="M37" s="6">
        <v>270424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4368601</v>
      </c>
      <c r="B38" s="4" t="s">
        <v>1413</v>
      </c>
      <c r="C38" s="5" t="s">
        <v>1414</v>
      </c>
      <c r="D38" s="6" t="s">
        <v>15</v>
      </c>
      <c r="E38" s="6" t="s">
        <v>1144</v>
      </c>
      <c r="F38" s="6" t="s">
        <v>1392</v>
      </c>
      <c r="G38" s="6" t="s">
        <v>1415</v>
      </c>
      <c r="H38" s="6" t="s">
        <v>1416</v>
      </c>
      <c r="I38" s="6" t="s">
        <v>26</v>
      </c>
      <c r="J38" s="6" t="s">
        <v>21</v>
      </c>
      <c r="K38" s="7">
        <v>72</v>
      </c>
      <c r="L38" s="6">
        <v>690817</v>
      </c>
      <c r="M38" s="6">
        <v>269125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8020269</v>
      </c>
      <c r="B39" s="4" t="s">
        <v>1417</v>
      </c>
      <c r="C39" s="5" t="s">
        <v>1418</v>
      </c>
      <c r="D39" s="6" t="s">
        <v>15</v>
      </c>
      <c r="E39" s="6" t="s">
        <v>1144</v>
      </c>
      <c r="F39" s="6" t="s">
        <v>1392</v>
      </c>
      <c r="G39" s="6" t="s">
        <v>1419</v>
      </c>
      <c r="H39" s="6" t="s">
        <v>1347</v>
      </c>
      <c r="I39" s="6" t="s">
        <v>26</v>
      </c>
      <c r="J39" s="6" t="s">
        <v>21</v>
      </c>
      <c r="K39" s="7">
        <v>173</v>
      </c>
      <c r="L39" s="6">
        <v>690311</v>
      </c>
      <c r="M39" s="6">
        <v>264929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8028474</v>
      </c>
      <c r="B40" s="4" t="s">
        <v>1451</v>
      </c>
      <c r="C40" s="5" t="s">
        <v>1452</v>
      </c>
      <c r="D40" s="6" t="s">
        <v>15</v>
      </c>
      <c r="E40" s="6" t="s">
        <v>1144</v>
      </c>
      <c r="F40" s="6" t="s">
        <v>1453</v>
      </c>
      <c r="G40" s="6" t="s">
        <v>1454</v>
      </c>
      <c r="H40" s="6" t="s">
        <v>1455</v>
      </c>
      <c r="I40" s="6" t="s">
        <v>26</v>
      </c>
      <c r="J40" s="6" t="s">
        <v>21</v>
      </c>
      <c r="K40" s="7">
        <v>128</v>
      </c>
      <c r="L40" s="6">
        <v>718573</v>
      </c>
      <c r="M40" s="6">
        <v>270872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4369829</v>
      </c>
      <c r="B41" s="4" t="s">
        <v>1456</v>
      </c>
      <c r="C41" s="5" t="s">
        <v>1457</v>
      </c>
      <c r="D41" s="6" t="s">
        <v>15</v>
      </c>
      <c r="E41" s="6" t="s">
        <v>1144</v>
      </c>
      <c r="F41" s="6" t="s">
        <v>1453</v>
      </c>
      <c r="G41" s="6" t="s">
        <v>1458</v>
      </c>
      <c r="H41" s="6" t="s">
        <v>1453</v>
      </c>
      <c r="I41" s="6" t="s">
        <v>1459</v>
      </c>
      <c r="J41" s="6" t="s">
        <v>1460</v>
      </c>
      <c r="K41" s="7">
        <v>20</v>
      </c>
      <c r="L41" s="6">
        <v>711212</v>
      </c>
      <c r="M41" s="6">
        <v>269986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4369841</v>
      </c>
      <c r="B42" s="4" t="s">
        <v>1461</v>
      </c>
      <c r="C42" s="5" t="s">
        <v>1462</v>
      </c>
      <c r="D42" s="6" t="s">
        <v>15</v>
      </c>
      <c r="E42" s="6" t="s">
        <v>1144</v>
      </c>
      <c r="F42" s="6" t="s">
        <v>1453</v>
      </c>
      <c r="G42" s="6" t="s">
        <v>1458</v>
      </c>
      <c r="H42" s="6" t="s">
        <v>1453</v>
      </c>
      <c r="I42" s="6" t="s">
        <v>1463</v>
      </c>
      <c r="J42" s="6" t="s">
        <v>1464</v>
      </c>
      <c r="K42" s="7">
        <v>2</v>
      </c>
      <c r="L42" s="6">
        <v>711887</v>
      </c>
      <c r="M42" s="6">
        <v>269926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4370052</v>
      </c>
      <c r="B43" s="4" t="s">
        <v>1465</v>
      </c>
      <c r="C43" s="5" t="s">
        <v>1466</v>
      </c>
      <c r="D43" s="6" t="s">
        <v>15</v>
      </c>
      <c r="E43" s="6" t="s">
        <v>1144</v>
      </c>
      <c r="F43" s="6" t="s">
        <v>1453</v>
      </c>
      <c r="G43" s="6" t="s">
        <v>1467</v>
      </c>
      <c r="H43" s="6" t="s">
        <v>1468</v>
      </c>
      <c r="I43" s="6" t="s">
        <v>26</v>
      </c>
      <c r="J43" s="6" t="s">
        <v>21</v>
      </c>
      <c r="K43" s="7">
        <v>94</v>
      </c>
      <c r="L43" s="6">
        <v>714504</v>
      </c>
      <c r="M43" s="6">
        <v>269933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4370497</v>
      </c>
      <c r="B44" s="4" t="s">
        <v>1469</v>
      </c>
      <c r="C44" s="5" t="s">
        <v>1470</v>
      </c>
      <c r="D44" s="6" t="s">
        <v>15</v>
      </c>
      <c r="E44" s="6" t="s">
        <v>1144</v>
      </c>
      <c r="F44" s="6" t="s">
        <v>1453</v>
      </c>
      <c r="G44" s="6" t="s">
        <v>1471</v>
      </c>
      <c r="H44" s="6" t="s">
        <v>1472</v>
      </c>
      <c r="I44" s="6" t="s">
        <v>26</v>
      </c>
      <c r="J44" s="6" t="s">
        <v>21</v>
      </c>
      <c r="K44" s="7">
        <v>317</v>
      </c>
      <c r="L44" s="6">
        <v>710425</v>
      </c>
      <c r="M44" s="6">
        <v>273841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4370731</v>
      </c>
      <c r="B45" s="4" t="s">
        <v>1473</v>
      </c>
      <c r="C45" s="5" t="s">
        <v>1474</v>
      </c>
      <c r="D45" s="6" t="s">
        <v>15</v>
      </c>
      <c r="E45" s="6" t="s">
        <v>1144</v>
      </c>
      <c r="F45" s="6" t="s">
        <v>1453</v>
      </c>
      <c r="G45" s="6" t="s">
        <v>1475</v>
      </c>
      <c r="H45" s="6" t="s">
        <v>1476</v>
      </c>
      <c r="I45" s="6" t="s">
        <v>26</v>
      </c>
      <c r="J45" s="6" t="s">
        <v>21</v>
      </c>
      <c r="K45" s="7">
        <v>85</v>
      </c>
      <c r="L45" s="6">
        <v>715917</v>
      </c>
      <c r="M45" s="6">
        <v>270008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35">
      <c r="A46" s="4">
        <v>9633225</v>
      </c>
      <c r="B46" s="4" t="s">
        <v>1477</v>
      </c>
      <c r="C46" s="5" t="s">
        <v>1478</v>
      </c>
      <c r="D46" s="6" t="s">
        <v>15</v>
      </c>
      <c r="E46" s="6" t="s">
        <v>1144</v>
      </c>
      <c r="F46" s="6" t="s">
        <v>1453</v>
      </c>
      <c r="G46" s="6" t="s">
        <v>1479</v>
      </c>
      <c r="H46" s="6" t="s">
        <v>1480</v>
      </c>
      <c r="I46" s="6" t="s">
        <v>26</v>
      </c>
      <c r="J46" s="6" t="s">
        <v>21</v>
      </c>
      <c r="K46" s="7">
        <v>156</v>
      </c>
      <c r="L46" s="6">
        <v>716124</v>
      </c>
      <c r="M46" s="6">
        <v>273022</v>
      </c>
      <c r="N46" s="6">
        <v>1</v>
      </c>
      <c r="O46" s="39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35">
      <c r="A47" s="4">
        <v>8389123</v>
      </c>
      <c r="B47" s="4" t="s">
        <v>1505</v>
      </c>
      <c r="C47" s="5" t="s">
        <v>1506</v>
      </c>
      <c r="D47" s="6" t="s">
        <v>15</v>
      </c>
      <c r="E47" s="6" t="s">
        <v>1144</v>
      </c>
      <c r="F47" s="6" t="s">
        <v>1507</v>
      </c>
      <c r="G47" s="6" t="s">
        <v>1508</v>
      </c>
      <c r="H47" s="6" t="s">
        <v>1509</v>
      </c>
      <c r="I47" s="6" t="s">
        <v>26</v>
      </c>
      <c r="J47" s="6" t="s">
        <v>21</v>
      </c>
      <c r="K47" s="7">
        <v>77</v>
      </c>
      <c r="L47" s="6">
        <v>703946</v>
      </c>
      <c r="M47" s="6">
        <v>278669</v>
      </c>
      <c r="N47" s="6">
        <v>1</v>
      </c>
      <c r="O47" s="39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35">
      <c r="A48" s="4">
        <v>9633220</v>
      </c>
      <c r="B48" s="4" t="s">
        <v>1510</v>
      </c>
      <c r="C48" s="5" t="s">
        <v>1511</v>
      </c>
      <c r="D48" s="6" t="s">
        <v>15</v>
      </c>
      <c r="E48" s="6" t="s">
        <v>1144</v>
      </c>
      <c r="F48" s="6" t="s">
        <v>1507</v>
      </c>
      <c r="G48" s="6" t="s">
        <v>1512</v>
      </c>
      <c r="H48" s="6" t="s">
        <v>1513</v>
      </c>
      <c r="I48" s="6" t="s">
        <v>26</v>
      </c>
      <c r="J48" s="6" t="s">
        <v>21</v>
      </c>
      <c r="K48" s="7">
        <v>78</v>
      </c>
      <c r="L48" s="6">
        <v>700240</v>
      </c>
      <c r="M48" s="6">
        <v>272430</v>
      </c>
      <c r="N48" s="6">
        <v>1</v>
      </c>
      <c r="O48" s="39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35">
      <c r="A49" s="4">
        <v>4372783</v>
      </c>
      <c r="B49" s="4" t="s">
        <v>1514</v>
      </c>
      <c r="C49" s="5" t="s">
        <v>1515</v>
      </c>
      <c r="D49" s="6" t="s">
        <v>15</v>
      </c>
      <c r="E49" s="6" t="s">
        <v>1144</v>
      </c>
      <c r="F49" s="6" t="s">
        <v>1507</v>
      </c>
      <c r="G49" s="6" t="s">
        <v>1516</v>
      </c>
      <c r="H49" s="6" t="s">
        <v>1517</v>
      </c>
      <c r="I49" s="6" t="s">
        <v>1184</v>
      </c>
      <c r="J49" s="6" t="s">
        <v>1185</v>
      </c>
      <c r="K49" s="7">
        <v>1</v>
      </c>
      <c r="L49" s="6">
        <v>706795</v>
      </c>
      <c r="M49" s="6">
        <v>281035</v>
      </c>
      <c r="N49" s="6">
        <v>1</v>
      </c>
      <c r="O49" s="39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35">
      <c r="A50" s="4">
        <v>4373444</v>
      </c>
      <c r="B50" s="4" t="s">
        <v>1518</v>
      </c>
      <c r="C50" s="5" t="s">
        <v>1519</v>
      </c>
      <c r="D50" s="6" t="s">
        <v>15</v>
      </c>
      <c r="E50" s="6" t="s">
        <v>1144</v>
      </c>
      <c r="F50" s="6" t="s">
        <v>1507</v>
      </c>
      <c r="G50" s="6" t="s">
        <v>1520</v>
      </c>
      <c r="H50" s="6" t="s">
        <v>1517</v>
      </c>
      <c r="I50" s="6" t="s">
        <v>26</v>
      </c>
      <c r="J50" s="6" t="s">
        <v>21</v>
      </c>
      <c r="K50" s="6" t="s">
        <v>1521</v>
      </c>
      <c r="L50" s="6">
        <v>707215</v>
      </c>
      <c r="M50" s="6">
        <v>283880</v>
      </c>
      <c r="N50" s="6">
        <v>1</v>
      </c>
      <c r="O50" s="39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35">
      <c r="A51" s="4">
        <v>4364292</v>
      </c>
      <c r="B51" s="4" t="s">
        <v>1586</v>
      </c>
      <c r="C51" s="5" t="s">
        <v>1587</v>
      </c>
      <c r="D51" s="6" t="s">
        <v>15</v>
      </c>
      <c r="E51" s="6" t="s">
        <v>1144</v>
      </c>
      <c r="F51" s="6" t="s">
        <v>1588</v>
      </c>
      <c r="G51" s="6" t="s">
        <v>1589</v>
      </c>
      <c r="H51" s="6" t="s">
        <v>1590</v>
      </c>
      <c r="I51" s="6" t="s">
        <v>26</v>
      </c>
      <c r="J51" s="6" t="s">
        <v>21</v>
      </c>
      <c r="K51" s="7">
        <v>110</v>
      </c>
      <c r="L51" s="6">
        <v>698307</v>
      </c>
      <c r="M51" s="6">
        <v>282230</v>
      </c>
      <c r="N51" s="6">
        <v>1</v>
      </c>
      <c r="O51" s="39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35">
      <c r="A52" s="4">
        <v>4364532</v>
      </c>
      <c r="B52" s="4" t="s">
        <v>1591</v>
      </c>
      <c r="C52" s="5" t="s">
        <v>1592</v>
      </c>
      <c r="D52" s="6" t="s">
        <v>15</v>
      </c>
      <c r="E52" s="6" t="s">
        <v>1144</v>
      </c>
      <c r="F52" s="6" t="s">
        <v>1588</v>
      </c>
      <c r="G52" s="6" t="s">
        <v>1593</v>
      </c>
      <c r="H52" s="6" t="s">
        <v>1594</v>
      </c>
      <c r="I52" s="6" t="s">
        <v>26</v>
      </c>
      <c r="J52" s="6" t="s">
        <v>21</v>
      </c>
      <c r="K52" s="7">
        <v>102</v>
      </c>
      <c r="L52" s="6">
        <v>693031</v>
      </c>
      <c r="M52" s="6">
        <v>283727</v>
      </c>
      <c r="N52" s="6">
        <v>1</v>
      </c>
      <c r="O52" s="39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  <row r="53" spans="1:23" x14ac:dyDescent="0.35">
      <c r="A53" s="4">
        <v>4364856</v>
      </c>
      <c r="B53" s="4" t="s">
        <v>1595</v>
      </c>
      <c r="C53" s="5" t="s">
        <v>1596</v>
      </c>
      <c r="D53" s="6" t="s">
        <v>15</v>
      </c>
      <c r="E53" s="6" t="s">
        <v>1144</v>
      </c>
      <c r="F53" s="6" t="s">
        <v>1588</v>
      </c>
      <c r="G53" s="6" t="s">
        <v>1597</v>
      </c>
      <c r="H53" s="6" t="s">
        <v>1598</v>
      </c>
      <c r="I53" s="6" t="s">
        <v>26</v>
      </c>
      <c r="J53" s="6" t="s">
        <v>21</v>
      </c>
      <c r="K53" s="7">
        <v>116</v>
      </c>
      <c r="L53" s="6">
        <v>694648</v>
      </c>
      <c r="M53" s="6">
        <v>278742</v>
      </c>
      <c r="N53" s="6">
        <v>1</v>
      </c>
      <c r="O53" s="39"/>
      <c r="P53" s="39"/>
      <c r="Q53" s="39"/>
      <c r="R53" s="40">
        <f t="shared" si="5"/>
        <v>0</v>
      </c>
      <c r="S53" s="41">
        <f t="shared" si="6"/>
        <v>0</v>
      </c>
      <c r="T53" s="39"/>
      <c r="U53" s="39"/>
      <c r="V53" s="40">
        <f t="shared" si="7"/>
        <v>0</v>
      </c>
      <c r="W53" s="41">
        <f t="shared" si="8"/>
        <v>0</v>
      </c>
    </row>
    <row r="54" spans="1:23" x14ac:dyDescent="0.35">
      <c r="A54" s="4">
        <v>4365656</v>
      </c>
      <c r="B54" s="4" t="s">
        <v>1599</v>
      </c>
      <c r="C54" s="5" t="s">
        <v>1600</v>
      </c>
      <c r="D54" s="6" t="s">
        <v>15</v>
      </c>
      <c r="E54" s="6" t="s">
        <v>1144</v>
      </c>
      <c r="F54" s="6" t="s">
        <v>1588</v>
      </c>
      <c r="G54" s="6" t="s">
        <v>1601</v>
      </c>
      <c r="H54" s="6" t="s">
        <v>1602</v>
      </c>
      <c r="I54" s="6" t="s">
        <v>26</v>
      </c>
      <c r="J54" s="6" t="s">
        <v>21</v>
      </c>
      <c r="K54" s="7">
        <v>202</v>
      </c>
      <c r="L54" s="6">
        <v>701753</v>
      </c>
      <c r="M54" s="6">
        <v>284986</v>
      </c>
      <c r="N54" s="6">
        <v>1</v>
      </c>
      <c r="O54" s="39"/>
      <c r="P54" s="39"/>
      <c r="Q54" s="39"/>
      <c r="R54" s="40">
        <f t="shared" si="5"/>
        <v>0</v>
      </c>
      <c r="S54" s="41">
        <f t="shared" si="6"/>
        <v>0</v>
      </c>
      <c r="T54" s="39"/>
      <c r="U54" s="39"/>
      <c r="V54" s="40">
        <f t="shared" si="7"/>
        <v>0</v>
      </c>
      <c r="W54" s="41">
        <f t="shared" si="8"/>
        <v>0</v>
      </c>
    </row>
    <row r="55" spans="1:23" x14ac:dyDescent="0.35">
      <c r="A55" s="4">
        <v>4365285</v>
      </c>
      <c r="B55" s="4" t="s">
        <v>1603</v>
      </c>
      <c r="C55" s="5" t="s">
        <v>1604</v>
      </c>
      <c r="D55" s="6" t="s">
        <v>15</v>
      </c>
      <c r="E55" s="6" t="s">
        <v>1144</v>
      </c>
      <c r="F55" s="6" t="s">
        <v>1588</v>
      </c>
      <c r="G55" s="6" t="s">
        <v>1605</v>
      </c>
      <c r="H55" s="6" t="s">
        <v>1602</v>
      </c>
      <c r="I55" s="6" t="s">
        <v>26</v>
      </c>
      <c r="J55" s="6" t="s">
        <v>21</v>
      </c>
      <c r="K55" s="7">
        <v>27</v>
      </c>
      <c r="L55" s="6">
        <v>700707</v>
      </c>
      <c r="M55" s="6">
        <v>285439</v>
      </c>
      <c r="N55" s="6">
        <v>1</v>
      </c>
      <c r="O55" s="39"/>
      <c r="P55" s="39"/>
      <c r="Q55" s="39"/>
      <c r="R55" s="40">
        <f t="shared" si="5"/>
        <v>0</v>
      </c>
      <c r="S55" s="41">
        <f t="shared" si="6"/>
        <v>0</v>
      </c>
      <c r="T55" s="39"/>
      <c r="U55" s="39"/>
      <c r="V55" s="40">
        <f t="shared" si="7"/>
        <v>0</v>
      </c>
      <c r="W55" s="41">
        <f t="shared" si="8"/>
        <v>0</v>
      </c>
    </row>
    <row r="56" spans="1:23" x14ac:dyDescent="0.35">
      <c r="A56" s="4">
        <v>4366564</v>
      </c>
      <c r="B56" s="4" t="s">
        <v>1606</v>
      </c>
      <c r="C56" s="5" t="s">
        <v>1607</v>
      </c>
      <c r="D56" s="6" t="s">
        <v>15</v>
      </c>
      <c r="E56" s="6" t="s">
        <v>1144</v>
      </c>
      <c r="F56" s="6" t="s">
        <v>1588</v>
      </c>
      <c r="G56" s="6" t="s">
        <v>1608</v>
      </c>
      <c r="H56" s="6" t="s">
        <v>1588</v>
      </c>
      <c r="I56" s="6" t="s">
        <v>1609</v>
      </c>
      <c r="J56" s="6" t="s">
        <v>1610</v>
      </c>
      <c r="K56" s="7">
        <v>1</v>
      </c>
      <c r="L56" s="6">
        <v>695280</v>
      </c>
      <c r="M56" s="6">
        <v>282679</v>
      </c>
      <c r="N56" s="6">
        <v>1</v>
      </c>
      <c r="O56" s="39"/>
      <c r="P56" s="39"/>
      <c r="Q56" s="39"/>
      <c r="R56" s="40">
        <f t="shared" si="5"/>
        <v>0</v>
      </c>
      <c r="S56" s="41">
        <f t="shared" si="6"/>
        <v>0</v>
      </c>
      <c r="T56" s="39"/>
      <c r="U56" s="39"/>
      <c r="V56" s="40">
        <f t="shared" si="7"/>
        <v>0</v>
      </c>
      <c r="W56" s="41">
        <f t="shared" si="8"/>
        <v>0</v>
      </c>
    </row>
    <row r="57" spans="1:23" x14ac:dyDescent="0.35">
      <c r="A57" s="4">
        <v>4366684</v>
      </c>
      <c r="B57" s="4" t="s">
        <v>1611</v>
      </c>
      <c r="C57" s="5" t="s">
        <v>1612</v>
      </c>
      <c r="D57" s="6" t="s">
        <v>15</v>
      </c>
      <c r="E57" s="6" t="s">
        <v>1144</v>
      </c>
      <c r="F57" s="6" t="s">
        <v>1588</v>
      </c>
      <c r="G57" s="6" t="s">
        <v>1608</v>
      </c>
      <c r="H57" s="6" t="s">
        <v>1588</v>
      </c>
      <c r="I57" s="6" t="s">
        <v>1613</v>
      </c>
      <c r="J57" s="6" t="s">
        <v>1614</v>
      </c>
      <c r="K57" s="7">
        <v>71</v>
      </c>
      <c r="L57" s="6">
        <v>694282</v>
      </c>
      <c r="M57" s="6">
        <v>281343</v>
      </c>
      <c r="N57" s="6">
        <v>1</v>
      </c>
      <c r="O57" s="39"/>
      <c r="P57" s="39"/>
      <c r="Q57" s="39"/>
      <c r="R57" s="40">
        <f t="shared" si="5"/>
        <v>0</v>
      </c>
      <c r="S57" s="41">
        <f t="shared" si="6"/>
        <v>0</v>
      </c>
      <c r="T57" s="39"/>
      <c r="U57" s="39"/>
      <c r="V57" s="40">
        <f t="shared" si="7"/>
        <v>0</v>
      </c>
      <c r="W57" s="41">
        <f t="shared" si="8"/>
        <v>0</v>
      </c>
    </row>
    <row r="58" spans="1:23" x14ac:dyDescent="0.35">
      <c r="A58" s="4">
        <v>4357755</v>
      </c>
      <c r="B58" s="4" t="s">
        <v>1767</v>
      </c>
      <c r="C58" s="5" t="s">
        <v>1768</v>
      </c>
      <c r="D58" s="6" t="s">
        <v>15</v>
      </c>
      <c r="E58" s="6" t="s">
        <v>1144</v>
      </c>
      <c r="F58" s="6" t="s">
        <v>1256</v>
      </c>
      <c r="G58" s="6" t="s">
        <v>1769</v>
      </c>
      <c r="H58" s="6" t="s">
        <v>1256</v>
      </c>
      <c r="I58" s="6" t="s">
        <v>1770</v>
      </c>
      <c r="J58" s="6" t="s">
        <v>1771</v>
      </c>
      <c r="K58" s="7">
        <v>2</v>
      </c>
      <c r="L58" s="6">
        <v>697527</v>
      </c>
      <c r="M58" s="6">
        <v>267776</v>
      </c>
      <c r="N58" s="6">
        <v>1</v>
      </c>
      <c r="O58" s="39"/>
      <c r="P58" s="39"/>
      <c r="Q58" s="39"/>
      <c r="R58" s="40">
        <f t="shared" si="5"/>
        <v>0</v>
      </c>
      <c r="S58" s="41">
        <f t="shared" si="6"/>
        <v>0</v>
      </c>
      <c r="T58" s="39"/>
      <c r="U58" s="39"/>
      <c r="V58" s="40">
        <f t="shared" si="7"/>
        <v>0</v>
      </c>
      <c r="W58" s="41">
        <f t="shared" si="8"/>
        <v>0</v>
      </c>
    </row>
    <row r="59" spans="1:23" x14ac:dyDescent="0.35">
      <c r="A59" s="4">
        <v>4357761</v>
      </c>
      <c r="B59" s="4" t="s">
        <v>1772</v>
      </c>
      <c r="C59" s="5" t="s">
        <v>1773</v>
      </c>
      <c r="D59" s="6" t="s">
        <v>15</v>
      </c>
      <c r="E59" s="6" t="s">
        <v>1144</v>
      </c>
      <c r="F59" s="6" t="s">
        <v>1256</v>
      </c>
      <c r="G59" s="6" t="s">
        <v>1769</v>
      </c>
      <c r="H59" s="6" t="s">
        <v>1256</v>
      </c>
      <c r="I59" s="6" t="s">
        <v>1770</v>
      </c>
      <c r="J59" s="6" t="s">
        <v>1771</v>
      </c>
      <c r="K59" s="7">
        <v>3</v>
      </c>
      <c r="L59" s="6">
        <v>697635</v>
      </c>
      <c r="M59" s="6">
        <v>267781</v>
      </c>
      <c r="N59" s="6">
        <v>1</v>
      </c>
      <c r="O59" s="39"/>
      <c r="P59" s="39"/>
      <c r="Q59" s="39"/>
      <c r="R59" s="40">
        <f t="shared" si="5"/>
        <v>0</v>
      </c>
      <c r="S59" s="41">
        <f t="shared" si="6"/>
        <v>0</v>
      </c>
      <c r="T59" s="39"/>
      <c r="U59" s="39"/>
      <c r="V59" s="40">
        <f t="shared" si="7"/>
        <v>0</v>
      </c>
      <c r="W59" s="41">
        <f t="shared" si="8"/>
        <v>0</v>
      </c>
    </row>
    <row r="60" spans="1:23" x14ac:dyDescent="0.35">
      <c r="A60" s="4">
        <v>4358783</v>
      </c>
      <c r="B60" s="4" t="s">
        <v>1774</v>
      </c>
      <c r="C60" s="5" t="s">
        <v>1775</v>
      </c>
      <c r="D60" s="6" t="s">
        <v>15</v>
      </c>
      <c r="E60" s="6" t="s">
        <v>1144</v>
      </c>
      <c r="F60" s="6" t="s">
        <v>1256</v>
      </c>
      <c r="G60" s="6" t="s">
        <v>1769</v>
      </c>
      <c r="H60" s="6" t="s">
        <v>1256</v>
      </c>
      <c r="I60" s="6" t="s">
        <v>351</v>
      </c>
      <c r="J60" s="6" t="s">
        <v>352</v>
      </c>
      <c r="K60" s="7">
        <v>1</v>
      </c>
      <c r="L60" s="6">
        <v>697992</v>
      </c>
      <c r="M60" s="6">
        <v>267880</v>
      </c>
      <c r="N60" s="6">
        <v>1</v>
      </c>
      <c r="O60" s="39"/>
      <c r="P60" s="39"/>
      <c r="Q60" s="39"/>
      <c r="R60" s="40">
        <f t="shared" si="5"/>
        <v>0</v>
      </c>
      <c r="S60" s="41">
        <f t="shared" si="6"/>
        <v>0</v>
      </c>
      <c r="T60" s="39"/>
      <c r="U60" s="39"/>
      <c r="V60" s="40">
        <f t="shared" si="7"/>
        <v>0</v>
      </c>
      <c r="W60" s="41">
        <f t="shared" si="8"/>
        <v>0</v>
      </c>
    </row>
    <row r="61" spans="1:23" x14ac:dyDescent="0.35">
      <c r="A61" s="4">
        <v>4358911</v>
      </c>
      <c r="B61" s="4" t="s">
        <v>1776</v>
      </c>
      <c r="C61" s="5" t="s">
        <v>1777</v>
      </c>
      <c r="D61" s="6" t="s">
        <v>15</v>
      </c>
      <c r="E61" s="6" t="s">
        <v>1144</v>
      </c>
      <c r="F61" s="6" t="s">
        <v>1256</v>
      </c>
      <c r="G61" s="6" t="s">
        <v>1769</v>
      </c>
      <c r="H61" s="6" t="s">
        <v>1256</v>
      </c>
      <c r="I61" s="6" t="s">
        <v>1778</v>
      </c>
      <c r="J61" s="6" t="s">
        <v>1779</v>
      </c>
      <c r="K61" s="7">
        <v>46</v>
      </c>
      <c r="L61" s="6">
        <v>697345</v>
      </c>
      <c r="M61" s="6">
        <v>267567</v>
      </c>
      <c r="N61" s="6">
        <v>1</v>
      </c>
      <c r="O61" s="39"/>
      <c r="P61" s="39"/>
      <c r="Q61" s="39"/>
      <c r="R61" s="40">
        <f t="shared" si="5"/>
        <v>0</v>
      </c>
      <c r="S61" s="41">
        <f t="shared" si="6"/>
        <v>0</v>
      </c>
      <c r="T61" s="39"/>
      <c r="U61" s="39"/>
      <c r="V61" s="40">
        <f t="shared" si="7"/>
        <v>0</v>
      </c>
      <c r="W61" s="41">
        <f t="shared" si="8"/>
        <v>0</v>
      </c>
    </row>
  </sheetData>
  <sheetProtection algorithmName="SHA-512" hashValue="gxQOI13BzTcQGzYKjEkNR6nHrsXiRa+WmNm0pzAk42CkeP0uupKrR7CqvsrEq7UdKb2UIdo1YKd7PO0O384SrQ==" saltValue="ZZhFZBqDx3MOYSFdgZc8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C6CB-D679-4F5B-A9F5-35428157C6AD}">
  <dimension ref="A1:W67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1834</v>
      </c>
      <c r="B2" s="8">
        <f>M14</f>
        <v>52</v>
      </c>
      <c r="C2" s="8" t="str">
        <f>E16</f>
        <v>JASIELSKI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52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8158250</v>
      </c>
      <c r="B16" s="4" t="s">
        <v>50</v>
      </c>
      <c r="C16" s="5" t="s">
        <v>51</v>
      </c>
      <c r="D16" s="6" t="s">
        <v>15</v>
      </c>
      <c r="E16" s="6" t="s">
        <v>52</v>
      </c>
      <c r="F16" s="6" t="s">
        <v>53</v>
      </c>
      <c r="G16" s="6" t="s">
        <v>54</v>
      </c>
      <c r="H16" s="6" t="s">
        <v>55</v>
      </c>
      <c r="I16" s="6" t="s">
        <v>26</v>
      </c>
      <c r="J16" s="6" t="s">
        <v>21</v>
      </c>
      <c r="K16" s="7">
        <v>125</v>
      </c>
      <c r="L16" s="6">
        <v>670414</v>
      </c>
      <c r="M16" s="6">
        <v>222882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7848600</v>
      </c>
      <c r="B17" s="4" t="s">
        <v>56</v>
      </c>
      <c r="C17" s="5" t="s">
        <v>57</v>
      </c>
      <c r="D17" s="6" t="s">
        <v>15</v>
      </c>
      <c r="E17" s="6" t="s">
        <v>52</v>
      </c>
      <c r="F17" s="6" t="s">
        <v>53</v>
      </c>
      <c r="G17" s="6" t="s">
        <v>58</v>
      </c>
      <c r="H17" s="6" t="s">
        <v>53</v>
      </c>
      <c r="I17" s="6" t="s">
        <v>26</v>
      </c>
      <c r="J17" s="6" t="s">
        <v>21</v>
      </c>
      <c r="K17" s="7">
        <v>348</v>
      </c>
      <c r="L17" s="6">
        <v>672292</v>
      </c>
      <c r="M17" s="6">
        <v>219408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4333703</v>
      </c>
      <c r="B18" s="4" t="s">
        <v>59</v>
      </c>
      <c r="C18" s="5" t="s">
        <v>60</v>
      </c>
      <c r="D18" s="6" t="s">
        <v>15</v>
      </c>
      <c r="E18" s="6" t="s">
        <v>52</v>
      </c>
      <c r="F18" s="6" t="s">
        <v>53</v>
      </c>
      <c r="G18" s="6" t="s">
        <v>61</v>
      </c>
      <c r="H18" s="6" t="s">
        <v>62</v>
      </c>
      <c r="I18" s="6" t="s">
        <v>26</v>
      </c>
      <c r="J18" s="6" t="s">
        <v>21</v>
      </c>
      <c r="K18" s="7">
        <v>54</v>
      </c>
      <c r="L18" s="6">
        <v>671814</v>
      </c>
      <c r="M18" s="6">
        <v>215680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4334026</v>
      </c>
      <c r="B19" s="4" t="s">
        <v>63</v>
      </c>
      <c r="C19" s="5" t="s">
        <v>64</v>
      </c>
      <c r="D19" s="6" t="s">
        <v>15</v>
      </c>
      <c r="E19" s="6" t="s">
        <v>52</v>
      </c>
      <c r="F19" s="6" t="s">
        <v>53</v>
      </c>
      <c r="G19" s="6" t="s">
        <v>65</v>
      </c>
      <c r="H19" s="6" t="s">
        <v>66</v>
      </c>
      <c r="I19" s="6" t="s">
        <v>26</v>
      </c>
      <c r="J19" s="6" t="s">
        <v>21</v>
      </c>
      <c r="K19" s="7">
        <v>36</v>
      </c>
      <c r="L19" s="6">
        <v>672890</v>
      </c>
      <c r="M19" s="6">
        <v>216582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8803280</v>
      </c>
      <c r="B20" s="4" t="s">
        <v>97</v>
      </c>
      <c r="C20" s="5" t="s">
        <v>98</v>
      </c>
      <c r="D20" s="6" t="s">
        <v>15</v>
      </c>
      <c r="E20" s="6" t="s">
        <v>52</v>
      </c>
      <c r="F20" s="6" t="s">
        <v>96</v>
      </c>
      <c r="G20" s="6" t="s">
        <v>99</v>
      </c>
      <c r="H20" s="6" t="s">
        <v>96</v>
      </c>
      <c r="I20" s="6" t="s">
        <v>26</v>
      </c>
      <c r="J20" s="6" t="s">
        <v>21</v>
      </c>
      <c r="K20" s="7">
        <v>500</v>
      </c>
      <c r="L20" s="6">
        <v>676469</v>
      </c>
      <c r="M20" s="6">
        <v>204920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8362431</v>
      </c>
      <c r="B21" s="4" t="s">
        <v>100</v>
      </c>
      <c r="C21" s="5" t="s">
        <v>101</v>
      </c>
      <c r="D21" s="6" t="s">
        <v>15</v>
      </c>
      <c r="E21" s="6" t="s">
        <v>52</v>
      </c>
      <c r="F21" s="6" t="s">
        <v>96</v>
      </c>
      <c r="G21" s="6" t="s">
        <v>102</v>
      </c>
      <c r="H21" s="6" t="s">
        <v>103</v>
      </c>
      <c r="I21" s="6" t="s">
        <v>26</v>
      </c>
      <c r="J21" s="6" t="s">
        <v>21</v>
      </c>
      <c r="K21" s="7">
        <v>86</v>
      </c>
      <c r="L21" s="6">
        <v>672668</v>
      </c>
      <c r="M21" s="6">
        <v>201916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8819442</v>
      </c>
      <c r="B22" s="4" t="s">
        <v>104</v>
      </c>
      <c r="C22" s="5" t="s">
        <v>105</v>
      </c>
      <c r="D22" s="6" t="s">
        <v>15</v>
      </c>
      <c r="E22" s="6" t="s">
        <v>52</v>
      </c>
      <c r="F22" s="6" t="s">
        <v>96</v>
      </c>
      <c r="G22" s="6" t="s">
        <v>106</v>
      </c>
      <c r="H22" s="6" t="s">
        <v>107</v>
      </c>
      <c r="I22" s="6" t="s">
        <v>26</v>
      </c>
      <c r="J22" s="6" t="s">
        <v>21</v>
      </c>
      <c r="K22" s="7">
        <v>202</v>
      </c>
      <c r="L22" s="6">
        <v>675017</v>
      </c>
      <c r="M22" s="6">
        <v>205328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4336292</v>
      </c>
      <c r="B23" s="4" t="s">
        <v>108</v>
      </c>
      <c r="C23" s="5" t="s">
        <v>109</v>
      </c>
      <c r="D23" s="6" t="s">
        <v>15</v>
      </c>
      <c r="E23" s="6" t="s">
        <v>52</v>
      </c>
      <c r="F23" s="6" t="s">
        <v>96</v>
      </c>
      <c r="G23" s="6" t="s">
        <v>110</v>
      </c>
      <c r="H23" s="6" t="s">
        <v>111</v>
      </c>
      <c r="I23" s="6" t="s">
        <v>26</v>
      </c>
      <c r="J23" s="6" t="s">
        <v>21</v>
      </c>
      <c r="K23" s="7">
        <v>33</v>
      </c>
      <c r="L23" s="6">
        <v>677028</v>
      </c>
      <c r="M23" s="6">
        <v>201030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4336581</v>
      </c>
      <c r="B24" s="4" t="s">
        <v>112</v>
      </c>
      <c r="C24" s="5" t="s">
        <v>113</v>
      </c>
      <c r="D24" s="6" t="s">
        <v>15</v>
      </c>
      <c r="E24" s="6" t="s">
        <v>52</v>
      </c>
      <c r="F24" s="6" t="s">
        <v>96</v>
      </c>
      <c r="G24" s="6" t="s">
        <v>114</v>
      </c>
      <c r="H24" s="6" t="s">
        <v>115</v>
      </c>
      <c r="I24" s="6" t="s">
        <v>26</v>
      </c>
      <c r="J24" s="6" t="s">
        <v>21</v>
      </c>
      <c r="K24" s="7">
        <v>143</v>
      </c>
      <c r="L24" s="6">
        <v>678901</v>
      </c>
      <c r="M24" s="6">
        <v>204068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8460366</v>
      </c>
      <c r="B25" s="4" t="s">
        <v>213</v>
      </c>
      <c r="C25" s="5" t="s">
        <v>214</v>
      </c>
      <c r="D25" s="6" t="s">
        <v>15</v>
      </c>
      <c r="E25" s="6" t="s">
        <v>52</v>
      </c>
      <c r="F25" s="6" t="s">
        <v>215</v>
      </c>
      <c r="G25" s="6" t="s">
        <v>216</v>
      </c>
      <c r="H25" s="6" t="s">
        <v>217</v>
      </c>
      <c r="I25" s="6" t="s">
        <v>26</v>
      </c>
      <c r="J25" s="6" t="s">
        <v>21</v>
      </c>
      <c r="K25" s="7">
        <v>60</v>
      </c>
      <c r="L25" s="6">
        <v>675420</v>
      </c>
      <c r="M25" s="6">
        <v>212542</v>
      </c>
      <c r="N25" s="6">
        <v>1</v>
      </c>
      <c r="O25" s="39"/>
      <c r="P25" s="39"/>
      <c r="Q25" s="39"/>
      <c r="R25" s="40">
        <f t="shared" ref="R25:R67" si="5">ROUND(Q25*0.23,2)</f>
        <v>0</v>
      </c>
      <c r="S25" s="41">
        <f t="shared" ref="S25:S67" si="6">ROUND(SUM(Q25:R25),2)</f>
        <v>0</v>
      </c>
      <c r="T25" s="39"/>
      <c r="U25" s="39"/>
      <c r="V25" s="40">
        <f t="shared" ref="V25:V67" si="7">ROUND(U25*0.23,2)</f>
        <v>0</v>
      </c>
      <c r="W25" s="41">
        <f t="shared" ref="W25:W67" si="8">ROUND(SUM(U25:V25),2)</f>
        <v>0</v>
      </c>
    </row>
    <row r="26" spans="1:23" x14ac:dyDescent="0.35">
      <c r="A26" s="4">
        <v>4338064</v>
      </c>
      <c r="B26" s="4" t="s">
        <v>218</v>
      </c>
      <c r="C26" s="5" t="s">
        <v>219</v>
      </c>
      <c r="D26" s="6" t="s">
        <v>15</v>
      </c>
      <c r="E26" s="6" t="s">
        <v>52</v>
      </c>
      <c r="F26" s="6" t="s">
        <v>215</v>
      </c>
      <c r="G26" s="6" t="s">
        <v>220</v>
      </c>
      <c r="H26" s="6" t="s">
        <v>221</v>
      </c>
      <c r="I26" s="6" t="s">
        <v>26</v>
      </c>
      <c r="J26" s="6" t="s">
        <v>21</v>
      </c>
      <c r="K26" s="7">
        <v>195</v>
      </c>
      <c r="L26" s="6">
        <v>687829</v>
      </c>
      <c r="M26" s="6">
        <v>216145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9633329</v>
      </c>
      <c r="B27" s="4" t="s">
        <v>222</v>
      </c>
      <c r="C27" s="5" t="s">
        <v>223</v>
      </c>
      <c r="D27" s="6" t="s">
        <v>15</v>
      </c>
      <c r="E27" s="6" t="s">
        <v>52</v>
      </c>
      <c r="F27" s="6" t="s">
        <v>215</v>
      </c>
      <c r="G27" s="6" t="s">
        <v>224</v>
      </c>
      <c r="H27" s="6" t="s">
        <v>225</v>
      </c>
      <c r="I27" s="6" t="s">
        <v>26</v>
      </c>
      <c r="J27" s="6" t="s">
        <v>21</v>
      </c>
      <c r="K27" s="7" t="s">
        <v>226</v>
      </c>
      <c r="L27" s="6">
        <v>672971</v>
      </c>
      <c r="M27" s="6">
        <v>212806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4338482</v>
      </c>
      <c r="B28" s="4" t="s">
        <v>227</v>
      </c>
      <c r="C28" s="5" t="s">
        <v>228</v>
      </c>
      <c r="D28" s="6" t="s">
        <v>15</v>
      </c>
      <c r="E28" s="6" t="s">
        <v>52</v>
      </c>
      <c r="F28" s="6" t="s">
        <v>215</v>
      </c>
      <c r="G28" s="6" t="s">
        <v>229</v>
      </c>
      <c r="H28" s="6" t="s">
        <v>230</v>
      </c>
      <c r="I28" s="6" t="s">
        <v>26</v>
      </c>
      <c r="J28" s="6" t="s">
        <v>21</v>
      </c>
      <c r="K28" s="7">
        <v>389</v>
      </c>
      <c r="L28" s="6">
        <v>672992</v>
      </c>
      <c r="M28" s="6">
        <v>205988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4339264</v>
      </c>
      <c r="B29" s="4" t="s">
        <v>231</v>
      </c>
      <c r="C29" s="5" t="s">
        <v>232</v>
      </c>
      <c r="D29" s="6" t="s">
        <v>15</v>
      </c>
      <c r="E29" s="6" t="s">
        <v>52</v>
      </c>
      <c r="F29" s="6" t="s">
        <v>215</v>
      </c>
      <c r="G29" s="6" t="s">
        <v>229</v>
      </c>
      <c r="H29" s="6" t="s">
        <v>230</v>
      </c>
      <c r="I29" s="6" t="s">
        <v>26</v>
      </c>
      <c r="J29" s="6" t="s">
        <v>21</v>
      </c>
      <c r="K29" s="7">
        <v>99</v>
      </c>
      <c r="L29" s="6">
        <v>673263</v>
      </c>
      <c r="M29" s="6">
        <v>206277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4339448</v>
      </c>
      <c r="B30" s="4" t="s">
        <v>233</v>
      </c>
      <c r="C30" s="5" t="s">
        <v>234</v>
      </c>
      <c r="D30" s="6" t="s">
        <v>15</v>
      </c>
      <c r="E30" s="6" t="s">
        <v>52</v>
      </c>
      <c r="F30" s="6" t="s">
        <v>215</v>
      </c>
      <c r="G30" s="6" t="s">
        <v>235</v>
      </c>
      <c r="H30" s="6" t="s">
        <v>236</v>
      </c>
      <c r="I30" s="6" t="s">
        <v>26</v>
      </c>
      <c r="J30" s="6" t="s">
        <v>21</v>
      </c>
      <c r="K30" s="7">
        <v>222</v>
      </c>
      <c r="L30" s="6">
        <v>686465</v>
      </c>
      <c r="M30" s="6">
        <v>213728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4340281</v>
      </c>
      <c r="B31" s="4" t="s">
        <v>237</v>
      </c>
      <c r="C31" s="5" t="s">
        <v>238</v>
      </c>
      <c r="D31" s="6" t="s">
        <v>15</v>
      </c>
      <c r="E31" s="6" t="s">
        <v>52</v>
      </c>
      <c r="F31" s="6" t="s">
        <v>215</v>
      </c>
      <c r="G31" s="6" t="s">
        <v>239</v>
      </c>
      <c r="H31" s="6" t="s">
        <v>240</v>
      </c>
      <c r="I31" s="6" t="s">
        <v>26</v>
      </c>
      <c r="J31" s="6" t="s">
        <v>21</v>
      </c>
      <c r="K31" s="7">
        <v>72</v>
      </c>
      <c r="L31" s="6">
        <v>673450</v>
      </c>
      <c r="M31" s="6">
        <v>210101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4341521</v>
      </c>
      <c r="B32" s="4" t="s">
        <v>279</v>
      </c>
      <c r="C32" s="5" t="s">
        <v>280</v>
      </c>
      <c r="D32" s="6" t="s">
        <v>15</v>
      </c>
      <c r="E32" s="6" t="s">
        <v>52</v>
      </c>
      <c r="F32" s="6" t="s">
        <v>275</v>
      </c>
      <c r="G32" s="6" t="s">
        <v>276</v>
      </c>
      <c r="H32" s="6" t="s">
        <v>275</v>
      </c>
      <c r="I32" s="6" t="s">
        <v>32</v>
      </c>
      <c r="J32" s="6" t="s">
        <v>33</v>
      </c>
      <c r="K32" s="7">
        <v>7</v>
      </c>
      <c r="L32" s="6">
        <v>675191</v>
      </c>
      <c r="M32" s="6">
        <v>218550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4342644</v>
      </c>
      <c r="B33" s="4" t="s">
        <v>281</v>
      </c>
      <c r="C33" s="5" t="s">
        <v>282</v>
      </c>
      <c r="D33" s="6" t="s">
        <v>15</v>
      </c>
      <c r="E33" s="6" t="s">
        <v>52</v>
      </c>
      <c r="F33" s="6" t="s">
        <v>275</v>
      </c>
      <c r="G33" s="6" t="s">
        <v>283</v>
      </c>
      <c r="H33" s="6" t="s">
        <v>284</v>
      </c>
      <c r="I33" s="6" t="s">
        <v>26</v>
      </c>
      <c r="J33" s="6" t="s">
        <v>21</v>
      </c>
      <c r="K33" s="7">
        <v>33</v>
      </c>
      <c r="L33" s="6">
        <v>673905</v>
      </c>
      <c r="M33" s="6">
        <v>215599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4342792</v>
      </c>
      <c r="B34" s="4" t="s">
        <v>285</v>
      </c>
      <c r="C34" s="5" t="s">
        <v>286</v>
      </c>
      <c r="D34" s="6" t="s">
        <v>15</v>
      </c>
      <c r="E34" s="6" t="s">
        <v>52</v>
      </c>
      <c r="F34" s="6" t="s">
        <v>275</v>
      </c>
      <c r="G34" s="6" t="s">
        <v>287</v>
      </c>
      <c r="H34" s="6" t="s">
        <v>288</v>
      </c>
      <c r="I34" s="6" t="s">
        <v>26</v>
      </c>
      <c r="J34" s="6" t="s">
        <v>21</v>
      </c>
      <c r="K34" s="7">
        <v>79</v>
      </c>
      <c r="L34" s="6">
        <v>680691</v>
      </c>
      <c r="M34" s="6">
        <v>218450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4343495</v>
      </c>
      <c r="B35" s="4" t="s">
        <v>289</v>
      </c>
      <c r="C35" s="5" t="s">
        <v>290</v>
      </c>
      <c r="D35" s="6" t="s">
        <v>15</v>
      </c>
      <c r="E35" s="6" t="s">
        <v>52</v>
      </c>
      <c r="F35" s="6" t="s">
        <v>275</v>
      </c>
      <c r="G35" s="6" t="s">
        <v>291</v>
      </c>
      <c r="H35" s="6" t="s">
        <v>292</v>
      </c>
      <c r="I35" s="6" t="s">
        <v>26</v>
      </c>
      <c r="J35" s="6" t="s">
        <v>21</v>
      </c>
      <c r="K35" s="7">
        <v>173</v>
      </c>
      <c r="L35" s="6">
        <v>682055</v>
      </c>
      <c r="M35" s="6">
        <v>218380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4343688</v>
      </c>
      <c r="B36" s="4" t="s">
        <v>293</v>
      </c>
      <c r="C36" s="5" t="s">
        <v>294</v>
      </c>
      <c r="D36" s="6" t="s">
        <v>15</v>
      </c>
      <c r="E36" s="6" t="s">
        <v>52</v>
      </c>
      <c r="F36" s="6" t="s">
        <v>275</v>
      </c>
      <c r="G36" s="6" t="s">
        <v>295</v>
      </c>
      <c r="H36" s="6" t="s">
        <v>296</v>
      </c>
      <c r="I36" s="6" t="s">
        <v>26</v>
      </c>
      <c r="J36" s="6" t="s">
        <v>21</v>
      </c>
      <c r="K36" s="7">
        <v>1</v>
      </c>
      <c r="L36" s="6">
        <v>678020</v>
      </c>
      <c r="M36" s="6">
        <v>220866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4343914</v>
      </c>
      <c r="B37" s="4" t="s">
        <v>341</v>
      </c>
      <c r="C37" s="5" t="s">
        <v>342</v>
      </c>
      <c r="D37" s="6" t="s">
        <v>15</v>
      </c>
      <c r="E37" s="6" t="s">
        <v>52</v>
      </c>
      <c r="F37" s="6" t="s">
        <v>343</v>
      </c>
      <c r="G37" s="6" t="s">
        <v>344</v>
      </c>
      <c r="H37" s="6" t="s">
        <v>343</v>
      </c>
      <c r="I37" s="6" t="s">
        <v>26</v>
      </c>
      <c r="J37" s="6" t="s">
        <v>21</v>
      </c>
      <c r="K37" s="7">
        <v>45</v>
      </c>
      <c r="L37" s="6">
        <v>680886</v>
      </c>
      <c r="M37" s="6">
        <v>185552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8778044</v>
      </c>
      <c r="B38" s="4" t="s">
        <v>364</v>
      </c>
      <c r="C38" s="5" t="s">
        <v>365</v>
      </c>
      <c r="D38" s="6" t="s">
        <v>15</v>
      </c>
      <c r="E38" s="6" t="s">
        <v>52</v>
      </c>
      <c r="F38" s="6" t="s">
        <v>366</v>
      </c>
      <c r="G38" s="6" t="s">
        <v>367</v>
      </c>
      <c r="H38" s="6" t="s">
        <v>368</v>
      </c>
      <c r="I38" s="6" t="s">
        <v>26</v>
      </c>
      <c r="J38" s="6" t="s">
        <v>21</v>
      </c>
      <c r="K38" s="7">
        <v>35</v>
      </c>
      <c r="L38" s="6">
        <v>679515</v>
      </c>
      <c r="M38" s="6">
        <v>190280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8336847</v>
      </c>
      <c r="B39" s="4" t="s">
        <v>369</v>
      </c>
      <c r="C39" s="5" t="s">
        <v>370</v>
      </c>
      <c r="D39" s="6" t="s">
        <v>15</v>
      </c>
      <c r="E39" s="6" t="s">
        <v>52</v>
      </c>
      <c r="F39" s="6" t="s">
        <v>366</v>
      </c>
      <c r="G39" s="6" t="s">
        <v>371</v>
      </c>
      <c r="H39" s="6" t="s">
        <v>372</v>
      </c>
      <c r="I39" s="6" t="s">
        <v>26</v>
      </c>
      <c r="J39" s="6" t="s">
        <v>21</v>
      </c>
      <c r="K39" s="7">
        <v>183</v>
      </c>
      <c r="L39" s="6">
        <v>682225</v>
      </c>
      <c r="M39" s="6">
        <v>192159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7833976</v>
      </c>
      <c r="B40" s="4" t="s">
        <v>373</v>
      </c>
      <c r="C40" s="5" t="s">
        <v>374</v>
      </c>
      <c r="D40" s="6" t="s">
        <v>15</v>
      </c>
      <c r="E40" s="6" t="s">
        <v>52</v>
      </c>
      <c r="F40" s="6" t="s">
        <v>366</v>
      </c>
      <c r="G40" s="6" t="s">
        <v>371</v>
      </c>
      <c r="H40" s="6" t="s">
        <v>372</v>
      </c>
      <c r="I40" s="6" t="s">
        <v>26</v>
      </c>
      <c r="J40" s="6" t="s">
        <v>21</v>
      </c>
      <c r="K40" s="7">
        <v>224</v>
      </c>
      <c r="L40" s="6">
        <v>682075</v>
      </c>
      <c r="M40" s="6">
        <v>190999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9162329</v>
      </c>
      <c r="B41" s="4" t="s">
        <v>375</v>
      </c>
      <c r="C41" s="5" t="s">
        <v>376</v>
      </c>
      <c r="D41" s="6" t="s">
        <v>15</v>
      </c>
      <c r="E41" s="6" t="s">
        <v>52</v>
      </c>
      <c r="F41" s="6" t="s">
        <v>366</v>
      </c>
      <c r="G41" s="6" t="s">
        <v>377</v>
      </c>
      <c r="H41" s="6" t="s">
        <v>378</v>
      </c>
      <c r="I41" s="6" t="s">
        <v>26</v>
      </c>
      <c r="J41" s="6" t="s">
        <v>21</v>
      </c>
      <c r="K41" s="7">
        <v>144</v>
      </c>
      <c r="L41" s="6">
        <v>681956</v>
      </c>
      <c r="M41" s="6">
        <v>200439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8810389</v>
      </c>
      <c r="B42" s="4" t="s">
        <v>379</v>
      </c>
      <c r="C42" s="5" t="s">
        <v>380</v>
      </c>
      <c r="D42" s="6" t="s">
        <v>15</v>
      </c>
      <c r="E42" s="6" t="s">
        <v>52</v>
      </c>
      <c r="F42" s="6" t="s">
        <v>366</v>
      </c>
      <c r="G42" s="6" t="s">
        <v>381</v>
      </c>
      <c r="H42" s="6" t="s">
        <v>382</v>
      </c>
      <c r="I42" s="6" t="s">
        <v>26</v>
      </c>
      <c r="J42" s="6" t="s">
        <v>21</v>
      </c>
      <c r="K42" s="7">
        <v>72</v>
      </c>
      <c r="L42" s="6">
        <v>685487</v>
      </c>
      <c r="M42" s="6">
        <v>193614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4346149</v>
      </c>
      <c r="B43" s="4" t="s">
        <v>383</v>
      </c>
      <c r="C43" s="5" t="s">
        <v>384</v>
      </c>
      <c r="D43" s="6" t="s">
        <v>15</v>
      </c>
      <c r="E43" s="6" t="s">
        <v>52</v>
      </c>
      <c r="F43" s="6" t="s">
        <v>366</v>
      </c>
      <c r="G43" s="6" t="s">
        <v>385</v>
      </c>
      <c r="H43" s="6" t="s">
        <v>366</v>
      </c>
      <c r="I43" s="6" t="s">
        <v>386</v>
      </c>
      <c r="J43" s="6" t="s">
        <v>387</v>
      </c>
      <c r="K43" s="7">
        <v>18</v>
      </c>
      <c r="L43" s="6">
        <v>682239</v>
      </c>
      <c r="M43" s="6">
        <v>195637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4346470</v>
      </c>
      <c r="B44" s="4" t="s">
        <v>388</v>
      </c>
      <c r="C44" s="5" t="s">
        <v>389</v>
      </c>
      <c r="D44" s="6" t="s">
        <v>15</v>
      </c>
      <c r="E44" s="6" t="s">
        <v>52</v>
      </c>
      <c r="F44" s="6" t="s">
        <v>366</v>
      </c>
      <c r="G44" s="6" t="s">
        <v>385</v>
      </c>
      <c r="H44" s="6" t="s">
        <v>366</v>
      </c>
      <c r="I44" s="6" t="s">
        <v>386</v>
      </c>
      <c r="J44" s="6" t="s">
        <v>387</v>
      </c>
      <c r="K44" s="7">
        <v>4</v>
      </c>
      <c r="L44" s="6">
        <v>682247</v>
      </c>
      <c r="M44" s="6">
        <v>195892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4346676</v>
      </c>
      <c r="B45" s="4" t="s">
        <v>390</v>
      </c>
      <c r="C45" s="5" t="s">
        <v>391</v>
      </c>
      <c r="D45" s="6" t="s">
        <v>15</v>
      </c>
      <c r="E45" s="6" t="s">
        <v>52</v>
      </c>
      <c r="F45" s="6" t="s">
        <v>366</v>
      </c>
      <c r="G45" s="6" t="s">
        <v>392</v>
      </c>
      <c r="H45" s="6" t="s">
        <v>393</v>
      </c>
      <c r="I45" s="6" t="s">
        <v>26</v>
      </c>
      <c r="J45" s="6" t="s">
        <v>21</v>
      </c>
      <c r="K45" s="7">
        <v>15</v>
      </c>
      <c r="L45" s="6">
        <v>680397</v>
      </c>
      <c r="M45" s="6">
        <v>192711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35">
      <c r="A46" s="4">
        <v>7741872</v>
      </c>
      <c r="B46" s="4" t="s">
        <v>394</v>
      </c>
      <c r="C46" s="5" t="s">
        <v>395</v>
      </c>
      <c r="D46" s="6" t="s">
        <v>15</v>
      </c>
      <c r="E46" s="6" t="s">
        <v>52</v>
      </c>
      <c r="F46" s="6" t="s">
        <v>366</v>
      </c>
      <c r="G46" s="6" t="s">
        <v>396</v>
      </c>
      <c r="H46" s="6" t="s">
        <v>397</v>
      </c>
      <c r="I46" s="6" t="s">
        <v>26</v>
      </c>
      <c r="J46" s="6" t="s">
        <v>21</v>
      </c>
      <c r="K46" s="7">
        <v>72</v>
      </c>
      <c r="L46" s="6">
        <v>684322</v>
      </c>
      <c r="M46" s="6">
        <v>194898</v>
      </c>
      <c r="N46" s="6">
        <v>1</v>
      </c>
      <c r="O46" s="39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35">
      <c r="A47" s="4">
        <v>4347145</v>
      </c>
      <c r="B47" s="4" t="s">
        <v>442</v>
      </c>
      <c r="C47" s="5" t="s">
        <v>443</v>
      </c>
      <c r="D47" s="6" t="s">
        <v>15</v>
      </c>
      <c r="E47" s="6" t="s">
        <v>52</v>
      </c>
      <c r="F47" s="6" t="s">
        <v>444</v>
      </c>
      <c r="G47" s="6" t="s">
        <v>445</v>
      </c>
      <c r="H47" s="6" t="s">
        <v>446</v>
      </c>
      <c r="I47" s="6" t="s">
        <v>26</v>
      </c>
      <c r="J47" s="6" t="s">
        <v>21</v>
      </c>
      <c r="K47" s="7">
        <v>8</v>
      </c>
      <c r="L47" s="6">
        <v>677158</v>
      </c>
      <c r="M47" s="6">
        <v>194867</v>
      </c>
      <c r="N47" s="6">
        <v>1</v>
      </c>
      <c r="O47" s="39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35">
      <c r="A48" s="4">
        <v>9154226</v>
      </c>
      <c r="B48" s="4" t="s">
        <v>447</v>
      </c>
      <c r="C48" s="5" t="s">
        <v>448</v>
      </c>
      <c r="D48" s="6" t="s">
        <v>15</v>
      </c>
      <c r="E48" s="6" t="s">
        <v>52</v>
      </c>
      <c r="F48" s="6" t="s">
        <v>444</v>
      </c>
      <c r="G48" s="6" t="s">
        <v>449</v>
      </c>
      <c r="H48" s="6" t="s">
        <v>444</v>
      </c>
      <c r="I48" s="6" t="s">
        <v>26</v>
      </c>
      <c r="J48" s="6" t="s">
        <v>21</v>
      </c>
      <c r="K48" s="7">
        <v>122</v>
      </c>
      <c r="L48" s="6">
        <v>680081</v>
      </c>
      <c r="M48" s="6">
        <v>199097</v>
      </c>
      <c r="N48" s="6">
        <v>1</v>
      </c>
      <c r="O48" s="39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35">
      <c r="A49" s="4">
        <v>4347574</v>
      </c>
      <c r="B49" s="4" t="s">
        <v>450</v>
      </c>
      <c r="C49" s="5" t="s">
        <v>451</v>
      </c>
      <c r="D49" s="6" t="s">
        <v>15</v>
      </c>
      <c r="E49" s="6" t="s">
        <v>52</v>
      </c>
      <c r="F49" s="6" t="s">
        <v>444</v>
      </c>
      <c r="G49" s="6" t="s">
        <v>452</v>
      </c>
      <c r="H49" s="6" t="s">
        <v>453</v>
      </c>
      <c r="I49" s="6" t="s">
        <v>26</v>
      </c>
      <c r="J49" s="6" t="s">
        <v>21</v>
      </c>
      <c r="K49" s="7">
        <v>69</v>
      </c>
      <c r="L49" s="6">
        <v>676369</v>
      </c>
      <c r="M49" s="6">
        <v>196971</v>
      </c>
      <c r="N49" s="6">
        <v>1</v>
      </c>
      <c r="O49" s="39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35">
      <c r="A50" s="4">
        <v>7809850</v>
      </c>
      <c r="B50" s="4" t="s">
        <v>454</v>
      </c>
      <c r="C50" s="5" t="s">
        <v>455</v>
      </c>
      <c r="D50" s="6" t="s">
        <v>15</v>
      </c>
      <c r="E50" s="6" t="s">
        <v>52</v>
      </c>
      <c r="F50" s="6" t="s">
        <v>444</v>
      </c>
      <c r="G50" s="6" t="s">
        <v>456</v>
      </c>
      <c r="H50" s="6" t="s">
        <v>457</v>
      </c>
      <c r="I50" s="6" t="s">
        <v>26</v>
      </c>
      <c r="J50" s="6" t="s">
        <v>21</v>
      </c>
      <c r="K50" s="7">
        <v>206</v>
      </c>
      <c r="L50" s="6">
        <v>678222</v>
      </c>
      <c r="M50" s="6">
        <v>196462</v>
      </c>
      <c r="N50" s="6">
        <v>1</v>
      </c>
      <c r="O50" s="39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35">
      <c r="A51" s="4">
        <v>8490062</v>
      </c>
      <c r="B51" s="4" t="s">
        <v>458</v>
      </c>
      <c r="C51" s="5" t="s">
        <v>459</v>
      </c>
      <c r="D51" s="6" t="s">
        <v>15</v>
      </c>
      <c r="E51" s="6" t="s">
        <v>52</v>
      </c>
      <c r="F51" s="6" t="s">
        <v>444</v>
      </c>
      <c r="G51" s="6" t="s">
        <v>460</v>
      </c>
      <c r="H51" s="6" t="s">
        <v>461</v>
      </c>
      <c r="I51" s="6" t="s">
        <v>26</v>
      </c>
      <c r="J51" s="6" t="s">
        <v>21</v>
      </c>
      <c r="K51" s="7" t="s">
        <v>250</v>
      </c>
      <c r="L51" s="6">
        <v>679972</v>
      </c>
      <c r="M51" s="6">
        <v>201994</v>
      </c>
      <c r="N51" s="6">
        <v>1</v>
      </c>
      <c r="O51" s="39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35">
      <c r="A52" s="4">
        <v>9633321</v>
      </c>
      <c r="B52" s="4" t="s">
        <v>462</v>
      </c>
      <c r="C52" s="5" t="s">
        <v>463</v>
      </c>
      <c r="D52" s="6" t="s">
        <v>15</v>
      </c>
      <c r="E52" s="6" t="s">
        <v>52</v>
      </c>
      <c r="F52" s="6" t="s">
        <v>444</v>
      </c>
      <c r="G52" s="6" t="s">
        <v>464</v>
      </c>
      <c r="H52" s="6" t="s">
        <v>465</v>
      </c>
      <c r="I52" s="6" t="s">
        <v>26</v>
      </c>
      <c r="J52" s="6" t="s">
        <v>21</v>
      </c>
      <c r="K52" s="7">
        <v>3</v>
      </c>
      <c r="L52" s="6">
        <v>678135</v>
      </c>
      <c r="M52" s="6">
        <v>201178</v>
      </c>
      <c r="N52" s="6">
        <v>1</v>
      </c>
      <c r="O52" s="39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  <row r="53" spans="1:23" x14ac:dyDescent="0.35">
      <c r="A53" s="4">
        <v>8918701</v>
      </c>
      <c r="B53" s="4" t="s">
        <v>466</v>
      </c>
      <c r="C53" s="5" t="s">
        <v>467</v>
      </c>
      <c r="D53" s="6" t="s">
        <v>15</v>
      </c>
      <c r="E53" s="6" t="s">
        <v>52</v>
      </c>
      <c r="F53" s="6" t="s">
        <v>444</v>
      </c>
      <c r="G53" s="6" t="s">
        <v>468</v>
      </c>
      <c r="H53" s="6" t="s">
        <v>469</v>
      </c>
      <c r="I53" s="6" t="s">
        <v>26</v>
      </c>
      <c r="J53" s="6" t="s">
        <v>21</v>
      </c>
      <c r="K53" s="7">
        <v>174</v>
      </c>
      <c r="L53" s="6">
        <v>677472</v>
      </c>
      <c r="M53" s="6">
        <v>199394</v>
      </c>
      <c r="N53" s="6">
        <v>1</v>
      </c>
      <c r="O53" s="39"/>
      <c r="P53" s="39"/>
      <c r="Q53" s="39"/>
      <c r="R53" s="40">
        <f t="shared" si="5"/>
        <v>0</v>
      </c>
      <c r="S53" s="41">
        <f t="shared" si="6"/>
        <v>0</v>
      </c>
      <c r="T53" s="39"/>
      <c r="U53" s="39"/>
      <c r="V53" s="40">
        <f t="shared" si="7"/>
        <v>0</v>
      </c>
      <c r="W53" s="41">
        <f t="shared" si="8"/>
        <v>0</v>
      </c>
    </row>
    <row r="54" spans="1:23" x14ac:dyDescent="0.35">
      <c r="A54" s="4">
        <v>4348560</v>
      </c>
      <c r="B54" s="4" t="s">
        <v>494</v>
      </c>
      <c r="C54" s="5" t="s">
        <v>495</v>
      </c>
      <c r="D54" s="6" t="s">
        <v>15</v>
      </c>
      <c r="E54" s="6" t="s">
        <v>52</v>
      </c>
      <c r="F54" s="6" t="s">
        <v>496</v>
      </c>
      <c r="G54" s="6" t="s">
        <v>497</v>
      </c>
      <c r="H54" s="6" t="s">
        <v>498</v>
      </c>
      <c r="I54" s="6" t="s">
        <v>26</v>
      </c>
      <c r="J54" s="6" t="s">
        <v>21</v>
      </c>
      <c r="K54" s="7">
        <v>101</v>
      </c>
      <c r="L54" s="6">
        <v>670491</v>
      </c>
      <c r="M54" s="6">
        <v>214011</v>
      </c>
      <c r="N54" s="6">
        <v>1</v>
      </c>
      <c r="O54" s="39"/>
      <c r="P54" s="39"/>
      <c r="Q54" s="39"/>
      <c r="R54" s="40">
        <f t="shared" si="5"/>
        <v>0</v>
      </c>
      <c r="S54" s="41">
        <f t="shared" si="6"/>
        <v>0</v>
      </c>
      <c r="T54" s="39"/>
      <c r="U54" s="39"/>
      <c r="V54" s="40">
        <f t="shared" si="7"/>
        <v>0</v>
      </c>
      <c r="W54" s="41">
        <f t="shared" si="8"/>
        <v>0</v>
      </c>
    </row>
    <row r="55" spans="1:23" x14ac:dyDescent="0.35">
      <c r="A55" s="4">
        <v>4348934</v>
      </c>
      <c r="B55" s="4" t="s">
        <v>499</v>
      </c>
      <c r="C55" s="5" t="s">
        <v>500</v>
      </c>
      <c r="D55" s="6" t="s">
        <v>15</v>
      </c>
      <c r="E55" s="6" t="s">
        <v>52</v>
      </c>
      <c r="F55" s="6" t="s">
        <v>496</v>
      </c>
      <c r="G55" s="6" t="s">
        <v>501</v>
      </c>
      <c r="H55" s="6" t="s">
        <v>502</v>
      </c>
      <c r="I55" s="6" t="s">
        <v>26</v>
      </c>
      <c r="J55" s="6" t="s">
        <v>21</v>
      </c>
      <c r="K55" s="7">
        <v>353</v>
      </c>
      <c r="L55" s="6">
        <v>668906</v>
      </c>
      <c r="M55" s="6">
        <v>208089</v>
      </c>
      <c r="N55" s="6">
        <v>1</v>
      </c>
      <c r="O55" s="39"/>
      <c r="P55" s="39"/>
      <c r="Q55" s="39"/>
      <c r="R55" s="40">
        <f t="shared" si="5"/>
        <v>0</v>
      </c>
      <c r="S55" s="41">
        <f t="shared" si="6"/>
        <v>0</v>
      </c>
      <c r="T55" s="39"/>
      <c r="U55" s="39"/>
      <c r="V55" s="40">
        <f t="shared" si="7"/>
        <v>0</v>
      </c>
      <c r="W55" s="41">
        <f t="shared" si="8"/>
        <v>0</v>
      </c>
    </row>
    <row r="56" spans="1:23" x14ac:dyDescent="0.35">
      <c r="A56" s="4">
        <v>4349549</v>
      </c>
      <c r="B56" s="4" t="s">
        <v>503</v>
      </c>
      <c r="C56" s="5" t="s">
        <v>504</v>
      </c>
      <c r="D56" s="6" t="s">
        <v>15</v>
      </c>
      <c r="E56" s="6" t="s">
        <v>52</v>
      </c>
      <c r="F56" s="6" t="s">
        <v>496</v>
      </c>
      <c r="G56" s="6" t="s">
        <v>505</v>
      </c>
      <c r="H56" s="6" t="s">
        <v>506</v>
      </c>
      <c r="I56" s="6" t="s">
        <v>26</v>
      </c>
      <c r="J56" s="6" t="s">
        <v>21</v>
      </c>
      <c r="K56" s="7">
        <v>127</v>
      </c>
      <c r="L56" s="6">
        <v>667776</v>
      </c>
      <c r="M56" s="6">
        <v>216492</v>
      </c>
      <c r="N56" s="6">
        <v>1</v>
      </c>
      <c r="O56" s="39"/>
      <c r="P56" s="39"/>
      <c r="Q56" s="39"/>
      <c r="R56" s="40">
        <f t="shared" si="5"/>
        <v>0</v>
      </c>
      <c r="S56" s="41">
        <f t="shared" si="6"/>
        <v>0</v>
      </c>
      <c r="T56" s="39"/>
      <c r="U56" s="39"/>
      <c r="V56" s="40">
        <f t="shared" si="7"/>
        <v>0</v>
      </c>
      <c r="W56" s="41">
        <f t="shared" si="8"/>
        <v>0</v>
      </c>
    </row>
    <row r="57" spans="1:23" x14ac:dyDescent="0.35">
      <c r="A57" s="4">
        <v>4349702</v>
      </c>
      <c r="B57" s="4" t="s">
        <v>507</v>
      </c>
      <c r="C57" s="5" t="s">
        <v>508</v>
      </c>
      <c r="D57" s="6" t="s">
        <v>15</v>
      </c>
      <c r="E57" s="6" t="s">
        <v>52</v>
      </c>
      <c r="F57" s="6" t="s">
        <v>496</v>
      </c>
      <c r="G57" s="6" t="s">
        <v>509</v>
      </c>
      <c r="H57" s="6" t="s">
        <v>510</v>
      </c>
      <c r="I57" s="6" t="s">
        <v>26</v>
      </c>
      <c r="J57" s="6" t="s">
        <v>21</v>
      </c>
      <c r="K57" s="7">
        <v>89</v>
      </c>
      <c r="L57" s="6">
        <v>668149</v>
      </c>
      <c r="M57" s="6">
        <v>210103</v>
      </c>
      <c r="N57" s="6">
        <v>1</v>
      </c>
      <c r="O57" s="39"/>
      <c r="P57" s="39"/>
      <c r="Q57" s="39"/>
      <c r="R57" s="40">
        <f t="shared" si="5"/>
        <v>0</v>
      </c>
      <c r="S57" s="41">
        <f t="shared" si="6"/>
        <v>0</v>
      </c>
      <c r="T57" s="39"/>
      <c r="U57" s="39"/>
      <c r="V57" s="40">
        <f t="shared" si="7"/>
        <v>0</v>
      </c>
      <c r="W57" s="41">
        <f t="shared" si="8"/>
        <v>0</v>
      </c>
    </row>
    <row r="58" spans="1:23" x14ac:dyDescent="0.35">
      <c r="A58" s="4">
        <v>4350025</v>
      </c>
      <c r="B58" s="4" t="s">
        <v>511</v>
      </c>
      <c r="C58" s="5" t="s">
        <v>512</v>
      </c>
      <c r="D58" s="6" t="s">
        <v>15</v>
      </c>
      <c r="E58" s="6" t="s">
        <v>52</v>
      </c>
      <c r="F58" s="6" t="s">
        <v>496</v>
      </c>
      <c r="G58" s="6" t="s">
        <v>513</v>
      </c>
      <c r="H58" s="6" t="s">
        <v>514</v>
      </c>
      <c r="I58" s="6" t="s">
        <v>26</v>
      </c>
      <c r="J58" s="6" t="s">
        <v>21</v>
      </c>
      <c r="K58" s="7">
        <v>76</v>
      </c>
      <c r="L58" s="6">
        <v>667648</v>
      </c>
      <c r="M58" s="6">
        <v>213540</v>
      </c>
      <c r="N58" s="6">
        <v>1</v>
      </c>
      <c r="O58" s="39"/>
      <c r="P58" s="39"/>
      <c r="Q58" s="39"/>
      <c r="R58" s="40">
        <f t="shared" si="5"/>
        <v>0</v>
      </c>
      <c r="S58" s="41">
        <f t="shared" si="6"/>
        <v>0</v>
      </c>
      <c r="T58" s="39"/>
      <c r="U58" s="39"/>
      <c r="V58" s="40">
        <f t="shared" si="7"/>
        <v>0</v>
      </c>
      <c r="W58" s="41">
        <f t="shared" si="8"/>
        <v>0</v>
      </c>
    </row>
    <row r="59" spans="1:23" x14ac:dyDescent="0.35">
      <c r="A59" s="4">
        <v>4351574</v>
      </c>
      <c r="B59" s="4" t="s">
        <v>515</v>
      </c>
      <c r="C59" s="5" t="s">
        <v>516</v>
      </c>
      <c r="D59" s="6" t="s">
        <v>15</v>
      </c>
      <c r="E59" s="6" t="s">
        <v>52</v>
      </c>
      <c r="F59" s="6" t="s">
        <v>496</v>
      </c>
      <c r="G59" s="6" t="s">
        <v>517</v>
      </c>
      <c r="H59" s="6" t="s">
        <v>518</v>
      </c>
      <c r="I59" s="6" t="s">
        <v>26</v>
      </c>
      <c r="J59" s="6" t="s">
        <v>21</v>
      </c>
      <c r="K59" s="7">
        <v>529</v>
      </c>
      <c r="L59" s="6">
        <v>663797</v>
      </c>
      <c r="M59" s="6">
        <v>214727</v>
      </c>
      <c r="N59" s="6">
        <v>1</v>
      </c>
      <c r="O59" s="39"/>
      <c r="P59" s="39"/>
      <c r="Q59" s="39"/>
      <c r="R59" s="40">
        <f t="shared" si="5"/>
        <v>0</v>
      </c>
      <c r="S59" s="41">
        <f t="shared" si="6"/>
        <v>0</v>
      </c>
      <c r="T59" s="39"/>
      <c r="U59" s="39"/>
      <c r="V59" s="40">
        <f t="shared" si="7"/>
        <v>0</v>
      </c>
      <c r="W59" s="41">
        <f t="shared" si="8"/>
        <v>0</v>
      </c>
    </row>
    <row r="60" spans="1:23" x14ac:dyDescent="0.35">
      <c r="A60" s="4">
        <v>4352389</v>
      </c>
      <c r="B60" s="4" t="s">
        <v>533</v>
      </c>
      <c r="C60" s="5" t="s">
        <v>534</v>
      </c>
      <c r="D60" s="6" t="s">
        <v>15</v>
      </c>
      <c r="E60" s="6" t="s">
        <v>52</v>
      </c>
      <c r="F60" s="6" t="s">
        <v>535</v>
      </c>
      <c r="G60" s="6" t="s">
        <v>536</v>
      </c>
      <c r="H60" s="6" t="s">
        <v>537</v>
      </c>
      <c r="I60" s="6" t="s">
        <v>26</v>
      </c>
      <c r="J60" s="6" t="s">
        <v>21</v>
      </c>
      <c r="K60" s="7">
        <v>77</v>
      </c>
      <c r="L60" s="6">
        <v>682654</v>
      </c>
      <c r="M60" s="6">
        <v>209837</v>
      </c>
      <c r="N60" s="6">
        <v>1</v>
      </c>
      <c r="O60" s="39"/>
      <c r="P60" s="39"/>
      <c r="Q60" s="39"/>
      <c r="R60" s="40">
        <f t="shared" si="5"/>
        <v>0</v>
      </c>
      <c r="S60" s="41">
        <f t="shared" si="6"/>
        <v>0</v>
      </c>
      <c r="T60" s="39"/>
      <c r="U60" s="39"/>
      <c r="V60" s="40">
        <f t="shared" si="7"/>
        <v>0</v>
      </c>
      <c r="W60" s="41">
        <f t="shared" si="8"/>
        <v>0</v>
      </c>
    </row>
    <row r="61" spans="1:23" x14ac:dyDescent="0.35">
      <c r="A61" s="4">
        <v>4353089</v>
      </c>
      <c r="B61" s="4" t="s">
        <v>538</v>
      </c>
      <c r="C61" s="5" t="s">
        <v>539</v>
      </c>
      <c r="D61" s="6" t="s">
        <v>15</v>
      </c>
      <c r="E61" s="6" t="s">
        <v>52</v>
      </c>
      <c r="F61" s="6" t="s">
        <v>535</v>
      </c>
      <c r="G61" s="6" t="s">
        <v>540</v>
      </c>
      <c r="H61" s="6" t="s">
        <v>541</v>
      </c>
      <c r="I61" s="6" t="s">
        <v>26</v>
      </c>
      <c r="J61" s="6" t="s">
        <v>21</v>
      </c>
      <c r="K61" s="7">
        <v>155</v>
      </c>
      <c r="L61" s="6">
        <v>683086</v>
      </c>
      <c r="M61" s="6">
        <v>203461</v>
      </c>
      <c r="N61" s="6">
        <v>1</v>
      </c>
      <c r="O61" s="39"/>
      <c r="P61" s="39"/>
      <c r="Q61" s="39"/>
      <c r="R61" s="40">
        <f t="shared" si="5"/>
        <v>0</v>
      </c>
      <c r="S61" s="41">
        <f t="shared" si="6"/>
        <v>0</v>
      </c>
      <c r="T61" s="39"/>
      <c r="U61" s="39"/>
      <c r="V61" s="40">
        <f t="shared" si="7"/>
        <v>0</v>
      </c>
      <c r="W61" s="41">
        <f t="shared" si="8"/>
        <v>0</v>
      </c>
    </row>
    <row r="62" spans="1:23" x14ac:dyDescent="0.35">
      <c r="A62" s="4">
        <v>4353199</v>
      </c>
      <c r="B62" s="4" t="s">
        <v>542</v>
      </c>
      <c r="C62" s="5" t="s">
        <v>543</v>
      </c>
      <c r="D62" s="6" t="s">
        <v>15</v>
      </c>
      <c r="E62" s="6" t="s">
        <v>52</v>
      </c>
      <c r="F62" s="6" t="s">
        <v>535</v>
      </c>
      <c r="G62" s="6" t="s">
        <v>544</v>
      </c>
      <c r="H62" s="6" t="s">
        <v>545</v>
      </c>
      <c r="I62" s="6" t="s">
        <v>26</v>
      </c>
      <c r="J62" s="6" t="s">
        <v>21</v>
      </c>
      <c r="K62" s="7">
        <v>109</v>
      </c>
      <c r="L62" s="6">
        <v>685429</v>
      </c>
      <c r="M62" s="6">
        <v>201335</v>
      </c>
      <c r="N62" s="6">
        <v>1</v>
      </c>
      <c r="O62" s="39"/>
      <c r="P62" s="39"/>
      <c r="Q62" s="39"/>
      <c r="R62" s="40">
        <f t="shared" si="5"/>
        <v>0</v>
      </c>
      <c r="S62" s="41">
        <f t="shared" si="6"/>
        <v>0</v>
      </c>
      <c r="T62" s="39"/>
      <c r="U62" s="39"/>
      <c r="V62" s="40">
        <f t="shared" si="7"/>
        <v>0</v>
      </c>
      <c r="W62" s="41">
        <f t="shared" si="8"/>
        <v>0</v>
      </c>
    </row>
    <row r="63" spans="1:23" x14ac:dyDescent="0.35">
      <c r="A63" s="4">
        <v>4353360</v>
      </c>
      <c r="B63" s="4" t="s">
        <v>546</v>
      </c>
      <c r="C63" s="5" t="s">
        <v>547</v>
      </c>
      <c r="D63" s="6" t="s">
        <v>15</v>
      </c>
      <c r="E63" s="6" t="s">
        <v>52</v>
      </c>
      <c r="F63" s="6" t="s">
        <v>535</v>
      </c>
      <c r="G63" s="6" t="s">
        <v>548</v>
      </c>
      <c r="H63" s="6" t="s">
        <v>549</v>
      </c>
      <c r="I63" s="6" t="s">
        <v>26</v>
      </c>
      <c r="J63" s="6" t="s">
        <v>21</v>
      </c>
      <c r="K63" s="7">
        <v>109</v>
      </c>
      <c r="L63" s="6">
        <v>684988</v>
      </c>
      <c r="M63" s="6">
        <v>203251</v>
      </c>
      <c r="N63" s="6">
        <v>1</v>
      </c>
      <c r="O63" s="39"/>
      <c r="P63" s="39"/>
      <c r="Q63" s="39"/>
      <c r="R63" s="40">
        <f t="shared" si="5"/>
        <v>0</v>
      </c>
      <c r="S63" s="41">
        <f t="shared" si="6"/>
        <v>0</v>
      </c>
      <c r="T63" s="39"/>
      <c r="U63" s="39"/>
      <c r="V63" s="40">
        <f t="shared" si="7"/>
        <v>0</v>
      </c>
      <c r="W63" s="41">
        <f t="shared" si="8"/>
        <v>0</v>
      </c>
    </row>
    <row r="64" spans="1:23" x14ac:dyDescent="0.35">
      <c r="A64" s="4">
        <v>4353555</v>
      </c>
      <c r="B64" s="4" t="s">
        <v>550</v>
      </c>
      <c r="C64" s="5" t="s">
        <v>551</v>
      </c>
      <c r="D64" s="6" t="s">
        <v>15</v>
      </c>
      <c r="E64" s="6" t="s">
        <v>52</v>
      </c>
      <c r="F64" s="6" t="s">
        <v>535</v>
      </c>
      <c r="G64" s="6" t="s">
        <v>552</v>
      </c>
      <c r="H64" s="6" t="s">
        <v>553</v>
      </c>
      <c r="I64" s="6" t="s">
        <v>26</v>
      </c>
      <c r="J64" s="6" t="s">
        <v>21</v>
      </c>
      <c r="K64" s="7">
        <v>88</v>
      </c>
      <c r="L64" s="6">
        <v>681827</v>
      </c>
      <c r="M64" s="6">
        <v>205143</v>
      </c>
      <c r="N64" s="6">
        <v>1</v>
      </c>
      <c r="O64" s="39"/>
      <c r="P64" s="39"/>
      <c r="Q64" s="39"/>
      <c r="R64" s="40">
        <f t="shared" si="5"/>
        <v>0</v>
      </c>
      <c r="S64" s="41">
        <f t="shared" si="6"/>
        <v>0</v>
      </c>
      <c r="T64" s="39"/>
      <c r="U64" s="39"/>
      <c r="V64" s="40">
        <f t="shared" si="7"/>
        <v>0</v>
      </c>
      <c r="W64" s="41">
        <f t="shared" si="8"/>
        <v>0</v>
      </c>
    </row>
    <row r="65" spans="1:23" x14ac:dyDescent="0.35">
      <c r="A65" s="4">
        <v>4353886</v>
      </c>
      <c r="B65" s="4" t="s">
        <v>554</v>
      </c>
      <c r="C65" s="5" t="s">
        <v>555</v>
      </c>
      <c r="D65" s="6" t="s">
        <v>15</v>
      </c>
      <c r="E65" s="6" t="s">
        <v>52</v>
      </c>
      <c r="F65" s="6" t="s">
        <v>535</v>
      </c>
      <c r="G65" s="6" t="s">
        <v>556</v>
      </c>
      <c r="H65" s="6" t="s">
        <v>557</v>
      </c>
      <c r="I65" s="6" t="s">
        <v>26</v>
      </c>
      <c r="J65" s="6" t="s">
        <v>21</v>
      </c>
      <c r="K65" s="7">
        <v>80</v>
      </c>
      <c r="L65" s="6">
        <v>683285</v>
      </c>
      <c r="M65" s="6">
        <v>211631</v>
      </c>
      <c r="N65" s="6">
        <v>1</v>
      </c>
      <c r="O65" s="39"/>
      <c r="P65" s="39"/>
      <c r="Q65" s="39"/>
      <c r="R65" s="40">
        <f t="shared" si="5"/>
        <v>0</v>
      </c>
      <c r="S65" s="41">
        <f t="shared" si="6"/>
        <v>0</v>
      </c>
      <c r="T65" s="39"/>
      <c r="U65" s="39"/>
      <c r="V65" s="40">
        <f t="shared" si="7"/>
        <v>0</v>
      </c>
      <c r="W65" s="41">
        <f t="shared" si="8"/>
        <v>0</v>
      </c>
    </row>
    <row r="66" spans="1:23" x14ac:dyDescent="0.35">
      <c r="A66" s="4">
        <v>4354381</v>
      </c>
      <c r="B66" s="4" t="s">
        <v>558</v>
      </c>
      <c r="C66" s="5" t="s">
        <v>559</v>
      </c>
      <c r="D66" s="6" t="s">
        <v>15</v>
      </c>
      <c r="E66" s="6" t="s">
        <v>52</v>
      </c>
      <c r="F66" s="6" t="s">
        <v>535</v>
      </c>
      <c r="G66" s="6" t="s">
        <v>560</v>
      </c>
      <c r="H66" s="6" t="s">
        <v>535</v>
      </c>
      <c r="I66" s="6" t="s">
        <v>26</v>
      </c>
      <c r="J66" s="6" t="s">
        <v>21</v>
      </c>
      <c r="K66" s="7">
        <v>230</v>
      </c>
      <c r="L66" s="6">
        <v>685667</v>
      </c>
      <c r="M66" s="6">
        <v>210248</v>
      </c>
      <c r="N66" s="6">
        <v>1</v>
      </c>
      <c r="O66" s="39"/>
      <c r="P66" s="39"/>
      <c r="Q66" s="39"/>
      <c r="R66" s="40">
        <f t="shared" si="5"/>
        <v>0</v>
      </c>
      <c r="S66" s="41">
        <f t="shared" si="6"/>
        <v>0</v>
      </c>
      <c r="T66" s="39"/>
      <c r="U66" s="39"/>
      <c r="V66" s="40">
        <f t="shared" si="7"/>
        <v>0</v>
      </c>
      <c r="W66" s="41">
        <f t="shared" si="8"/>
        <v>0</v>
      </c>
    </row>
    <row r="67" spans="1:23" x14ac:dyDescent="0.35">
      <c r="A67" s="4">
        <v>4354759</v>
      </c>
      <c r="B67" s="4" t="s">
        <v>561</v>
      </c>
      <c r="C67" s="5" t="s">
        <v>562</v>
      </c>
      <c r="D67" s="6" t="s">
        <v>15</v>
      </c>
      <c r="E67" s="6" t="s">
        <v>52</v>
      </c>
      <c r="F67" s="6" t="s">
        <v>535</v>
      </c>
      <c r="G67" s="6" t="s">
        <v>563</v>
      </c>
      <c r="H67" s="6" t="s">
        <v>363</v>
      </c>
      <c r="I67" s="6" t="s">
        <v>26</v>
      </c>
      <c r="J67" s="6" t="s">
        <v>21</v>
      </c>
      <c r="K67" s="7">
        <v>30</v>
      </c>
      <c r="L67" s="6">
        <v>685946</v>
      </c>
      <c r="M67" s="6">
        <v>208108</v>
      </c>
      <c r="N67" s="6">
        <v>1</v>
      </c>
      <c r="O67" s="39"/>
      <c r="P67" s="39"/>
      <c r="Q67" s="39"/>
      <c r="R67" s="40">
        <f t="shared" si="5"/>
        <v>0</v>
      </c>
      <c r="S67" s="41">
        <f t="shared" si="6"/>
        <v>0</v>
      </c>
      <c r="T67" s="39"/>
      <c r="U67" s="39"/>
      <c r="V67" s="40">
        <f t="shared" si="7"/>
        <v>0</v>
      </c>
      <c r="W67" s="41">
        <f t="shared" si="8"/>
        <v>0</v>
      </c>
    </row>
  </sheetData>
  <sheetProtection algorithmName="SHA-512" hashValue="aN/F4qBUHobUqyDLoK3Au/7bUsViWxd5lSSHQNWHEM5EX+YSrDR7d9NJfsk7Fn3OyhnOZR2CpCtOThvv64gX+Q==" saltValue="Je3rpsdRy2b3w8ixn9eh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4BFC-4BAC-4F79-B66D-2ECCF65C7289}">
  <dimension ref="A1:W62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1833</v>
      </c>
      <c r="B2" s="8">
        <f>M14</f>
        <v>47</v>
      </c>
      <c r="C2" s="8" t="str">
        <f>E16</f>
        <v>JAROSŁAWSKI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47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4304742</v>
      </c>
      <c r="B16" s="4" t="s">
        <v>647</v>
      </c>
      <c r="C16" s="5" t="s">
        <v>648</v>
      </c>
      <c r="D16" s="6" t="s">
        <v>15</v>
      </c>
      <c r="E16" s="6" t="s">
        <v>645</v>
      </c>
      <c r="F16" s="6" t="s">
        <v>646</v>
      </c>
      <c r="G16" s="6" t="s">
        <v>649</v>
      </c>
      <c r="H16" s="6" t="s">
        <v>646</v>
      </c>
      <c r="I16" s="6" t="s">
        <v>26</v>
      </c>
      <c r="J16" s="6" t="s">
        <v>21</v>
      </c>
      <c r="K16" s="7" t="s">
        <v>650</v>
      </c>
      <c r="L16" s="6">
        <v>763555</v>
      </c>
      <c r="M16" s="6">
        <v>237195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4304958</v>
      </c>
      <c r="B17" s="4" t="s">
        <v>651</v>
      </c>
      <c r="C17" s="5" t="s">
        <v>652</v>
      </c>
      <c r="D17" s="6" t="s">
        <v>15</v>
      </c>
      <c r="E17" s="6" t="s">
        <v>645</v>
      </c>
      <c r="F17" s="6" t="s">
        <v>646</v>
      </c>
      <c r="G17" s="6" t="s">
        <v>653</v>
      </c>
      <c r="H17" s="6" t="s">
        <v>654</v>
      </c>
      <c r="I17" s="6" t="s">
        <v>26</v>
      </c>
      <c r="J17" s="6" t="s">
        <v>21</v>
      </c>
      <c r="K17" s="7">
        <v>182</v>
      </c>
      <c r="L17" s="6">
        <v>765905</v>
      </c>
      <c r="M17" s="6">
        <v>235060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4305212</v>
      </c>
      <c r="B18" s="4" t="s">
        <v>655</v>
      </c>
      <c r="C18" s="5" t="s">
        <v>656</v>
      </c>
      <c r="D18" s="6" t="s">
        <v>15</v>
      </c>
      <c r="E18" s="6" t="s">
        <v>645</v>
      </c>
      <c r="F18" s="6" t="s">
        <v>646</v>
      </c>
      <c r="G18" s="6" t="s">
        <v>657</v>
      </c>
      <c r="H18" s="6" t="s">
        <v>658</v>
      </c>
      <c r="I18" s="6" t="s">
        <v>26</v>
      </c>
      <c r="J18" s="6" t="s">
        <v>21</v>
      </c>
      <c r="K18" s="7">
        <v>37</v>
      </c>
      <c r="L18" s="6">
        <v>761528</v>
      </c>
      <c r="M18" s="6">
        <v>239000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4305305</v>
      </c>
      <c r="B19" s="4" t="s">
        <v>659</v>
      </c>
      <c r="C19" s="5" t="s">
        <v>660</v>
      </c>
      <c r="D19" s="6" t="s">
        <v>15</v>
      </c>
      <c r="E19" s="6" t="s">
        <v>645</v>
      </c>
      <c r="F19" s="6" t="s">
        <v>646</v>
      </c>
      <c r="G19" s="6" t="s">
        <v>661</v>
      </c>
      <c r="H19" s="6" t="s">
        <v>662</v>
      </c>
      <c r="I19" s="6" t="s">
        <v>26</v>
      </c>
      <c r="J19" s="6" t="s">
        <v>21</v>
      </c>
      <c r="K19" s="7">
        <v>159</v>
      </c>
      <c r="L19" s="6">
        <v>767329</v>
      </c>
      <c r="M19" s="6">
        <v>236940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4305616</v>
      </c>
      <c r="B20" s="4" t="s">
        <v>663</v>
      </c>
      <c r="C20" s="5" t="s">
        <v>664</v>
      </c>
      <c r="D20" s="6" t="s">
        <v>15</v>
      </c>
      <c r="E20" s="6" t="s">
        <v>645</v>
      </c>
      <c r="F20" s="6" t="s">
        <v>646</v>
      </c>
      <c r="G20" s="6" t="s">
        <v>665</v>
      </c>
      <c r="H20" s="6" t="s">
        <v>666</v>
      </c>
      <c r="I20" s="6" t="s">
        <v>26</v>
      </c>
      <c r="J20" s="6" t="s">
        <v>21</v>
      </c>
      <c r="K20" s="7">
        <v>110</v>
      </c>
      <c r="L20" s="6">
        <v>768703</v>
      </c>
      <c r="M20" s="6">
        <v>235248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4306076</v>
      </c>
      <c r="B21" s="4" t="s">
        <v>790</v>
      </c>
      <c r="C21" s="5" t="s">
        <v>791</v>
      </c>
      <c r="D21" s="6" t="s">
        <v>15</v>
      </c>
      <c r="E21" s="6" t="s">
        <v>645</v>
      </c>
      <c r="F21" s="6" t="s">
        <v>792</v>
      </c>
      <c r="G21" s="6" t="s">
        <v>793</v>
      </c>
      <c r="H21" s="6" t="s">
        <v>794</v>
      </c>
      <c r="I21" s="6" t="s">
        <v>26</v>
      </c>
      <c r="J21" s="6" t="s">
        <v>21</v>
      </c>
      <c r="K21" s="7">
        <v>17</v>
      </c>
      <c r="L21" s="6">
        <v>773019</v>
      </c>
      <c r="M21" s="6">
        <v>249075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4306310</v>
      </c>
      <c r="B22" s="4" t="s">
        <v>795</v>
      </c>
      <c r="C22" s="5" t="s">
        <v>796</v>
      </c>
      <c r="D22" s="6" t="s">
        <v>15</v>
      </c>
      <c r="E22" s="6" t="s">
        <v>645</v>
      </c>
      <c r="F22" s="6" t="s">
        <v>792</v>
      </c>
      <c r="G22" s="6" t="s">
        <v>797</v>
      </c>
      <c r="H22" s="6" t="s">
        <v>798</v>
      </c>
      <c r="I22" s="6" t="s">
        <v>26</v>
      </c>
      <c r="J22" s="6" t="s">
        <v>21</v>
      </c>
      <c r="K22" s="7">
        <v>65</v>
      </c>
      <c r="L22" s="6">
        <v>765606</v>
      </c>
      <c r="M22" s="6">
        <v>240164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4307191</v>
      </c>
      <c r="B23" s="4" t="s">
        <v>799</v>
      </c>
      <c r="C23" s="5" t="s">
        <v>800</v>
      </c>
      <c r="D23" s="6" t="s">
        <v>15</v>
      </c>
      <c r="E23" s="6" t="s">
        <v>645</v>
      </c>
      <c r="F23" s="6" t="s">
        <v>792</v>
      </c>
      <c r="G23" s="6" t="s">
        <v>801</v>
      </c>
      <c r="H23" s="6" t="s">
        <v>802</v>
      </c>
      <c r="I23" s="6" t="s">
        <v>803</v>
      </c>
      <c r="J23" s="6" t="s">
        <v>804</v>
      </c>
      <c r="K23" s="7">
        <v>93</v>
      </c>
      <c r="L23" s="6">
        <v>766933</v>
      </c>
      <c r="M23" s="6">
        <v>243375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8013771</v>
      </c>
      <c r="B24" s="4" t="s">
        <v>805</v>
      </c>
      <c r="C24" s="5" t="s">
        <v>806</v>
      </c>
      <c r="D24" s="6" t="s">
        <v>15</v>
      </c>
      <c r="E24" s="6" t="s">
        <v>645</v>
      </c>
      <c r="F24" s="6" t="s">
        <v>792</v>
      </c>
      <c r="G24" s="6" t="s">
        <v>807</v>
      </c>
      <c r="H24" s="6" t="s">
        <v>808</v>
      </c>
      <c r="I24" s="6" t="s">
        <v>26</v>
      </c>
      <c r="J24" s="6" t="s">
        <v>21</v>
      </c>
      <c r="K24" s="7">
        <v>198</v>
      </c>
      <c r="L24" s="6">
        <v>759320</v>
      </c>
      <c r="M24" s="6">
        <v>250252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4308288</v>
      </c>
      <c r="B25" s="4" t="s">
        <v>809</v>
      </c>
      <c r="C25" s="5" t="s">
        <v>810</v>
      </c>
      <c r="D25" s="6" t="s">
        <v>15</v>
      </c>
      <c r="E25" s="6" t="s">
        <v>645</v>
      </c>
      <c r="F25" s="6" t="s">
        <v>792</v>
      </c>
      <c r="G25" s="6" t="s">
        <v>811</v>
      </c>
      <c r="H25" s="6" t="s">
        <v>812</v>
      </c>
      <c r="I25" s="6" t="s">
        <v>813</v>
      </c>
      <c r="J25" s="6" t="s">
        <v>814</v>
      </c>
      <c r="K25" s="7">
        <v>11</v>
      </c>
      <c r="L25" s="6">
        <v>768369</v>
      </c>
      <c r="M25" s="6">
        <v>241160</v>
      </c>
      <c r="N25" s="6">
        <v>1</v>
      </c>
      <c r="O25" s="39"/>
      <c r="P25" s="39"/>
      <c r="Q25" s="39"/>
      <c r="R25" s="40">
        <f t="shared" ref="R25:R62" si="5">ROUND(Q25*0.23,2)</f>
        <v>0</v>
      </c>
      <c r="S25" s="41">
        <f t="shared" ref="S25:S62" si="6">ROUND(SUM(Q25:R25),2)</f>
        <v>0</v>
      </c>
      <c r="T25" s="39"/>
      <c r="U25" s="39"/>
      <c r="V25" s="40">
        <f t="shared" ref="V25:V62" si="7">ROUND(U25*0.23,2)</f>
        <v>0</v>
      </c>
      <c r="W25" s="41">
        <f t="shared" ref="W25:W62" si="8">ROUND(SUM(U25:V25),2)</f>
        <v>0</v>
      </c>
    </row>
    <row r="26" spans="1:23" x14ac:dyDescent="0.35">
      <c r="A26" s="4">
        <v>4309598</v>
      </c>
      <c r="B26" s="4" t="s">
        <v>853</v>
      </c>
      <c r="C26" s="5" t="s">
        <v>854</v>
      </c>
      <c r="D26" s="6" t="s">
        <v>15</v>
      </c>
      <c r="E26" s="6" t="s">
        <v>645</v>
      </c>
      <c r="F26" s="6" t="s">
        <v>855</v>
      </c>
      <c r="G26" s="6" t="s">
        <v>856</v>
      </c>
      <c r="H26" s="6" t="s">
        <v>857</v>
      </c>
      <c r="I26" s="6" t="s">
        <v>26</v>
      </c>
      <c r="J26" s="6" t="s">
        <v>21</v>
      </c>
      <c r="K26" s="7">
        <v>1</v>
      </c>
      <c r="L26" s="6">
        <v>780852</v>
      </c>
      <c r="M26" s="6">
        <v>248789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4309798</v>
      </c>
      <c r="B27" s="4" t="s">
        <v>858</v>
      </c>
      <c r="C27" s="5" t="s">
        <v>859</v>
      </c>
      <c r="D27" s="6" t="s">
        <v>15</v>
      </c>
      <c r="E27" s="6" t="s">
        <v>645</v>
      </c>
      <c r="F27" s="6" t="s">
        <v>855</v>
      </c>
      <c r="G27" s="6" t="s">
        <v>860</v>
      </c>
      <c r="H27" s="6" t="s">
        <v>855</v>
      </c>
      <c r="I27" s="6" t="s">
        <v>26</v>
      </c>
      <c r="J27" s="6" t="s">
        <v>21</v>
      </c>
      <c r="K27" s="7">
        <v>280</v>
      </c>
      <c r="L27" s="6">
        <v>779729</v>
      </c>
      <c r="M27" s="6">
        <v>246786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4310303</v>
      </c>
      <c r="B28" s="4" t="s">
        <v>861</v>
      </c>
      <c r="C28" s="5" t="s">
        <v>862</v>
      </c>
      <c r="D28" s="6" t="s">
        <v>15</v>
      </c>
      <c r="E28" s="6" t="s">
        <v>645</v>
      </c>
      <c r="F28" s="6" t="s">
        <v>855</v>
      </c>
      <c r="G28" s="6" t="s">
        <v>863</v>
      </c>
      <c r="H28" s="6" t="s">
        <v>864</v>
      </c>
      <c r="I28" s="6" t="s">
        <v>26</v>
      </c>
      <c r="J28" s="6" t="s">
        <v>21</v>
      </c>
      <c r="K28" s="7">
        <v>100</v>
      </c>
      <c r="L28" s="6">
        <v>785610</v>
      </c>
      <c r="M28" s="6">
        <v>248895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4310390</v>
      </c>
      <c r="B29" s="4" t="s">
        <v>865</v>
      </c>
      <c r="C29" s="5" t="s">
        <v>866</v>
      </c>
      <c r="D29" s="6" t="s">
        <v>15</v>
      </c>
      <c r="E29" s="6" t="s">
        <v>645</v>
      </c>
      <c r="F29" s="6" t="s">
        <v>855</v>
      </c>
      <c r="G29" s="6" t="s">
        <v>867</v>
      </c>
      <c r="H29" s="6" t="s">
        <v>868</v>
      </c>
      <c r="I29" s="6" t="s">
        <v>26</v>
      </c>
      <c r="J29" s="6" t="s">
        <v>21</v>
      </c>
      <c r="K29" s="7" t="s">
        <v>869</v>
      </c>
      <c r="L29" s="6">
        <v>783168</v>
      </c>
      <c r="M29" s="6">
        <v>247082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4310714</v>
      </c>
      <c r="B30" s="4" t="s">
        <v>870</v>
      </c>
      <c r="C30" s="5" t="s">
        <v>871</v>
      </c>
      <c r="D30" s="6" t="s">
        <v>15</v>
      </c>
      <c r="E30" s="6" t="s">
        <v>645</v>
      </c>
      <c r="F30" s="6" t="s">
        <v>855</v>
      </c>
      <c r="G30" s="6" t="s">
        <v>872</v>
      </c>
      <c r="H30" s="6" t="s">
        <v>873</v>
      </c>
      <c r="I30" s="6" t="s">
        <v>26</v>
      </c>
      <c r="J30" s="6" t="s">
        <v>21</v>
      </c>
      <c r="K30" s="6" t="s">
        <v>874</v>
      </c>
      <c r="L30" s="6">
        <v>773021</v>
      </c>
      <c r="M30" s="6">
        <v>244326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4311466</v>
      </c>
      <c r="B31" s="4" t="s">
        <v>932</v>
      </c>
      <c r="C31" s="5" t="s">
        <v>933</v>
      </c>
      <c r="D31" s="6" t="s">
        <v>15</v>
      </c>
      <c r="E31" s="6" t="s">
        <v>645</v>
      </c>
      <c r="F31" s="6" t="s">
        <v>931</v>
      </c>
      <c r="G31" s="6" t="s">
        <v>934</v>
      </c>
      <c r="H31" s="6" t="s">
        <v>935</v>
      </c>
      <c r="I31" s="6" t="s">
        <v>26</v>
      </c>
      <c r="J31" s="6" t="s">
        <v>21</v>
      </c>
      <c r="K31" s="7">
        <v>71</v>
      </c>
      <c r="L31" s="6">
        <v>763640</v>
      </c>
      <c r="M31" s="6">
        <v>241990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4311816</v>
      </c>
      <c r="B32" s="4" t="s">
        <v>936</v>
      </c>
      <c r="C32" s="5" t="s">
        <v>937</v>
      </c>
      <c r="D32" s="6" t="s">
        <v>15</v>
      </c>
      <c r="E32" s="6" t="s">
        <v>645</v>
      </c>
      <c r="F32" s="6" t="s">
        <v>931</v>
      </c>
      <c r="G32" s="6" t="s">
        <v>938</v>
      </c>
      <c r="H32" s="6" t="s">
        <v>939</v>
      </c>
      <c r="I32" s="6" t="s">
        <v>26</v>
      </c>
      <c r="J32" s="6" t="s">
        <v>21</v>
      </c>
      <c r="K32" s="7">
        <v>34</v>
      </c>
      <c r="L32" s="6">
        <v>755845</v>
      </c>
      <c r="M32" s="6">
        <v>245433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4311889</v>
      </c>
      <c r="B33" s="4" t="s">
        <v>940</v>
      </c>
      <c r="C33" s="5" t="s">
        <v>941</v>
      </c>
      <c r="D33" s="6" t="s">
        <v>15</v>
      </c>
      <c r="E33" s="6" t="s">
        <v>645</v>
      </c>
      <c r="F33" s="6" t="s">
        <v>931</v>
      </c>
      <c r="G33" s="6" t="s">
        <v>942</v>
      </c>
      <c r="H33" s="6" t="s">
        <v>931</v>
      </c>
      <c r="I33" s="6" t="s">
        <v>26</v>
      </c>
      <c r="J33" s="6" t="s">
        <v>21</v>
      </c>
      <c r="K33" s="7">
        <v>87</v>
      </c>
      <c r="L33" s="6">
        <v>761271</v>
      </c>
      <c r="M33" s="6">
        <v>242850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4312695</v>
      </c>
      <c r="B34" s="4" t="s">
        <v>943</v>
      </c>
      <c r="C34" s="5" t="s">
        <v>944</v>
      </c>
      <c r="D34" s="6" t="s">
        <v>15</v>
      </c>
      <c r="E34" s="6" t="s">
        <v>645</v>
      </c>
      <c r="F34" s="6" t="s">
        <v>931</v>
      </c>
      <c r="G34" s="6" t="s">
        <v>945</v>
      </c>
      <c r="H34" s="6" t="s">
        <v>946</v>
      </c>
      <c r="I34" s="6" t="s">
        <v>26</v>
      </c>
      <c r="J34" s="6" t="s">
        <v>21</v>
      </c>
      <c r="K34" s="7">
        <v>2</v>
      </c>
      <c r="L34" s="6">
        <v>757719</v>
      </c>
      <c r="M34" s="6">
        <v>246905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4315766</v>
      </c>
      <c r="B35" s="4" t="s">
        <v>948</v>
      </c>
      <c r="C35" s="5" t="s">
        <v>949</v>
      </c>
      <c r="D35" s="6" t="s">
        <v>15</v>
      </c>
      <c r="E35" s="6" t="s">
        <v>645</v>
      </c>
      <c r="F35" s="6" t="s">
        <v>947</v>
      </c>
      <c r="G35" s="6" t="s">
        <v>950</v>
      </c>
      <c r="H35" s="6" t="s">
        <v>951</v>
      </c>
      <c r="I35" s="6" t="s">
        <v>26</v>
      </c>
      <c r="J35" s="6" t="s">
        <v>21</v>
      </c>
      <c r="K35" s="7">
        <v>98</v>
      </c>
      <c r="L35" s="6">
        <v>752251</v>
      </c>
      <c r="M35" s="6">
        <v>227936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4314249</v>
      </c>
      <c r="B36" s="4" t="s">
        <v>952</v>
      </c>
      <c r="C36" s="5" t="s">
        <v>953</v>
      </c>
      <c r="D36" s="6" t="s">
        <v>15</v>
      </c>
      <c r="E36" s="6" t="s">
        <v>645</v>
      </c>
      <c r="F36" s="6" t="s">
        <v>947</v>
      </c>
      <c r="G36" s="6" t="s">
        <v>954</v>
      </c>
      <c r="H36" s="6" t="s">
        <v>947</v>
      </c>
      <c r="I36" s="6" t="s">
        <v>32</v>
      </c>
      <c r="J36" s="6" t="s">
        <v>33</v>
      </c>
      <c r="K36" s="7">
        <v>12</v>
      </c>
      <c r="L36" s="6">
        <v>752067</v>
      </c>
      <c r="M36" s="6">
        <v>232616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4314973</v>
      </c>
      <c r="B37" s="4" t="s">
        <v>955</v>
      </c>
      <c r="C37" s="5" t="s">
        <v>956</v>
      </c>
      <c r="D37" s="6" t="s">
        <v>15</v>
      </c>
      <c r="E37" s="6" t="s">
        <v>645</v>
      </c>
      <c r="F37" s="6" t="s">
        <v>947</v>
      </c>
      <c r="G37" s="6" t="s">
        <v>954</v>
      </c>
      <c r="H37" s="6" t="s">
        <v>947</v>
      </c>
      <c r="I37" s="6" t="s">
        <v>957</v>
      </c>
      <c r="J37" s="6" t="s">
        <v>958</v>
      </c>
      <c r="K37" s="7">
        <v>17</v>
      </c>
      <c r="L37" s="6">
        <v>750900</v>
      </c>
      <c r="M37" s="6">
        <v>229710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8074728</v>
      </c>
      <c r="B38" s="4" t="s">
        <v>994</v>
      </c>
      <c r="C38" s="5" t="s">
        <v>995</v>
      </c>
      <c r="D38" s="6" t="s">
        <v>15</v>
      </c>
      <c r="E38" s="6" t="s">
        <v>645</v>
      </c>
      <c r="F38" s="6" t="s">
        <v>991</v>
      </c>
      <c r="G38" s="6" t="s">
        <v>992</v>
      </c>
      <c r="H38" s="6" t="s">
        <v>993</v>
      </c>
      <c r="I38" s="6" t="s">
        <v>26</v>
      </c>
      <c r="J38" s="6" t="s">
        <v>21</v>
      </c>
      <c r="K38" s="7">
        <v>114</v>
      </c>
      <c r="L38" s="6">
        <v>786174</v>
      </c>
      <c r="M38" s="6">
        <v>239342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9633254</v>
      </c>
      <c r="B39" s="4" t="s">
        <v>996</v>
      </c>
      <c r="C39" s="5" t="s">
        <v>997</v>
      </c>
      <c r="D39" s="6" t="s">
        <v>15</v>
      </c>
      <c r="E39" s="6" t="s">
        <v>645</v>
      </c>
      <c r="F39" s="6" t="s">
        <v>991</v>
      </c>
      <c r="G39" s="6" t="s">
        <v>998</v>
      </c>
      <c r="H39" s="6" t="s">
        <v>999</v>
      </c>
      <c r="I39" s="6" t="s">
        <v>26</v>
      </c>
      <c r="J39" s="6" t="s">
        <v>21</v>
      </c>
      <c r="K39" s="7">
        <v>109</v>
      </c>
      <c r="L39" s="6">
        <v>781389</v>
      </c>
      <c r="M39" s="6">
        <v>237858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4317758</v>
      </c>
      <c r="B40" s="4" t="s">
        <v>1000</v>
      </c>
      <c r="C40" s="5" t="s">
        <v>1001</v>
      </c>
      <c r="D40" s="6" t="s">
        <v>15</v>
      </c>
      <c r="E40" s="6" t="s">
        <v>645</v>
      </c>
      <c r="F40" s="6" t="s">
        <v>991</v>
      </c>
      <c r="G40" s="6" t="s">
        <v>1002</v>
      </c>
      <c r="H40" s="6" t="s">
        <v>775</v>
      </c>
      <c r="I40" s="6" t="s">
        <v>26</v>
      </c>
      <c r="J40" s="6" t="s">
        <v>21</v>
      </c>
      <c r="K40" s="7">
        <v>139</v>
      </c>
      <c r="L40" s="6">
        <v>771360</v>
      </c>
      <c r="M40" s="6">
        <v>238393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7897390</v>
      </c>
      <c r="B41" s="4" t="s">
        <v>1003</v>
      </c>
      <c r="C41" s="5" t="s">
        <v>1004</v>
      </c>
      <c r="D41" s="6" t="s">
        <v>15</v>
      </c>
      <c r="E41" s="6" t="s">
        <v>645</v>
      </c>
      <c r="F41" s="6" t="s">
        <v>1005</v>
      </c>
      <c r="G41" s="6" t="s">
        <v>1006</v>
      </c>
      <c r="H41" s="6" t="s">
        <v>1007</v>
      </c>
      <c r="I41" s="6" t="s">
        <v>26</v>
      </c>
      <c r="J41" s="6" t="s">
        <v>21</v>
      </c>
      <c r="K41" s="7">
        <v>2</v>
      </c>
      <c r="L41" s="6">
        <v>759349</v>
      </c>
      <c r="M41" s="6">
        <v>233787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4319686</v>
      </c>
      <c r="B42" s="4" t="s">
        <v>1008</v>
      </c>
      <c r="C42" s="5" t="s">
        <v>1009</v>
      </c>
      <c r="D42" s="6" t="s">
        <v>15</v>
      </c>
      <c r="E42" s="6" t="s">
        <v>645</v>
      </c>
      <c r="F42" s="6" t="s">
        <v>1005</v>
      </c>
      <c r="G42" s="6" t="s">
        <v>1010</v>
      </c>
      <c r="H42" s="6" t="s">
        <v>1005</v>
      </c>
      <c r="I42" s="6" t="s">
        <v>26</v>
      </c>
      <c r="J42" s="6" t="s">
        <v>21</v>
      </c>
      <c r="K42" s="7">
        <v>108</v>
      </c>
      <c r="L42" s="6">
        <v>761525</v>
      </c>
      <c r="M42" s="6">
        <v>232072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4319718</v>
      </c>
      <c r="B43" s="4" t="s">
        <v>1011</v>
      </c>
      <c r="C43" s="5" t="s">
        <v>1012</v>
      </c>
      <c r="D43" s="6" t="s">
        <v>15</v>
      </c>
      <c r="E43" s="6" t="s">
        <v>645</v>
      </c>
      <c r="F43" s="6" t="s">
        <v>1005</v>
      </c>
      <c r="G43" s="6" t="s">
        <v>1010</v>
      </c>
      <c r="H43" s="6" t="s">
        <v>1005</v>
      </c>
      <c r="I43" s="6" t="s">
        <v>26</v>
      </c>
      <c r="J43" s="6" t="s">
        <v>21</v>
      </c>
      <c r="K43" s="7">
        <v>525</v>
      </c>
      <c r="L43" s="6">
        <v>761418</v>
      </c>
      <c r="M43" s="6">
        <v>229504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4320345</v>
      </c>
      <c r="B44" s="4" t="s">
        <v>1013</v>
      </c>
      <c r="C44" s="5" t="s">
        <v>1014</v>
      </c>
      <c r="D44" s="6" t="s">
        <v>15</v>
      </c>
      <c r="E44" s="6" t="s">
        <v>645</v>
      </c>
      <c r="F44" s="6" t="s">
        <v>1005</v>
      </c>
      <c r="G44" s="6" t="s">
        <v>1015</v>
      </c>
      <c r="H44" s="6" t="s">
        <v>1016</v>
      </c>
      <c r="I44" s="6" t="s">
        <v>26</v>
      </c>
      <c r="J44" s="6" t="s">
        <v>21</v>
      </c>
      <c r="K44" s="7">
        <v>134</v>
      </c>
      <c r="L44" s="6">
        <v>764313</v>
      </c>
      <c r="M44" s="6">
        <v>233170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4320956</v>
      </c>
      <c r="B45" s="4" t="s">
        <v>1017</v>
      </c>
      <c r="C45" s="5" t="s">
        <v>1018</v>
      </c>
      <c r="D45" s="6" t="s">
        <v>15</v>
      </c>
      <c r="E45" s="6" t="s">
        <v>645</v>
      </c>
      <c r="F45" s="6" t="s">
        <v>1019</v>
      </c>
      <c r="G45" s="6" t="s">
        <v>1020</v>
      </c>
      <c r="H45" s="6" t="s">
        <v>1021</v>
      </c>
      <c r="I45" s="6" t="s">
        <v>26</v>
      </c>
      <c r="J45" s="6" t="s">
        <v>21</v>
      </c>
      <c r="K45" s="7">
        <v>41</v>
      </c>
      <c r="L45" s="6">
        <v>755048</v>
      </c>
      <c r="M45" s="6">
        <v>238047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35">
      <c r="A46" s="4">
        <v>4321215</v>
      </c>
      <c r="B46" s="4" t="s">
        <v>1022</v>
      </c>
      <c r="C46" s="5" t="s">
        <v>1023</v>
      </c>
      <c r="D46" s="6" t="s">
        <v>15</v>
      </c>
      <c r="E46" s="6" t="s">
        <v>645</v>
      </c>
      <c r="F46" s="6" t="s">
        <v>1019</v>
      </c>
      <c r="G46" s="6" t="s">
        <v>1024</v>
      </c>
      <c r="H46" s="6" t="s">
        <v>1019</v>
      </c>
      <c r="I46" s="6" t="s">
        <v>26</v>
      </c>
      <c r="J46" s="6" t="s">
        <v>21</v>
      </c>
      <c r="K46" s="7">
        <v>200</v>
      </c>
      <c r="L46" s="6">
        <v>758040</v>
      </c>
      <c r="M46" s="6">
        <v>237896</v>
      </c>
      <c r="N46" s="6">
        <v>1</v>
      </c>
      <c r="O46" s="39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35">
      <c r="A47" s="4">
        <v>4321478</v>
      </c>
      <c r="B47" s="4" t="s">
        <v>1025</v>
      </c>
      <c r="C47" s="5" t="s">
        <v>1026</v>
      </c>
      <c r="D47" s="6" t="s">
        <v>15</v>
      </c>
      <c r="E47" s="6" t="s">
        <v>645</v>
      </c>
      <c r="F47" s="6" t="s">
        <v>1019</v>
      </c>
      <c r="G47" s="6" t="s">
        <v>1027</v>
      </c>
      <c r="H47" s="6" t="s">
        <v>1028</v>
      </c>
      <c r="I47" s="6" t="s">
        <v>26</v>
      </c>
      <c r="J47" s="6" t="s">
        <v>21</v>
      </c>
      <c r="K47" s="7">
        <v>279</v>
      </c>
      <c r="L47" s="6">
        <v>759486</v>
      </c>
      <c r="M47" s="6">
        <v>236678</v>
      </c>
      <c r="N47" s="6">
        <v>1</v>
      </c>
      <c r="O47" s="39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35">
      <c r="A48" s="4">
        <v>4321985</v>
      </c>
      <c r="B48" s="4" t="s">
        <v>1029</v>
      </c>
      <c r="C48" s="5" t="s">
        <v>1030</v>
      </c>
      <c r="D48" s="6" t="s">
        <v>15</v>
      </c>
      <c r="E48" s="6" t="s">
        <v>645</v>
      </c>
      <c r="F48" s="6" t="s">
        <v>1019</v>
      </c>
      <c r="G48" s="6" t="s">
        <v>1031</v>
      </c>
      <c r="H48" s="6" t="s">
        <v>1032</v>
      </c>
      <c r="I48" s="6" t="s">
        <v>26</v>
      </c>
      <c r="J48" s="6" t="s">
        <v>21</v>
      </c>
      <c r="K48" s="7">
        <v>220</v>
      </c>
      <c r="L48" s="6">
        <v>755592</v>
      </c>
      <c r="M48" s="6">
        <v>230396</v>
      </c>
      <c r="N48" s="6">
        <v>1</v>
      </c>
      <c r="O48" s="39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35">
      <c r="A49" s="4">
        <v>4322732</v>
      </c>
      <c r="B49" s="4" t="s">
        <v>1081</v>
      </c>
      <c r="C49" s="5" t="s">
        <v>1082</v>
      </c>
      <c r="D49" s="6" t="s">
        <v>15</v>
      </c>
      <c r="E49" s="6" t="s">
        <v>645</v>
      </c>
      <c r="F49" s="6" t="s">
        <v>1083</v>
      </c>
      <c r="G49" s="6" t="s">
        <v>1084</v>
      </c>
      <c r="H49" s="6" t="s">
        <v>1085</v>
      </c>
      <c r="I49" s="6" t="s">
        <v>26</v>
      </c>
      <c r="J49" s="6" t="s">
        <v>21</v>
      </c>
      <c r="K49" s="7">
        <v>63</v>
      </c>
      <c r="L49" s="6">
        <v>771590</v>
      </c>
      <c r="M49" s="6">
        <v>255388</v>
      </c>
      <c r="N49" s="6">
        <v>1</v>
      </c>
      <c r="O49" s="39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35">
      <c r="A50" s="4">
        <v>8173590</v>
      </c>
      <c r="B50" s="4" t="s">
        <v>1086</v>
      </c>
      <c r="C50" s="5" t="s">
        <v>1087</v>
      </c>
      <c r="D50" s="6" t="s">
        <v>15</v>
      </c>
      <c r="E50" s="6" t="s">
        <v>645</v>
      </c>
      <c r="F50" s="6" t="s">
        <v>1083</v>
      </c>
      <c r="G50" s="6" t="s">
        <v>1088</v>
      </c>
      <c r="H50" s="6" t="s">
        <v>822</v>
      </c>
      <c r="I50" s="6" t="s">
        <v>26</v>
      </c>
      <c r="J50" s="6" t="s">
        <v>21</v>
      </c>
      <c r="K50" s="7">
        <v>57</v>
      </c>
      <c r="L50" s="6">
        <v>762035</v>
      </c>
      <c r="M50" s="6">
        <v>256512</v>
      </c>
      <c r="N50" s="6">
        <v>1</v>
      </c>
      <c r="O50" s="39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35">
      <c r="A51" s="4">
        <v>7965432</v>
      </c>
      <c r="B51" s="4" t="s">
        <v>1089</v>
      </c>
      <c r="C51" s="5" t="s">
        <v>1090</v>
      </c>
      <c r="D51" s="6" t="s">
        <v>15</v>
      </c>
      <c r="E51" s="6" t="s">
        <v>645</v>
      </c>
      <c r="F51" s="6" t="s">
        <v>1083</v>
      </c>
      <c r="G51" s="6" t="s">
        <v>1091</v>
      </c>
      <c r="H51" s="6" t="s">
        <v>1092</v>
      </c>
      <c r="I51" s="6" t="s">
        <v>26</v>
      </c>
      <c r="J51" s="6" t="s">
        <v>21</v>
      </c>
      <c r="K51" s="7">
        <v>84</v>
      </c>
      <c r="L51" s="6">
        <v>773471</v>
      </c>
      <c r="M51" s="6">
        <v>261984</v>
      </c>
      <c r="N51" s="6">
        <v>1</v>
      </c>
      <c r="O51" s="39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35">
      <c r="A52" s="4">
        <v>4323344</v>
      </c>
      <c r="B52" s="4" t="s">
        <v>1093</v>
      </c>
      <c r="C52" s="5" t="s">
        <v>1094</v>
      </c>
      <c r="D52" s="6" t="s">
        <v>15</v>
      </c>
      <c r="E52" s="6" t="s">
        <v>645</v>
      </c>
      <c r="F52" s="6" t="s">
        <v>1083</v>
      </c>
      <c r="G52" s="6" t="s">
        <v>1095</v>
      </c>
      <c r="H52" s="6" t="s">
        <v>1096</v>
      </c>
      <c r="I52" s="6" t="s">
        <v>26</v>
      </c>
      <c r="J52" s="6" t="s">
        <v>21</v>
      </c>
      <c r="K52" s="7">
        <v>83</v>
      </c>
      <c r="L52" s="6">
        <v>768539</v>
      </c>
      <c r="M52" s="6">
        <v>251787</v>
      </c>
      <c r="N52" s="6">
        <v>1</v>
      </c>
      <c r="O52" s="39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  <row r="53" spans="1:23" x14ac:dyDescent="0.35">
      <c r="A53" s="4">
        <v>4323754</v>
      </c>
      <c r="B53" s="4" t="s">
        <v>1097</v>
      </c>
      <c r="C53" s="5" t="s">
        <v>1098</v>
      </c>
      <c r="D53" s="6" t="s">
        <v>15</v>
      </c>
      <c r="E53" s="6" t="s">
        <v>645</v>
      </c>
      <c r="F53" s="6" t="s">
        <v>1083</v>
      </c>
      <c r="G53" s="6" t="s">
        <v>1099</v>
      </c>
      <c r="H53" s="6" t="s">
        <v>1100</v>
      </c>
      <c r="I53" s="6" t="s">
        <v>26</v>
      </c>
      <c r="J53" s="6" t="s">
        <v>21</v>
      </c>
      <c r="K53" s="6" t="s">
        <v>1101</v>
      </c>
      <c r="L53" s="6">
        <v>776295</v>
      </c>
      <c r="M53" s="6">
        <v>252493</v>
      </c>
      <c r="N53" s="6">
        <v>1</v>
      </c>
      <c r="O53" s="39"/>
      <c r="P53" s="39"/>
      <c r="Q53" s="39"/>
      <c r="R53" s="40">
        <f t="shared" si="5"/>
        <v>0</v>
      </c>
      <c r="S53" s="41">
        <f t="shared" si="6"/>
        <v>0</v>
      </c>
      <c r="T53" s="39"/>
      <c r="U53" s="39"/>
      <c r="V53" s="40">
        <f t="shared" si="7"/>
        <v>0</v>
      </c>
      <c r="W53" s="41">
        <f t="shared" si="8"/>
        <v>0</v>
      </c>
    </row>
    <row r="54" spans="1:23" x14ac:dyDescent="0.35">
      <c r="A54" s="4">
        <v>4303297</v>
      </c>
      <c r="B54" s="4" t="s">
        <v>1676</v>
      </c>
      <c r="C54" s="5" t="s">
        <v>1677</v>
      </c>
      <c r="D54" s="6" t="s">
        <v>15</v>
      </c>
      <c r="E54" s="6" t="s">
        <v>645</v>
      </c>
      <c r="F54" s="6" t="s">
        <v>792</v>
      </c>
      <c r="G54" s="6" t="s">
        <v>1675</v>
      </c>
      <c r="H54" s="6" t="s">
        <v>792</v>
      </c>
      <c r="I54" s="6" t="s">
        <v>1678</v>
      </c>
      <c r="J54" s="6" t="s">
        <v>1679</v>
      </c>
      <c r="K54" s="7">
        <v>1</v>
      </c>
      <c r="L54" s="6">
        <v>763462</v>
      </c>
      <c r="M54" s="6">
        <v>245331</v>
      </c>
      <c r="N54" s="6">
        <v>1</v>
      </c>
      <c r="O54" s="39"/>
      <c r="P54" s="39"/>
      <c r="Q54" s="39"/>
      <c r="R54" s="40">
        <f t="shared" si="5"/>
        <v>0</v>
      </c>
      <c r="S54" s="41">
        <f t="shared" si="6"/>
        <v>0</v>
      </c>
      <c r="T54" s="39"/>
      <c r="U54" s="39"/>
      <c r="V54" s="40">
        <f t="shared" si="7"/>
        <v>0</v>
      </c>
      <c r="W54" s="41">
        <f t="shared" si="8"/>
        <v>0</v>
      </c>
    </row>
    <row r="55" spans="1:23" x14ac:dyDescent="0.35">
      <c r="A55" s="4">
        <v>4303309</v>
      </c>
      <c r="B55" s="4" t="s">
        <v>1680</v>
      </c>
      <c r="C55" s="5" t="s">
        <v>1681</v>
      </c>
      <c r="D55" s="6" t="s">
        <v>15</v>
      </c>
      <c r="E55" s="6" t="s">
        <v>645</v>
      </c>
      <c r="F55" s="6" t="s">
        <v>792</v>
      </c>
      <c r="G55" s="6" t="s">
        <v>1675</v>
      </c>
      <c r="H55" s="6" t="s">
        <v>792</v>
      </c>
      <c r="I55" s="6" t="s">
        <v>1682</v>
      </c>
      <c r="J55" s="6" t="s">
        <v>1683</v>
      </c>
      <c r="K55" s="7">
        <v>13</v>
      </c>
      <c r="L55" s="6">
        <v>763747</v>
      </c>
      <c r="M55" s="6">
        <v>245341</v>
      </c>
      <c r="N55" s="6">
        <v>1</v>
      </c>
      <c r="O55" s="39"/>
      <c r="P55" s="39"/>
      <c r="Q55" s="39"/>
      <c r="R55" s="40">
        <f t="shared" si="5"/>
        <v>0</v>
      </c>
      <c r="S55" s="41">
        <f t="shared" si="6"/>
        <v>0</v>
      </c>
      <c r="T55" s="39"/>
      <c r="U55" s="39"/>
      <c r="V55" s="40">
        <f t="shared" si="7"/>
        <v>0</v>
      </c>
      <c r="W55" s="41">
        <f t="shared" si="8"/>
        <v>0</v>
      </c>
    </row>
    <row r="56" spans="1:23" x14ac:dyDescent="0.35">
      <c r="A56" s="4">
        <v>4300898</v>
      </c>
      <c r="B56" s="4" t="s">
        <v>1684</v>
      </c>
      <c r="C56" s="5" t="s">
        <v>1685</v>
      </c>
      <c r="D56" s="6" t="s">
        <v>15</v>
      </c>
      <c r="E56" s="6" t="s">
        <v>645</v>
      </c>
      <c r="F56" s="6" t="s">
        <v>792</v>
      </c>
      <c r="G56" s="6" t="s">
        <v>1675</v>
      </c>
      <c r="H56" s="6" t="s">
        <v>792</v>
      </c>
      <c r="I56" s="6" t="s">
        <v>1686</v>
      </c>
      <c r="J56" s="6" t="s">
        <v>1687</v>
      </c>
      <c r="K56" s="7">
        <v>1</v>
      </c>
      <c r="L56" s="6">
        <v>763645</v>
      </c>
      <c r="M56" s="6">
        <v>245695</v>
      </c>
      <c r="N56" s="6">
        <v>1</v>
      </c>
      <c r="O56" s="39"/>
      <c r="P56" s="39"/>
      <c r="Q56" s="39"/>
      <c r="R56" s="40">
        <f t="shared" si="5"/>
        <v>0</v>
      </c>
      <c r="S56" s="41">
        <f t="shared" si="6"/>
        <v>0</v>
      </c>
      <c r="T56" s="39"/>
      <c r="U56" s="39"/>
      <c r="V56" s="40">
        <f t="shared" si="7"/>
        <v>0</v>
      </c>
      <c r="W56" s="41">
        <f t="shared" si="8"/>
        <v>0</v>
      </c>
    </row>
    <row r="57" spans="1:23" x14ac:dyDescent="0.35">
      <c r="A57" s="4">
        <v>4300431</v>
      </c>
      <c r="B57" s="4" t="s">
        <v>1688</v>
      </c>
      <c r="C57" s="5" t="s">
        <v>1689</v>
      </c>
      <c r="D57" s="6" t="s">
        <v>15</v>
      </c>
      <c r="E57" s="6" t="s">
        <v>645</v>
      </c>
      <c r="F57" s="6" t="s">
        <v>792</v>
      </c>
      <c r="G57" s="6" t="s">
        <v>1675</v>
      </c>
      <c r="H57" s="6" t="s">
        <v>792</v>
      </c>
      <c r="I57" s="6" t="s">
        <v>1690</v>
      </c>
      <c r="J57" s="6" t="s">
        <v>1691</v>
      </c>
      <c r="K57" s="7">
        <v>4</v>
      </c>
      <c r="L57" s="6">
        <v>763026</v>
      </c>
      <c r="M57" s="6">
        <v>245706</v>
      </c>
      <c r="N57" s="6">
        <v>1</v>
      </c>
      <c r="O57" s="39"/>
      <c r="P57" s="39"/>
      <c r="Q57" s="39"/>
      <c r="R57" s="40">
        <f t="shared" si="5"/>
        <v>0</v>
      </c>
      <c r="S57" s="41">
        <f t="shared" si="6"/>
        <v>0</v>
      </c>
      <c r="T57" s="39"/>
      <c r="U57" s="39"/>
      <c r="V57" s="40">
        <f t="shared" si="7"/>
        <v>0</v>
      </c>
      <c r="W57" s="41">
        <f t="shared" si="8"/>
        <v>0</v>
      </c>
    </row>
    <row r="58" spans="1:23" x14ac:dyDescent="0.35">
      <c r="A58" s="4">
        <v>4302844</v>
      </c>
      <c r="B58" s="4" t="s">
        <v>1692</v>
      </c>
      <c r="C58" s="5" t="s">
        <v>1693</v>
      </c>
      <c r="D58" s="6" t="s">
        <v>15</v>
      </c>
      <c r="E58" s="6" t="s">
        <v>645</v>
      </c>
      <c r="F58" s="6" t="s">
        <v>792</v>
      </c>
      <c r="G58" s="6" t="s">
        <v>1675</v>
      </c>
      <c r="H58" s="6" t="s">
        <v>792</v>
      </c>
      <c r="I58" s="6" t="s">
        <v>1694</v>
      </c>
      <c r="J58" s="6" t="s">
        <v>1695</v>
      </c>
      <c r="K58" s="7">
        <v>1</v>
      </c>
      <c r="L58" s="6">
        <v>763350</v>
      </c>
      <c r="M58" s="6">
        <v>245293</v>
      </c>
      <c r="N58" s="6">
        <v>1</v>
      </c>
      <c r="O58" s="39"/>
      <c r="P58" s="39"/>
      <c r="Q58" s="39"/>
      <c r="R58" s="40">
        <f t="shared" si="5"/>
        <v>0</v>
      </c>
      <c r="S58" s="41">
        <f t="shared" si="6"/>
        <v>0</v>
      </c>
      <c r="T58" s="39"/>
      <c r="U58" s="39"/>
      <c r="V58" s="40">
        <f t="shared" si="7"/>
        <v>0</v>
      </c>
      <c r="W58" s="41">
        <f t="shared" si="8"/>
        <v>0</v>
      </c>
    </row>
    <row r="59" spans="1:23" x14ac:dyDescent="0.35">
      <c r="A59" s="4">
        <v>4302852</v>
      </c>
      <c r="B59" s="4" t="s">
        <v>1696</v>
      </c>
      <c r="C59" s="5" t="s">
        <v>1697</v>
      </c>
      <c r="D59" s="6" t="s">
        <v>15</v>
      </c>
      <c r="E59" s="6" t="s">
        <v>645</v>
      </c>
      <c r="F59" s="6" t="s">
        <v>792</v>
      </c>
      <c r="G59" s="6" t="s">
        <v>1675</v>
      </c>
      <c r="H59" s="6" t="s">
        <v>792</v>
      </c>
      <c r="I59" s="6" t="s">
        <v>1694</v>
      </c>
      <c r="J59" s="6" t="s">
        <v>1695</v>
      </c>
      <c r="K59" s="7">
        <v>3</v>
      </c>
      <c r="L59" s="6">
        <v>763341</v>
      </c>
      <c r="M59" s="6">
        <v>245340</v>
      </c>
      <c r="N59" s="6">
        <v>1</v>
      </c>
      <c r="O59" s="39"/>
      <c r="P59" s="39"/>
      <c r="Q59" s="39"/>
      <c r="R59" s="40">
        <f t="shared" si="5"/>
        <v>0</v>
      </c>
      <c r="S59" s="41">
        <f t="shared" si="6"/>
        <v>0</v>
      </c>
      <c r="T59" s="39"/>
      <c r="U59" s="39"/>
      <c r="V59" s="40">
        <f t="shared" si="7"/>
        <v>0</v>
      </c>
      <c r="W59" s="41">
        <f t="shared" si="8"/>
        <v>0</v>
      </c>
    </row>
    <row r="60" spans="1:23" x14ac:dyDescent="0.35">
      <c r="A60" s="4">
        <v>4302855</v>
      </c>
      <c r="B60" s="4" t="s">
        <v>1698</v>
      </c>
      <c r="C60" s="5" t="s">
        <v>1699</v>
      </c>
      <c r="D60" s="6" t="s">
        <v>15</v>
      </c>
      <c r="E60" s="6" t="s">
        <v>645</v>
      </c>
      <c r="F60" s="6" t="s">
        <v>792</v>
      </c>
      <c r="G60" s="6" t="s">
        <v>1675</v>
      </c>
      <c r="H60" s="6" t="s">
        <v>792</v>
      </c>
      <c r="I60" s="6" t="s">
        <v>1694</v>
      </c>
      <c r="J60" s="6" t="s">
        <v>1695</v>
      </c>
      <c r="K60" s="7">
        <v>39</v>
      </c>
      <c r="L60" s="6">
        <v>763160</v>
      </c>
      <c r="M60" s="6">
        <v>245799</v>
      </c>
      <c r="N60" s="6">
        <v>1</v>
      </c>
      <c r="O60" s="39"/>
      <c r="P60" s="39"/>
      <c r="Q60" s="39"/>
      <c r="R60" s="40">
        <f t="shared" si="5"/>
        <v>0</v>
      </c>
      <c r="S60" s="41">
        <f t="shared" si="6"/>
        <v>0</v>
      </c>
      <c r="T60" s="39"/>
      <c r="U60" s="39"/>
      <c r="V60" s="40">
        <f t="shared" si="7"/>
        <v>0</v>
      </c>
      <c r="W60" s="41">
        <f t="shared" si="8"/>
        <v>0</v>
      </c>
    </row>
    <row r="61" spans="1:23" x14ac:dyDescent="0.35">
      <c r="A61" s="4">
        <v>4304279</v>
      </c>
      <c r="B61" s="4" t="s">
        <v>1746</v>
      </c>
      <c r="C61" s="5" t="s">
        <v>1747</v>
      </c>
      <c r="D61" s="6" t="s">
        <v>15</v>
      </c>
      <c r="E61" s="6" t="s">
        <v>645</v>
      </c>
      <c r="F61" s="6" t="s">
        <v>991</v>
      </c>
      <c r="G61" s="6" t="s">
        <v>1748</v>
      </c>
      <c r="H61" s="6" t="s">
        <v>991</v>
      </c>
      <c r="I61" s="6" t="s">
        <v>889</v>
      </c>
      <c r="J61" s="6" t="s">
        <v>890</v>
      </c>
      <c r="K61" s="7" t="s">
        <v>1749</v>
      </c>
      <c r="L61" s="6">
        <v>773977</v>
      </c>
      <c r="M61" s="6">
        <v>238133</v>
      </c>
      <c r="N61" s="6">
        <v>1</v>
      </c>
      <c r="O61" s="39"/>
      <c r="P61" s="39"/>
      <c r="Q61" s="39"/>
      <c r="R61" s="40">
        <f t="shared" si="5"/>
        <v>0</v>
      </c>
      <c r="S61" s="41">
        <f t="shared" si="6"/>
        <v>0</v>
      </c>
      <c r="T61" s="39"/>
      <c r="U61" s="39"/>
      <c r="V61" s="40">
        <f t="shared" si="7"/>
        <v>0</v>
      </c>
      <c r="W61" s="41">
        <f t="shared" si="8"/>
        <v>0</v>
      </c>
    </row>
    <row r="62" spans="1:23" x14ac:dyDescent="0.35">
      <c r="A62" s="4">
        <v>4304320</v>
      </c>
      <c r="B62" s="4" t="s">
        <v>1750</v>
      </c>
      <c r="C62" s="5" t="s">
        <v>1751</v>
      </c>
      <c r="D62" s="6" t="s">
        <v>15</v>
      </c>
      <c r="E62" s="6" t="s">
        <v>645</v>
      </c>
      <c r="F62" s="6" t="s">
        <v>991</v>
      </c>
      <c r="G62" s="6" t="s">
        <v>1748</v>
      </c>
      <c r="H62" s="6" t="s">
        <v>991</v>
      </c>
      <c r="I62" s="6" t="s">
        <v>1671</v>
      </c>
      <c r="J62" s="6" t="s">
        <v>1672</v>
      </c>
      <c r="K62" s="7" t="s">
        <v>1752</v>
      </c>
      <c r="L62" s="6">
        <v>774038</v>
      </c>
      <c r="M62" s="6">
        <v>238474</v>
      </c>
      <c r="N62" s="6">
        <v>1</v>
      </c>
      <c r="O62" s="39"/>
      <c r="P62" s="39"/>
      <c r="Q62" s="39"/>
      <c r="R62" s="40">
        <f t="shared" si="5"/>
        <v>0</v>
      </c>
      <c r="S62" s="41">
        <f t="shared" si="6"/>
        <v>0</v>
      </c>
      <c r="T62" s="39"/>
      <c r="U62" s="39"/>
      <c r="V62" s="40">
        <f t="shared" si="7"/>
        <v>0</v>
      </c>
      <c r="W62" s="41">
        <f t="shared" si="8"/>
        <v>0</v>
      </c>
    </row>
  </sheetData>
  <sheetProtection algorithmName="SHA-512" hashValue="6jITOvceccN5iH92Lp8sE+PAYPvo/mWj/3Gk1gKAdDNhhR6hbcWJwQAUnTnTkdujbQ8w1W5hEihtoOJKs0YF7g==" saltValue="YzGvQypaIRROmv0W5/zI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7F35-131A-4A1C-AEED-683F9E0A6494}">
  <dimension ref="A1:W51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1832</v>
      </c>
      <c r="B2" s="8">
        <f>M14</f>
        <v>36</v>
      </c>
      <c r="C2" s="8" t="str">
        <f>E16</f>
        <v>BRZOZOWSKI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36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7743209</v>
      </c>
      <c r="B16" s="4" t="s">
        <v>34</v>
      </c>
      <c r="C16" s="5" t="s">
        <v>35</v>
      </c>
      <c r="D16" s="6" t="s">
        <v>15</v>
      </c>
      <c r="E16" s="6" t="s">
        <v>36</v>
      </c>
      <c r="F16" s="6" t="s">
        <v>37</v>
      </c>
      <c r="G16" s="6" t="s">
        <v>38</v>
      </c>
      <c r="H16" s="6" t="s">
        <v>39</v>
      </c>
      <c r="I16" s="6" t="s">
        <v>26</v>
      </c>
      <c r="J16" s="6" t="s">
        <v>21</v>
      </c>
      <c r="K16" s="7" t="s">
        <v>40</v>
      </c>
      <c r="L16" s="6">
        <v>719542</v>
      </c>
      <c r="M16" s="6">
        <v>201976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4251448</v>
      </c>
      <c r="B17" s="4" t="s">
        <v>41</v>
      </c>
      <c r="C17" s="5" t="s">
        <v>42</v>
      </c>
      <c r="D17" s="6" t="s">
        <v>15</v>
      </c>
      <c r="E17" s="6" t="s">
        <v>36</v>
      </c>
      <c r="F17" s="6" t="s">
        <v>37</v>
      </c>
      <c r="G17" s="6" t="s">
        <v>43</v>
      </c>
      <c r="H17" s="6" t="s">
        <v>44</v>
      </c>
      <c r="I17" s="6" t="s">
        <v>26</v>
      </c>
      <c r="J17" s="6" t="s">
        <v>21</v>
      </c>
      <c r="K17" s="7">
        <v>584</v>
      </c>
      <c r="L17" s="6">
        <v>722136</v>
      </c>
      <c r="M17" s="6">
        <v>203166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4252261</v>
      </c>
      <c r="B18" s="4" t="s">
        <v>45</v>
      </c>
      <c r="C18" s="5" t="s">
        <v>46</v>
      </c>
      <c r="D18" s="6" t="s">
        <v>15</v>
      </c>
      <c r="E18" s="6" t="s">
        <v>36</v>
      </c>
      <c r="F18" s="6" t="s">
        <v>37</v>
      </c>
      <c r="G18" s="6" t="s">
        <v>47</v>
      </c>
      <c r="H18" s="6" t="s">
        <v>48</v>
      </c>
      <c r="I18" s="6" t="s">
        <v>26</v>
      </c>
      <c r="J18" s="6" t="s">
        <v>49</v>
      </c>
      <c r="K18" s="7">
        <v>264</v>
      </c>
      <c r="L18" s="6">
        <v>720202</v>
      </c>
      <c r="M18" s="6">
        <v>205372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4255983</v>
      </c>
      <c r="B19" s="4" t="s">
        <v>116</v>
      </c>
      <c r="C19" s="5" t="s">
        <v>117</v>
      </c>
      <c r="D19" s="6" t="s">
        <v>15</v>
      </c>
      <c r="E19" s="6" t="s">
        <v>36</v>
      </c>
      <c r="F19" s="6" t="s">
        <v>118</v>
      </c>
      <c r="G19" s="6" t="s">
        <v>119</v>
      </c>
      <c r="H19" s="6" t="s">
        <v>120</v>
      </c>
      <c r="I19" s="6" t="s">
        <v>26</v>
      </c>
      <c r="J19" s="6" t="s">
        <v>21</v>
      </c>
      <c r="K19" s="7">
        <v>238</v>
      </c>
      <c r="L19" s="6">
        <v>718729</v>
      </c>
      <c r="M19" s="6">
        <v>220720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8568773</v>
      </c>
      <c r="B20" s="4" t="s">
        <v>121</v>
      </c>
      <c r="C20" s="5" t="s">
        <v>122</v>
      </c>
      <c r="D20" s="6" t="s">
        <v>15</v>
      </c>
      <c r="E20" s="6" t="s">
        <v>36</v>
      </c>
      <c r="F20" s="6" t="s">
        <v>118</v>
      </c>
      <c r="G20" s="6" t="s">
        <v>123</v>
      </c>
      <c r="H20" s="6" t="s">
        <v>118</v>
      </c>
      <c r="I20" s="6" t="s">
        <v>26</v>
      </c>
      <c r="J20" s="6" t="s">
        <v>21</v>
      </c>
      <c r="K20" s="7">
        <v>349</v>
      </c>
      <c r="L20" s="6">
        <v>711834</v>
      </c>
      <c r="M20" s="6">
        <v>217540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4256304</v>
      </c>
      <c r="B21" s="4" t="s">
        <v>124</v>
      </c>
      <c r="C21" s="5" t="s">
        <v>125</v>
      </c>
      <c r="D21" s="6" t="s">
        <v>15</v>
      </c>
      <c r="E21" s="6" t="s">
        <v>36</v>
      </c>
      <c r="F21" s="6" t="s">
        <v>118</v>
      </c>
      <c r="G21" s="6" t="s">
        <v>123</v>
      </c>
      <c r="H21" s="6" t="s">
        <v>118</v>
      </c>
      <c r="I21" s="6" t="s">
        <v>26</v>
      </c>
      <c r="J21" s="6" t="s">
        <v>21</v>
      </c>
      <c r="K21" s="7">
        <v>651</v>
      </c>
      <c r="L21" s="6">
        <v>714770</v>
      </c>
      <c r="M21" s="6">
        <v>217681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8594863</v>
      </c>
      <c r="B22" s="4" t="s">
        <v>126</v>
      </c>
      <c r="C22" s="5" t="s">
        <v>127</v>
      </c>
      <c r="D22" s="6" t="s">
        <v>15</v>
      </c>
      <c r="E22" s="6" t="s">
        <v>36</v>
      </c>
      <c r="F22" s="6" t="s">
        <v>118</v>
      </c>
      <c r="G22" s="6" t="s">
        <v>128</v>
      </c>
      <c r="H22" s="6" t="s">
        <v>129</v>
      </c>
      <c r="I22" s="6" t="s">
        <v>26</v>
      </c>
      <c r="J22" s="6" t="s">
        <v>21</v>
      </c>
      <c r="K22" s="7">
        <v>284</v>
      </c>
      <c r="L22" s="6">
        <v>719833</v>
      </c>
      <c r="M22" s="6">
        <v>215318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4257308</v>
      </c>
      <c r="B23" s="4" t="s">
        <v>130</v>
      </c>
      <c r="C23" s="5" t="s">
        <v>131</v>
      </c>
      <c r="D23" s="6" t="s">
        <v>15</v>
      </c>
      <c r="E23" s="6" t="s">
        <v>36</v>
      </c>
      <c r="F23" s="6" t="s">
        <v>118</v>
      </c>
      <c r="G23" s="6" t="s">
        <v>128</v>
      </c>
      <c r="H23" s="6" t="s">
        <v>129</v>
      </c>
      <c r="I23" s="6" t="s">
        <v>26</v>
      </c>
      <c r="J23" s="6" t="s">
        <v>21</v>
      </c>
      <c r="K23" s="7">
        <v>456</v>
      </c>
      <c r="L23" s="6">
        <v>717626</v>
      </c>
      <c r="M23" s="6">
        <v>216087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4258340</v>
      </c>
      <c r="B24" s="4" t="s">
        <v>158</v>
      </c>
      <c r="C24" s="5" t="s">
        <v>159</v>
      </c>
      <c r="D24" s="6" t="s">
        <v>15</v>
      </c>
      <c r="E24" s="6" t="s">
        <v>36</v>
      </c>
      <c r="F24" s="6" t="s">
        <v>160</v>
      </c>
      <c r="G24" s="6" t="s">
        <v>161</v>
      </c>
      <c r="H24" s="6" t="s">
        <v>160</v>
      </c>
      <c r="I24" s="6" t="s">
        <v>26</v>
      </c>
      <c r="J24" s="6" t="s">
        <v>21</v>
      </c>
      <c r="K24" s="7">
        <v>221</v>
      </c>
      <c r="L24" s="6">
        <v>728881</v>
      </c>
      <c r="M24" s="6">
        <v>206842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4258455</v>
      </c>
      <c r="B25" s="4" t="s">
        <v>162</v>
      </c>
      <c r="C25" s="5" t="s">
        <v>163</v>
      </c>
      <c r="D25" s="6" t="s">
        <v>15</v>
      </c>
      <c r="E25" s="6" t="s">
        <v>36</v>
      </c>
      <c r="F25" s="6" t="s">
        <v>160</v>
      </c>
      <c r="G25" s="6" t="s">
        <v>164</v>
      </c>
      <c r="H25" s="6" t="s">
        <v>165</v>
      </c>
      <c r="I25" s="6" t="s">
        <v>26</v>
      </c>
      <c r="J25" s="6" t="s">
        <v>21</v>
      </c>
      <c r="K25" s="7" t="s">
        <v>166</v>
      </c>
      <c r="L25" s="6">
        <v>726443</v>
      </c>
      <c r="M25" s="6">
        <v>203335</v>
      </c>
      <c r="N25" s="6">
        <v>1</v>
      </c>
      <c r="O25" s="39"/>
      <c r="P25" s="39"/>
      <c r="Q25" s="39"/>
      <c r="R25" s="40">
        <f t="shared" ref="R25:R51" si="5">ROUND(Q25*0.23,2)</f>
        <v>0</v>
      </c>
      <c r="S25" s="41">
        <f t="shared" ref="S25:S51" si="6">ROUND(SUM(Q25:R25),2)</f>
        <v>0</v>
      </c>
      <c r="T25" s="39"/>
      <c r="U25" s="39"/>
      <c r="V25" s="40">
        <f t="shared" ref="V25:V51" si="7">ROUND(U25*0.23,2)</f>
        <v>0</v>
      </c>
      <c r="W25" s="41">
        <f t="shared" ref="W25:W51" si="8">ROUND(SUM(U25:V25),2)</f>
        <v>0</v>
      </c>
    </row>
    <row r="26" spans="1:23" x14ac:dyDescent="0.35">
      <c r="A26" s="4">
        <v>4258695</v>
      </c>
      <c r="B26" s="4" t="s">
        <v>167</v>
      </c>
      <c r="C26" s="5" t="s">
        <v>168</v>
      </c>
      <c r="D26" s="6" t="s">
        <v>15</v>
      </c>
      <c r="E26" s="6" t="s">
        <v>36</v>
      </c>
      <c r="F26" s="6" t="s">
        <v>160</v>
      </c>
      <c r="G26" s="6" t="s">
        <v>169</v>
      </c>
      <c r="H26" s="6" t="s">
        <v>170</v>
      </c>
      <c r="I26" s="6" t="s">
        <v>26</v>
      </c>
      <c r="J26" s="6" t="s">
        <v>21</v>
      </c>
      <c r="K26" s="7">
        <v>19</v>
      </c>
      <c r="L26" s="6">
        <v>723985</v>
      </c>
      <c r="M26" s="6">
        <v>207520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4258929</v>
      </c>
      <c r="B27" s="4" t="s">
        <v>171</v>
      </c>
      <c r="C27" s="5" t="s">
        <v>172</v>
      </c>
      <c r="D27" s="6" t="s">
        <v>15</v>
      </c>
      <c r="E27" s="6" t="s">
        <v>36</v>
      </c>
      <c r="F27" s="6" t="s">
        <v>160</v>
      </c>
      <c r="G27" s="6" t="s">
        <v>173</v>
      </c>
      <c r="H27" s="6" t="s">
        <v>174</v>
      </c>
      <c r="I27" s="6" t="s">
        <v>26</v>
      </c>
      <c r="J27" s="6" t="s">
        <v>21</v>
      </c>
      <c r="K27" s="7">
        <v>35</v>
      </c>
      <c r="L27" s="6">
        <v>732717</v>
      </c>
      <c r="M27" s="6">
        <v>203204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4259194</v>
      </c>
      <c r="B28" s="4" t="s">
        <v>175</v>
      </c>
      <c r="C28" s="5" t="s">
        <v>176</v>
      </c>
      <c r="D28" s="6" t="s">
        <v>15</v>
      </c>
      <c r="E28" s="6" t="s">
        <v>36</v>
      </c>
      <c r="F28" s="6" t="s">
        <v>160</v>
      </c>
      <c r="G28" s="6" t="s">
        <v>177</v>
      </c>
      <c r="H28" s="6" t="s">
        <v>178</v>
      </c>
      <c r="I28" s="6" t="s">
        <v>26</v>
      </c>
      <c r="J28" s="6" t="s">
        <v>21</v>
      </c>
      <c r="K28" s="7">
        <v>1</v>
      </c>
      <c r="L28" s="6">
        <v>724372</v>
      </c>
      <c r="M28" s="6">
        <v>205579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4259652</v>
      </c>
      <c r="B29" s="4" t="s">
        <v>179</v>
      </c>
      <c r="C29" s="5" t="s">
        <v>180</v>
      </c>
      <c r="D29" s="6" t="s">
        <v>15</v>
      </c>
      <c r="E29" s="6" t="s">
        <v>36</v>
      </c>
      <c r="F29" s="6" t="s">
        <v>160</v>
      </c>
      <c r="G29" s="6" t="s">
        <v>181</v>
      </c>
      <c r="H29" s="6" t="s">
        <v>182</v>
      </c>
      <c r="I29" s="6" t="s">
        <v>26</v>
      </c>
      <c r="J29" s="6" t="s">
        <v>21</v>
      </c>
      <c r="K29" s="7">
        <v>37</v>
      </c>
      <c r="L29" s="6">
        <v>731929</v>
      </c>
      <c r="M29" s="6">
        <v>211724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4259800</v>
      </c>
      <c r="B30" s="4" t="s">
        <v>183</v>
      </c>
      <c r="C30" s="5" t="s">
        <v>184</v>
      </c>
      <c r="D30" s="6" t="s">
        <v>15</v>
      </c>
      <c r="E30" s="6" t="s">
        <v>36</v>
      </c>
      <c r="F30" s="6" t="s">
        <v>160</v>
      </c>
      <c r="G30" s="6" t="s">
        <v>185</v>
      </c>
      <c r="H30" s="6" t="s">
        <v>186</v>
      </c>
      <c r="I30" s="6" t="s">
        <v>26</v>
      </c>
      <c r="J30" s="6" t="s">
        <v>21</v>
      </c>
      <c r="K30" s="7" t="s">
        <v>187</v>
      </c>
      <c r="L30" s="6">
        <v>729054</v>
      </c>
      <c r="M30" s="6">
        <v>210070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4260062</v>
      </c>
      <c r="B31" s="4" t="s">
        <v>188</v>
      </c>
      <c r="C31" s="5" t="s">
        <v>189</v>
      </c>
      <c r="D31" s="6" t="s">
        <v>15</v>
      </c>
      <c r="E31" s="6" t="s">
        <v>36</v>
      </c>
      <c r="F31" s="6" t="s">
        <v>160</v>
      </c>
      <c r="G31" s="6" t="s">
        <v>190</v>
      </c>
      <c r="H31" s="6" t="s">
        <v>191</v>
      </c>
      <c r="I31" s="6" t="s">
        <v>26</v>
      </c>
      <c r="J31" s="6" t="s">
        <v>21</v>
      </c>
      <c r="K31" s="7">
        <v>34</v>
      </c>
      <c r="L31" s="6">
        <v>733358</v>
      </c>
      <c r="M31" s="6">
        <v>204218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4261617</v>
      </c>
      <c r="B32" s="4" t="s">
        <v>193</v>
      </c>
      <c r="C32" s="5" t="s">
        <v>194</v>
      </c>
      <c r="D32" s="6" t="s">
        <v>15</v>
      </c>
      <c r="E32" s="6" t="s">
        <v>36</v>
      </c>
      <c r="F32" s="6" t="s">
        <v>192</v>
      </c>
      <c r="G32" s="6" t="s">
        <v>195</v>
      </c>
      <c r="H32" s="6" t="s">
        <v>196</v>
      </c>
      <c r="I32" s="6" t="s">
        <v>26</v>
      </c>
      <c r="J32" s="6" t="s">
        <v>21</v>
      </c>
      <c r="K32" s="7">
        <v>178</v>
      </c>
      <c r="L32" s="6">
        <v>708922</v>
      </c>
      <c r="M32" s="6">
        <v>207612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4262165</v>
      </c>
      <c r="B33" s="4" t="s">
        <v>197</v>
      </c>
      <c r="C33" s="5" t="s">
        <v>198</v>
      </c>
      <c r="D33" s="6" t="s">
        <v>15</v>
      </c>
      <c r="E33" s="6" t="s">
        <v>36</v>
      </c>
      <c r="F33" s="6" t="s">
        <v>192</v>
      </c>
      <c r="G33" s="6" t="s">
        <v>199</v>
      </c>
      <c r="H33" s="6" t="s">
        <v>200</v>
      </c>
      <c r="I33" s="6" t="s">
        <v>26</v>
      </c>
      <c r="J33" s="6" t="s">
        <v>21</v>
      </c>
      <c r="K33" s="7">
        <v>42</v>
      </c>
      <c r="L33" s="6">
        <v>710813</v>
      </c>
      <c r="M33" s="6">
        <v>207291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4264091</v>
      </c>
      <c r="B34" s="4" t="s">
        <v>202</v>
      </c>
      <c r="C34" s="5" t="s">
        <v>203</v>
      </c>
      <c r="D34" s="6" t="s">
        <v>15</v>
      </c>
      <c r="E34" s="6" t="s">
        <v>36</v>
      </c>
      <c r="F34" s="6" t="s">
        <v>201</v>
      </c>
      <c r="G34" s="6" t="s">
        <v>204</v>
      </c>
      <c r="H34" s="6" t="s">
        <v>201</v>
      </c>
      <c r="I34" s="6" t="s">
        <v>26</v>
      </c>
      <c r="J34" s="6" t="s">
        <v>21</v>
      </c>
      <c r="K34" s="7">
        <v>223</v>
      </c>
      <c r="L34" s="6">
        <v>711441</v>
      </c>
      <c r="M34" s="6">
        <v>213350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9633330</v>
      </c>
      <c r="B35" s="4" t="s">
        <v>205</v>
      </c>
      <c r="C35" s="5" t="s">
        <v>206</v>
      </c>
      <c r="D35" s="6" t="s">
        <v>15</v>
      </c>
      <c r="E35" s="6" t="s">
        <v>36</v>
      </c>
      <c r="F35" s="6" t="s">
        <v>201</v>
      </c>
      <c r="G35" s="6" t="s">
        <v>207</v>
      </c>
      <c r="H35" s="6" t="s">
        <v>208</v>
      </c>
      <c r="I35" s="6" t="s">
        <v>26</v>
      </c>
      <c r="J35" s="6" t="s">
        <v>21</v>
      </c>
      <c r="K35" s="7">
        <v>5</v>
      </c>
      <c r="L35" s="6">
        <v>712175</v>
      </c>
      <c r="M35" s="6">
        <v>211087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4265328</v>
      </c>
      <c r="B36" s="4" t="s">
        <v>209</v>
      </c>
      <c r="C36" s="5" t="s">
        <v>210</v>
      </c>
      <c r="D36" s="6" t="s">
        <v>15</v>
      </c>
      <c r="E36" s="6" t="s">
        <v>36</v>
      </c>
      <c r="F36" s="6" t="s">
        <v>201</v>
      </c>
      <c r="G36" s="6" t="s">
        <v>211</v>
      </c>
      <c r="H36" s="6" t="s">
        <v>212</v>
      </c>
      <c r="I36" s="6" t="s">
        <v>26</v>
      </c>
      <c r="J36" s="6" t="s">
        <v>21</v>
      </c>
      <c r="K36" s="7">
        <v>108</v>
      </c>
      <c r="L36" s="6">
        <v>708564</v>
      </c>
      <c r="M36" s="6">
        <v>213738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4265471</v>
      </c>
      <c r="B37" s="4" t="s">
        <v>398</v>
      </c>
      <c r="C37" s="5" t="s">
        <v>399</v>
      </c>
      <c r="D37" s="6" t="s">
        <v>15</v>
      </c>
      <c r="E37" s="6" t="s">
        <v>36</v>
      </c>
      <c r="F37" s="6" t="s">
        <v>400</v>
      </c>
      <c r="G37" s="6" t="s">
        <v>401</v>
      </c>
      <c r="H37" s="6" t="s">
        <v>402</v>
      </c>
      <c r="I37" s="6" t="s">
        <v>26</v>
      </c>
      <c r="J37" s="6" t="s">
        <v>21</v>
      </c>
      <c r="K37" s="7">
        <v>89</v>
      </c>
      <c r="L37" s="6">
        <v>725497</v>
      </c>
      <c r="M37" s="6">
        <v>217044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7825211</v>
      </c>
      <c r="B38" s="4" t="s">
        <v>403</v>
      </c>
      <c r="C38" s="5" t="s">
        <v>404</v>
      </c>
      <c r="D38" s="6" t="s">
        <v>15</v>
      </c>
      <c r="E38" s="6" t="s">
        <v>36</v>
      </c>
      <c r="F38" s="6" t="s">
        <v>400</v>
      </c>
      <c r="G38" s="6" t="s">
        <v>405</v>
      </c>
      <c r="H38" s="6" t="s">
        <v>406</v>
      </c>
      <c r="I38" s="6" t="s">
        <v>26</v>
      </c>
      <c r="J38" s="6" t="s">
        <v>21</v>
      </c>
      <c r="K38" s="7">
        <v>282</v>
      </c>
      <c r="L38" s="6">
        <v>722518</v>
      </c>
      <c r="M38" s="6">
        <v>215733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4266320</v>
      </c>
      <c r="B39" s="4" t="s">
        <v>407</v>
      </c>
      <c r="C39" s="5" t="s">
        <v>408</v>
      </c>
      <c r="D39" s="6" t="s">
        <v>15</v>
      </c>
      <c r="E39" s="6" t="s">
        <v>36</v>
      </c>
      <c r="F39" s="6" t="s">
        <v>400</v>
      </c>
      <c r="G39" s="6" t="s">
        <v>405</v>
      </c>
      <c r="H39" s="6" t="s">
        <v>406</v>
      </c>
      <c r="I39" s="6" t="s">
        <v>26</v>
      </c>
      <c r="J39" s="6" t="s">
        <v>21</v>
      </c>
      <c r="K39" s="7">
        <v>362</v>
      </c>
      <c r="L39" s="6">
        <v>724095</v>
      </c>
      <c r="M39" s="6">
        <v>214159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4266152</v>
      </c>
      <c r="B40" s="4" t="s">
        <v>409</v>
      </c>
      <c r="C40" s="5" t="s">
        <v>410</v>
      </c>
      <c r="D40" s="6" t="s">
        <v>15</v>
      </c>
      <c r="E40" s="6" t="s">
        <v>36</v>
      </c>
      <c r="F40" s="6" t="s">
        <v>400</v>
      </c>
      <c r="G40" s="6" t="s">
        <v>405</v>
      </c>
      <c r="H40" s="6" t="s">
        <v>406</v>
      </c>
      <c r="I40" s="6" t="s">
        <v>26</v>
      </c>
      <c r="J40" s="6" t="s">
        <v>21</v>
      </c>
      <c r="K40" s="7">
        <v>438</v>
      </c>
      <c r="L40" s="6">
        <v>725973</v>
      </c>
      <c r="M40" s="6">
        <v>212498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4266627</v>
      </c>
      <c r="B41" s="4" t="s">
        <v>411</v>
      </c>
      <c r="C41" s="5" t="s">
        <v>412</v>
      </c>
      <c r="D41" s="6" t="s">
        <v>15</v>
      </c>
      <c r="E41" s="6" t="s">
        <v>36</v>
      </c>
      <c r="F41" s="6" t="s">
        <v>400</v>
      </c>
      <c r="G41" s="6" t="s">
        <v>413</v>
      </c>
      <c r="H41" s="6" t="s">
        <v>400</v>
      </c>
      <c r="I41" s="6" t="s">
        <v>26</v>
      </c>
      <c r="J41" s="6" t="s">
        <v>21</v>
      </c>
      <c r="K41" s="6" t="s">
        <v>414</v>
      </c>
      <c r="L41" s="6">
        <v>730694</v>
      </c>
      <c r="M41" s="6">
        <v>216741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4266989</v>
      </c>
      <c r="B42" s="4" t="s">
        <v>415</v>
      </c>
      <c r="C42" s="5" t="s">
        <v>416</v>
      </c>
      <c r="D42" s="6" t="s">
        <v>15</v>
      </c>
      <c r="E42" s="6" t="s">
        <v>36</v>
      </c>
      <c r="F42" s="6" t="s">
        <v>400</v>
      </c>
      <c r="G42" s="6" t="s">
        <v>417</v>
      </c>
      <c r="H42" s="6" t="s">
        <v>418</v>
      </c>
      <c r="I42" s="6" t="s">
        <v>26</v>
      </c>
      <c r="J42" s="6" t="s">
        <v>21</v>
      </c>
      <c r="K42" s="7">
        <v>36</v>
      </c>
      <c r="L42" s="6">
        <v>733177</v>
      </c>
      <c r="M42" s="6">
        <v>214983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4267296</v>
      </c>
      <c r="B43" s="4" t="s">
        <v>419</v>
      </c>
      <c r="C43" s="5" t="s">
        <v>420</v>
      </c>
      <c r="D43" s="6" t="s">
        <v>15</v>
      </c>
      <c r="E43" s="6" t="s">
        <v>36</v>
      </c>
      <c r="F43" s="6" t="s">
        <v>400</v>
      </c>
      <c r="G43" s="6" t="s">
        <v>421</v>
      </c>
      <c r="H43" s="6" t="s">
        <v>422</v>
      </c>
      <c r="I43" s="6" t="s">
        <v>26</v>
      </c>
      <c r="J43" s="6" t="s">
        <v>21</v>
      </c>
      <c r="K43" s="7">
        <v>247</v>
      </c>
      <c r="L43" s="6">
        <v>730446</v>
      </c>
      <c r="M43" s="6">
        <v>214597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4267859</v>
      </c>
      <c r="B44" s="4" t="s">
        <v>423</v>
      </c>
      <c r="C44" s="5" t="s">
        <v>424</v>
      </c>
      <c r="D44" s="6" t="s">
        <v>15</v>
      </c>
      <c r="E44" s="6" t="s">
        <v>36</v>
      </c>
      <c r="F44" s="6" t="s">
        <v>400</v>
      </c>
      <c r="G44" s="6" t="s">
        <v>425</v>
      </c>
      <c r="H44" s="6" t="s">
        <v>426</v>
      </c>
      <c r="I44" s="6" t="s">
        <v>26</v>
      </c>
      <c r="J44" s="6" t="s">
        <v>21</v>
      </c>
      <c r="K44" s="7">
        <v>401</v>
      </c>
      <c r="L44" s="6">
        <v>722300</v>
      </c>
      <c r="M44" s="6">
        <v>219802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8540173</v>
      </c>
      <c r="B45" s="4" t="s">
        <v>427</v>
      </c>
      <c r="C45" s="5" t="s">
        <v>428</v>
      </c>
      <c r="D45" s="6" t="s">
        <v>15</v>
      </c>
      <c r="E45" s="6" t="s">
        <v>36</v>
      </c>
      <c r="F45" s="6" t="s">
        <v>400</v>
      </c>
      <c r="G45" s="6" t="s">
        <v>425</v>
      </c>
      <c r="H45" s="6" t="s">
        <v>426</v>
      </c>
      <c r="I45" s="6" t="s">
        <v>26</v>
      </c>
      <c r="J45" s="6" t="s">
        <v>21</v>
      </c>
      <c r="K45" s="7">
        <v>607</v>
      </c>
      <c r="L45" s="6">
        <v>722118</v>
      </c>
      <c r="M45" s="6">
        <v>222705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35">
      <c r="A46" s="4">
        <v>4250620</v>
      </c>
      <c r="B46" s="4" t="s">
        <v>1624</v>
      </c>
      <c r="C46" s="5" t="s">
        <v>1625</v>
      </c>
      <c r="D46" s="6" t="s">
        <v>15</v>
      </c>
      <c r="E46" s="6" t="s">
        <v>36</v>
      </c>
      <c r="F46" s="6" t="s">
        <v>37</v>
      </c>
      <c r="G46" s="6" t="s">
        <v>1626</v>
      </c>
      <c r="H46" s="6" t="s">
        <v>37</v>
      </c>
      <c r="I46" s="6" t="s">
        <v>1627</v>
      </c>
      <c r="J46" s="6" t="s">
        <v>1628</v>
      </c>
      <c r="K46" s="7">
        <v>27</v>
      </c>
      <c r="L46" s="6">
        <v>717418</v>
      </c>
      <c r="M46" s="6">
        <v>207698</v>
      </c>
      <c r="N46" s="6">
        <v>1</v>
      </c>
      <c r="O46" s="39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35">
      <c r="A47" s="4">
        <v>4250829</v>
      </c>
      <c r="B47" s="4" t="s">
        <v>1629</v>
      </c>
      <c r="C47" s="5" t="s">
        <v>1630</v>
      </c>
      <c r="D47" s="6" t="s">
        <v>15</v>
      </c>
      <c r="E47" s="6" t="s">
        <v>36</v>
      </c>
      <c r="F47" s="6" t="s">
        <v>37</v>
      </c>
      <c r="G47" s="6" t="s">
        <v>1626</v>
      </c>
      <c r="H47" s="6" t="s">
        <v>37</v>
      </c>
      <c r="I47" s="6" t="s">
        <v>622</v>
      </c>
      <c r="J47" s="6" t="s">
        <v>623</v>
      </c>
      <c r="K47" s="7">
        <v>5</v>
      </c>
      <c r="L47" s="6">
        <v>717325</v>
      </c>
      <c r="M47" s="6">
        <v>207135</v>
      </c>
      <c r="N47" s="6">
        <v>1</v>
      </c>
      <c r="O47" s="39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35">
      <c r="A48" s="4">
        <v>4250163</v>
      </c>
      <c r="B48" s="4" t="s">
        <v>1631</v>
      </c>
      <c r="C48" s="5" t="s">
        <v>1632</v>
      </c>
      <c r="D48" s="6" t="s">
        <v>15</v>
      </c>
      <c r="E48" s="6" t="s">
        <v>36</v>
      </c>
      <c r="F48" s="6" t="s">
        <v>37</v>
      </c>
      <c r="G48" s="6" t="s">
        <v>1626</v>
      </c>
      <c r="H48" s="6" t="s">
        <v>37</v>
      </c>
      <c r="I48" s="6" t="s">
        <v>1633</v>
      </c>
      <c r="J48" s="6" t="s">
        <v>1634</v>
      </c>
      <c r="K48" s="7">
        <v>6</v>
      </c>
      <c r="L48" s="6">
        <v>717833</v>
      </c>
      <c r="M48" s="6">
        <v>207085</v>
      </c>
      <c r="N48" s="6">
        <v>1</v>
      </c>
      <c r="O48" s="39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35">
      <c r="A49" s="4">
        <v>4249937</v>
      </c>
      <c r="B49" s="4" t="s">
        <v>1635</v>
      </c>
      <c r="C49" s="5" t="s">
        <v>1636</v>
      </c>
      <c r="D49" s="6" t="s">
        <v>15</v>
      </c>
      <c r="E49" s="6" t="s">
        <v>36</v>
      </c>
      <c r="F49" s="6" t="s">
        <v>37</v>
      </c>
      <c r="G49" s="6" t="s">
        <v>1626</v>
      </c>
      <c r="H49" s="6" t="s">
        <v>37</v>
      </c>
      <c r="I49" s="6" t="s">
        <v>1627</v>
      </c>
      <c r="J49" s="6" t="s">
        <v>1628</v>
      </c>
      <c r="K49" s="7">
        <v>29</v>
      </c>
      <c r="L49" s="6">
        <v>717358</v>
      </c>
      <c r="M49" s="6">
        <v>207666</v>
      </c>
      <c r="N49" s="6">
        <v>1</v>
      </c>
      <c r="O49" s="39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35">
      <c r="A50" s="4">
        <v>4250930</v>
      </c>
      <c r="B50" s="4" t="s">
        <v>1637</v>
      </c>
      <c r="C50" s="5" t="s">
        <v>1638</v>
      </c>
      <c r="D50" s="6" t="s">
        <v>15</v>
      </c>
      <c r="E50" s="6" t="s">
        <v>36</v>
      </c>
      <c r="F50" s="6" t="s">
        <v>37</v>
      </c>
      <c r="G50" s="6" t="s">
        <v>1626</v>
      </c>
      <c r="H50" s="6" t="s">
        <v>37</v>
      </c>
      <c r="I50" s="6" t="s">
        <v>1639</v>
      </c>
      <c r="J50" s="6" t="s">
        <v>1640</v>
      </c>
      <c r="K50" s="7">
        <v>1</v>
      </c>
      <c r="L50" s="6">
        <v>717597</v>
      </c>
      <c r="M50" s="6">
        <v>207270</v>
      </c>
      <c r="N50" s="6">
        <v>1</v>
      </c>
      <c r="O50" s="39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35">
      <c r="A51" s="4">
        <v>4250189</v>
      </c>
      <c r="B51" s="4" t="s">
        <v>1641</v>
      </c>
      <c r="C51" s="5" t="s">
        <v>1642</v>
      </c>
      <c r="D51" s="6" t="s">
        <v>15</v>
      </c>
      <c r="E51" s="6" t="s">
        <v>36</v>
      </c>
      <c r="F51" s="6" t="s">
        <v>37</v>
      </c>
      <c r="G51" s="6" t="s">
        <v>1626</v>
      </c>
      <c r="H51" s="6" t="s">
        <v>37</v>
      </c>
      <c r="I51" s="6" t="s">
        <v>1639</v>
      </c>
      <c r="J51" s="6" t="s">
        <v>1640</v>
      </c>
      <c r="K51" s="7">
        <v>2</v>
      </c>
      <c r="L51" s="6">
        <v>717569</v>
      </c>
      <c r="M51" s="6">
        <v>207287</v>
      </c>
      <c r="N51" s="6">
        <v>1</v>
      </c>
      <c r="O51" s="39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</sheetData>
  <sheetProtection algorithmName="SHA-512" hashValue="7MdZdBT8Bo83P9WvkvRLBViC+qCHYB9pNe7BpePibMa+FOAaUbks76NrUzABscMkYCljuK4E7LK1kyekpjK8Gg==" saltValue="dIt5vuSw8FE4rpvwQmbe8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A91B-07CD-4AC1-8BF0-C82C6CBFF8B2}">
  <dimension ref="A1:W19"/>
  <sheetViews>
    <sheetView tabSelected="1" workbookViewId="0">
      <selection activeCell="A4" sqref="A4:E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1831</v>
      </c>
      <c r="B2" s="8">
        <f>M14</f>
        <v>4</v>
      </c>
      <c r="C2" s="8" t="str">
        <f>E16</f>
        <v>BIESZCZADZKI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ROUND(SUM(Q16:Q97)*60,2)</f>
        <v>0</v>
      </c>
      <c r="K4" s="9">
        <f>SUM(R16:R97)*60</f>
        <v>0</v>
      </c>
      <c r="L4" s="23">
        <f>SUM(S16:S97)*60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ROUND(SUM(U16:U97)*60,2)</f>
        <v>0</v>
      </c>
      <c r="K5" s="9">
        <f>SUM(V16:V97)*60</f>
        <v>0</v>
      </c>
      <c r="L5" s="23">
        <f>SUM(W16:W97)*60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SUM(N16:N783)</f>
        <v>4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4244568</v>
      </c>
      <c r="B16" s="4" t="s">
        <v>86</v>
      </c>
      <c r="C16" s="5" t="s">
        <v>87</v>
      </c>
      <c r="D16" s="6" t="s">
        <v>15</v>
      </c>
      <c r="E16" s="6" t="s">
        <v>88</v>
      </c>
      <c r="F16" s="6" t="s">
        <v>89</v>
      </c>
      <c r="G16" s="6" t="s">
        <v>90</v>
      </c>
      <c r="H16" s="6" t="s">
        <v>91</v>
      </c>
      <c r="I16" s="6" t="s">
        <v>26</v>
      </c>
      <c r="J16" s="6" t="s">
        <v>21</v>
      </c>
      <c r="K16" s="7">
        <v>126</v>
      </c>
      <c r="L16" s="6">
        <v>765824</v>
      </c>
      <c r="M16" s="6">
        <v>168757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4244860</v>
      </c>
      <c r="B17" s="4" t="s">
        <v>92</v>
      </c>
      <c r="C17" s="5" t="s">
        <v>93</v>
      </c>
      <c r="D17" s="6" t="s">
        <v>15</v>
      </c>
      <c r="E17" s="6" t="s">
        <v>88</v>
      </c>
      <c r="F17" s="6" t="s">
        <v>89</v>
      </c>
      <c r="G17" s="6" t="s">
        <v>94</v>
      </c>
      <c r="H17" s="6" t="s">
        <v>95</v>
      </c>
      <c r="I17" s="6" t="s">
        <v>26</v>
      </c>
      <c r="J17" s="6" t="s">
        <v>21</v>
      </c>
      <c r="K17" s="7">
        <v>67</v>
      </c>
      <c r="L17" s="6">
        <v>760944</v>
      </c>
      <c r="M17" s="6">
        <v>165469</v>
      </c>
      <c r="N17" s="6">
        <v>1</v>
      </c>
      <c r="O17" s="39"/>
      <c r="P17" s="39"/>
      <c r="Q17" s="39"/>
      <c r="R17" s="40">
        <f t="shared" ref="R17:R19" si="1">ROUND(Q17*0.23,2)</f>
        <v>0</v>
      </c>
      <c r="S17" s="41">
        <f t="shared" ref="S17:S19" si="2">ROUND(SUM(Q17:R17),2)</f>
        <v>0</v>
      </c>
      <c r="T17" s="39"/>
      <c r="U17" s="39"/>
      <c r="V17" s="40">
        <f t="shared" ref="V17:V19" si="3">ROUND(U17*0.23,2)</f>
        <v>0</v>
      </c>
      <c r="W17" s="41">
        <f t="shared" ref="W17:W19" si="4">ROUND(SUM(U17:V17),2)</f>
        <v>0</v>
      </c>
    </row>
    <row r="18" spans="1:23" x14ac:dyDescent="0.35">
      <c r="A18" s="4">
        <v>4249162</v>
      </c>
      <c r="B18" s="4" t="s">
        <v>568</v>
      </c>
      <c r="C18" s="5" t="s">
        <v>569</v>
      </c>
      <c r="D18" s="6" t="s">
        <v>15</v>
      </c>
      <c r="E18" s="6" t="s">
        <v>88</v>
      </c>
      <c r="F18" s="6" t="s">
        <v>437</v>
      </c>
      <c r="G18" s="6" t="s">
        <v>570</v>
      </c>
      <c r="H18" s="6" t="s">
        <v>571</v>
      </c>
      <c r="I18" s="6" t="s">
        <v>26</v>
      </c>
      <c r="J18" s="6" t="s">
        <v>21</v>
      </c>
      <c r="K18" s="7">
        <v>40</v>
      </c>
      <c r="L18" s="6">
        <v>756762</v>
      </c>
      <c r="M18" s="6">
        <v>195641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4249239</v>
      </c>
      <c r="B19" s="4" t="s">
        <v>572</v>
      </c>
      <c r="C19" s="5" t="s">
        <v>573</v>
      </c>
      <c r="D19" s="6" t="s">
        <v>15</v>
      </c>
      <c r="E19" s="6" t="s">
        <v>88</v>
      </c>
      <c r="F19" s="6" t="s">
        <v>437</v>
      </c>
      <c r="G19" s="6" t="s">
        <v>574</v>
      </c>
      <c r="H19" s="6" t="s">
        <v>575</v>
      </c>
      <c r="I19" s="6" t="s">
        <v>26</v>
      </c>
      <c r="J19" s="6" t="s">
        <v>21</v>
      </c>
      <c r="K19" s="7">
        <v>26</v>
      </c>
      <c r="L19" s="6">
        <v>757657</v>
      </c>
      <c r="M19" s="6">
        <v>193703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</sheetData>
  <sheetProtection algorithmName="SHA-512" hashValue="vIO5F6XjSwIBAFQkcCj0SpoJM386DPgTR+HasNWLSHRN44mCbxjv4RLlSTsAWrivwJNOQovtXfvknuKNqzfLQw==" saltValue="QUHknodljXTBfBnKTRrb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6213-102C-4972-B41E-1C22F14F68DA}">
  <dimension ref="A1:W49"/>
  <sheetViews>
    <sheetView workbookViewId="0">
      <selection activeCell="H5" sqref="H5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1846</v>
      </c>
      <c r="B2" s="8">
        <f>M14</f>
        <v>34</v>
      </c>
      <c r="C2" s="8" t="str">
        <f>E16</f>
        <v>STRZYŻOWSKI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34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4674087</v>
      </c>
      <c r="B16" s="4" t="s">
        <v>1173</v>
      </c>
      <c r="C16" s="5" t="s">
        <v>1174</v>
      </c>
      <c r="D16" s="6" t="s">
        <v>15</v>
      </c>
      <c r="E16" s="6" t="s">
        <v>1175</v>
      </c>
      <c r="F16" s="6" t="s">
        <v>1176</v>
      </c>
      <c r="G16" s="6" t="s">
        <v>1177</v>
      </c>
      <c r="H16" s="6" t="s">
        <v>1178</v>
      </c>
      <c r="I16" s="6" t="s">
        <v>26</v>
      </c>
      <c r="J16" s="6" t="s">
        <v>21</v>
      </c>
      <c r="K16" s="7">
        <v>102</v>
      </c>
      <c r="L16" s="6">
        <v>707954</v>
      </c>
      <c r="M16" s="6">
        <v>233596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4675146</v>
      </c>
      <c r="B17" s="4" t="s">
        <v>1179</v>
      </c>
      <c r="C17" s="5" t="s">
        <v>1180</v>
      </c>
      <c r="D17" s="6" t="s">
        <v>15</v>
      </c>
      <c r="E17" s="6" t="s">
        <v>1175</v>
      </c>
      <c r="F17" s="6" t="s">
        <v>1176</v>
      </c>
      <c r="G17" s="6" t="s">
        <v>1181</v>
      </c>
      <c r="H17" s="6" t="s">
        <v>1176</v>
      </c>
      <c r="I17" s="6" t="s">
        <v>622</v>
      </c>
      <c r="J17" s="6" t="s">
        <v>623</v>
      </c>
      <c r="K17" s="7">
        <v>7</v>
      </c>
      <c r="L17" s="6">
        <v>704297</v>
      </c>
      <c r="M17" s="6">
        <v>234390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4675162</v>
      </c>
      <c r="B18" s="4" t="s">
        <v>1182</v>
      </c>
      <c r="C18" s="5" t="s">
        <v>1183</v>
      </c>
      <c r="D18" s="6" t="s">
        <v>15</v>
      </c>
      <c r="E18" s="6" t="s">
        <v>1175</v>
      </c>
      <c r="F18" s="6" t="s">
        <v>1176</v>
      </c>
      <c r="G18" s="6" t="s">
        <v>1181</v>
      </c>
      <c r="H18" s="6" t="s">
        <v>1176</v>
      </c>
      <c r="I18" s="6" t="s">
        <v>1184</v>
      </c>
      <c r="J18" s="6" t="s">
        <v>1185</v>
      </c>
      <c r="K18" s="7">
        <v>33</v>
      </c>
      <c r="L18" s="6">
        <v>703954</v>
      </c>
      <c r="M18" s="6">
        <v>234672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4675327</v>
      </c>
      <c r="B19" s="4" t="s">
        <v>1186</v>
      </c>
      <c r="C19" s="5" t="s">
        <v>1187</v>
      </c>
      <c r="D19" s="6" t="s">
        <v>15</v>
      </c>
      <c r="E19" s="6" t="s">
        <v>1175</v>
      </c>
      <c r="F19" s="6" t="s">
        <v>1176</v>
      </c>
      <c r="G19" s="6" t="s">
        <v>1188</v>
      </c>
      <c r="H19" s="6" t="s">
        <v>1189</v>
      </c>
      <c r="I19" s="6" t="s">
        <v>26</v>
      </c>
      <c r="J19" s="6" t="s">
        <v>21</v>
      </c>
      <c r="K19" s="7">
        <v>152</v>
      </c>
      <c r="L19" s="6">
        <v>701391</v>
      </c>
      <c r="M19" s="6">
        <v>232277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4676449</v>
      </c>
      <c r="B20" s="4" t="s">
        <v>1190</v>
      </c>
      <c r="C20" s="5" t="s">
        <v>1191</v>
      </c>
      <c r="D20" s="6" t="s">
        <v>15</v>
      </c>
      <c r="E20" s="6" t="s">
        <v>1175</v>
      </c>
      <c r="F20" s="6" t="s">
        <v>1176</v>
      </c>
      <c r="G20" s="6" t="s">
        <v>1192</v>
      </c>
      <c r="H20" s="6" t="s">
        <v>1193</v>
      </c>
      <c r="I20" s="6" t="s">
        <v>26</v>
      </c>
      <c r="J20" s="6" t="s">
        <v>21</v>
      </c>
      <c r="K20" s="7">
        <v>105</v>
      </c>
      <c r="L20" s="6">
        <v>698212</v>
      </c>
      <c r="M20" s="6">
        <v>233398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4676601</v>
      </c>
      <c r="B21" s="4" t="s">
        <v>1194</v>
      </c>
      <c r="C21" s="5" t="s">
        <v>1195</v>
      </c>
      <c r="D21" s="6" t="s">
        <v>15</v>
      </c>
      <c r="E21" s="6" t="s">
        <v>1175</v>
      </c>
      <c r="F21" s="6" t="s">
        <v>1176</v>
      </c>
      <c r="G21" s="6" t="s">
        <v>1192</v>
      </c>
      <c r="H21" s="6" t="s">
        <v>1193</v>
      </c>
      <c r="I21" s="6" t="s">
        <v>26</v>
      </c>
      <c r="J21" s="6" t="s">
        <v>21</v>
      </c>
      <c r="K21" s="7">
        <v>406</v>
      </c>
      <c r="L21" s="6">
        <v>695301</v>
      </c>
      <c r="M21" s="6">
        <v>235255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4677314</v>
      </c>
      <c r="B22" s="4" t="s">
        <v>1196</v>
      </c>
      <c r="C22" s="5" t="s">
        <v>1197</v>
      </c>
      <c r="D22" s="6" t="s">
        <v>15</v>
      </c>
      <c r="E22" s="6" t="s">
        <v>1175</v>
      </c>
      <c r="F22" s="6" t="s">
        <v>1176</v>
      </c>
      <c r="G22" s="6" t="s">
        <v>1198</v>
      </c>
      <c r="H22" s="6" t="s">
        <v>1199</v>
      </c>
      <c r="I22" s="6" t="s">
        <v>26</v>
      </c>
      <c r="J22" s="6" t="s">
        <v>21</v>
      </c>
      <c r="K22" s="7">
        <v>40</v>
      </c>
      <c r="L22" s="6">
        <v>706656</v>
      </c>
      <c r="M22" s="6">
        <v>232014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4677542</v>
      </c>
      <c r="B23" s="4" t="s">
        <v>1200</v>
      </c>
      <c r="C23" s="5" t="s">
        <v>1201</v>
      </c>
      <c r="D23" s="6" t="s">
        <v>15</v>
      </c>
      <c r="E23" s="6" t="s">
        <v>1175</v>
      </c>
      <c r="F23" s="6" t="s">
        <v>1176</v>
      </c>
      <c r="G23" s="6" t="s">
        <v>1202</v>
      </c>
      <c r="H23" s="6" t="s">
        <v>1203</v>
      </c>
      <c r="I23" s="6" t="s">
        <v>26</v>
      </c>
      <c r="J23" s="6" t="s">
        <v>21</v>
      </c>
      <c r="K23" s="7">
        <v>99</v>
      </c>
      <c r="L23" s="6">
        <v>702769</v>
      </c>
      <c r="M23" s="6">
        <v>231640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7894497</v>
      </c>
      <c r="B24" s="4" t="s">
        <v>1204</v>
      </c>
      <c r="C24" s="5" t="s">
        <v>1205</v>
      </c>
      <c r="D24" s="6" t="s">
        <v>15</v>
      </c>
      <c r="E24" s="6" t="s">
        <v>1175</v>
      </c>
      <c r="F24" s="6" t="s">
        <v>1206</v>
      </c>
      <c r="G24" s="6" t="s">
        <v>1207</v>
      </c>
      <c r="H24" s="6" t="s">
        <v>1208</v>
      </c>
      <c r="I24" s="6" t="s">
        <v>26</v>
      </c>
      <c r="J24" s="6" t="s">
        <v>21</v>
      </c>
      <c r="K24" s="7">
        <v>76</v>
      </c>
      <c r="L24" s="6">
        <v>687758</v>
      </c>
      <c r="M24" s="6">
        <v>225268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4678250</v>
      </c>
      <c r="B25" s="4" t="s">
        <v>1209</v>
      </c>
      <c r="C25" s="5" t="s">
        <v>1210</v>
      </c>
      <c r="D25" s="6" t="s">
        <v>15</v>
      </c>
      <c r="E25" s="6" t="s">
        <v>1175</v>
      </c>
      <c r="F25" s="6" t="s">
        <v>1206</v>
      </c>
      <c r="G25" s="6" t="s">
        <v>1211</v>
      </c>
      <c r="H25" s="6" t="s">
        <v>1206</v>
      </c>
      <c r="I25" s="6" t="s">
        <v>1212</v>
      </c>
      <c r="J25" s="6" t="s">
        <v>1213</v>
      </c>
      <c r="K25" s="7">
        <v>25</v>
      </c>
      <c r="L25" s="6">
        <v>687351</v>
      </c>
      <c r="M25" s="6">
        <v>221850</v>
      </c>
      <c r="N25" s="6">
        <v>1</v>
      </c>
      <c r="O25" s="39"/>
      <c r="P25" s="39"/>
      <c r="Q25" s="39"/>
      <c r="R25" s="40">
        <f t="shared" ref="R25:R49" si="5">ROUND(Q25*0.23,2)</f>
        <v>0</v>
      </c>
      <c r="S25" s="41">
        <f t="shared" ref="S25:S49" si="6">ROUND(SUM(Q25:R25),2)</f>
        <v>0</v>
      </c>
      <c r="T25" s="39"/>
      <c r="U25" s="39"/>
      <c r="V25" s="40">
        <f t="shared" ref="V25:V49" si="7">ROUND(U25*0.23,2)</f>
        <v>0</v>
      </c>
      <c r="W25" s="41">
        <f t="shared" ref="W25:W49" si="8">ROUND(SUM(U25:V25),2)</f>
        <v>0</v>
      </c>
    </row>
    <row r="26" spans="1:23" x14ac:dyDescent="0.35">
      <c r="A26" s="4">
        <v>8531880</v>
      </c>
      <c r="B26" s="4" t="s">
        <v>1214</v>
      </c>
      <c r="C26" s="5" t="s">
        <v>1215</v>
      </c>
      <c r="D26" s="6" t="s">
        <v>15</v>
      </c>
      <c r="E26" s="6" t="s">
        <v>1175</v>
      </c>
      <c r="F26" s="6" t="s">
        <v>1206</v>
      </c>
      <c r="G26" s="6" t="s">
        <v>1211</v>
      </c>
      <c r="H26" s="6" t="s">
        <v>1206</v>
      </c>
      <c r="I26" s="6" t="s">
        <v>1216</v>
      </c>
      <c r="J26" s="6" t="s">
        <v>1217</v>
      </c>
      <c r="K26" s="7">
        <v>7</v>
      </c>
      <c r="L26" s="6">
        <v>687379</v>
      </c>
      <c r="M26" s="6">
        <v>221887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4678833</v>
      </c>
      <c r="B27" s="4" t="s">
        <v>1218</v>
      </c>
      <c r="C27" s="5" t="s">
        <v>1219</v>
      </c>
      <c r="D27" s="6" t="s">
        <v>15</v>
      </c>
      <c r="E27" s="6" t="s">
        <v>1175</v>
      </c>
      <c r="F27" s="6" t="s">
        <v>1206</v>
      </c>
      <c r="G27" s="6" t="s">
        <v>1220</v>
      </c>
      <c r="H27" s="6" t="s">
        <v>1221</v>
      </c>
      <c r="I27" s="6" t="s">
        <v>26</v>
      </c>
      <c r="J27" s="6" t="s">
        <v>21</v>
      </c>
      <c r="K27" s="7">
        <v>47</v>
      </c>
      <c r="L27" s="6">
        <v>682808</v>
      </c>
      <c r="M27" s="6">
        <v>223262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4679253</v>
      </c>
      <c r="B28" s="4" t="s">
        <v>1222</v>
      </c>
      <c r="C28" s="5" t="s">
        <v>1223</v>
      </c>
      <c r="D28" s="6" t="s">
        <v>15</v>
      </c>
      <c r="E28" s="6" t="s">
        <v>1175</v>
      </c>
      <c r="F28" s="6" t="s">
        <v>1206</v>
      </c>
      <c r="G28" s="6" t="s">
        <v>1224</v>
      </c>
      <c r="H28" s="6" t="s">
        <v>1225</v>
      </c>
      <c r="I28" s="6" t="s">
        <v>26</v>
      </c>
      <c r="J28" s="6" t="s">
        <v>21</v>
      </c>
      <c r="K28" s="7">
        <v>316</v>
      </c>
      <c r="L28" s="6">
        <v>680193</v>
      </c>
      <c r="M28" s="6">
        <v>223593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7917729</v>
      </c>
      <c r="B29" s="4" t="s">
        <v>1226</v>
      </c>
      <c r="C29" s="5" t="s">
        <v>1227</v>
      </c>
      <c r="D29" s="6" t="s">
        <v>15</v>
      </c>
      <c r="E29" s="6" t="s">
        <v>1175</v>
      </c>
      <c r="F29" s="6" t="s">
        <v>1206</v>
      </c>
      <c r="G29" s="6" t="s">
        <v>1228</v>
      </c>
      <c r="H29" s="6" t="s">
        <v>1229</v>
      </c>
      <c r="I29" s="6" t="s">
        <v>26</v>
      </c>
      <c r="J29" s="6" t="s">
        <v>21</v>
      </c>
      <c r="K29" s="7">
        <v>328</v>
      </c>
      <c r="L29" s="6">
        <v>685469</v>
      </c>
      <c r="M29" s="6">
        <v>218472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4680412</v>
      </c>
      <c r="B30" s="4" t="s">
        <v>1230</v>
      </c>
      <c r="C30" s="5" t="s">
        <v>1231</v>
      </c>
      <c r="D30" s="6" t="s">
        <v>15</v>
      </c>
      <c r="E30" s="6" t="s">
        <v>1175</v>
      </c>
      <c r="F30" s="6" t="s">
        <v>1206</v>
      </c>
      <c r="G30" s="6" t="s">
        <v>1232</v>
      </c>
      <c r="H30" s="6" t="s">
        <v>1233</v>
      </c>
      <c r="I30" s="6" t="s">
        <v>26</v>
      </c>
      <c r="J30" s="6" t="s">
        <v>21</v>
      </c>
      <c r="K30" s="7">
        <v>54</v>
      </c>
      <c r="L30" s="6">
        <v>684828</v>
      </c>
      <c r="M30" s="6">
        <v>226034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4681157</v>
      </c>
      <c r="B31" s="4" t="s">
        <v>1348</v>
      </c>
      <c r="C31" s="5" t="s">
        <v>1349</v>
      </c>
      <c r="D31" s="6" t="s">
        <v>15</v>
      </c>
      <c r="E31" s="6" t="s">
        <v>1175</v>
      </c>
      <c r="F31" s="6" t="s">
        <v>1350</v>
      </c>
      <c r="G31" s="6" t="s">
        <v>1351</v>
      </c>
      <c r="H31" s="6" t="s">
        <v>1352</v>
      </c>
      <c r="I31" s="6" t="s">
        <v>26</v>
      </c>
      <c r="J31" s="6" t="s">
        <v>21</v>
      </c>
      <c r="K31" s="7">
        <v>212</v>
      </c>
      <c r="L31" s="6">
        <v>708914</v>
      </c>
      <c r="M31" s="6">
        <v>227380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7857474</v>
      </c>
      <c r="B32" s="4" t="s">
        <v>1353</v>
      </c>
      <c r="C32" s="5" t="s">
        <v>1354</v>
      </c>
      <c r="D32" s="6" t="s">
        <v>15</v>
      </c>
      <c r="E32" s="6" t="s">
        <v>1175</v>
      </c>
      <c r="F32" s="6" t="s">
        <v>1350</v>
      </c>
      <c r="G32" s="6" t="s">
        <v>1355</v>
      </c>
      <c r="H32" s="6" t="s">
        <v>1356</v>
      </c>
      <c r="I32" s="6" t="s">
        <v>26</v>
      </c>
      <c r="J32" s="6" t="s">
        <v>21</v>
      </c>
      <c r="K32" s="7">
        <v>72</v>
      </c>
      <c r="L32" s="6">
        <v>711209</v>
      </c>
      <c r="M32" s="6">
        <v>226109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4681362</v>
      </c>
      <c r="B33" s="4" t="s">
        <v>1357</v>
      </c>
      <c r="C33" s="5" t="s">
        <v>1358</v>
      </c>
      <c r="D33" s="6" t="s">
        <v>15</v>
      </c>
      <c r="E33" s="6" t="s">
        <v>1175</v>
      </c>
      <c r="F33" s="6" t="s">
        <v>1350</v>
      </c>
      <c r="G33" s="6" t="s">
        <v>1359</v>
      </c>
      <c r="H33" s="6" t="s">
        <v>1360</v>
      </c>
      <c r="I33" s="6" t="s">
        <v>26</v>
      </c>
      <c r="J33" s="6" t="s">
        <v>21</v>
      </c>
      <c r="K33" s="7">
        <v>32</v>
      </c>
      <c r="L33" s="6">
        <v>707008</v>
      </c>
      <c r="M33" s="6">
        <v>226370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4681488</v>
      </c>
      <c r="B34" s="4" t="s">
        <v>1361</v>
      </c>
      <c r="C34" s="5" t="s">
        <v>1362</v>
      </c>
      <c r="D34" s="6" t="s">
        <v>15</v>
      </c>
      <c r="E34" s="6" t="s">
        <v>1175</v>
      </c>
      <c r="F34" s="6" t="s">
        <v>1350</v>
      </c>
      <c r="G34" s="6" t="s">
        <v>1363</v>
      </c>
      <c r="H34" s="6" t="s">
        <v>1364</v>
      </c>
      <c r="I34" s="6" t="s">
        <v>26</v>
      </c>
      <c r="J34" s="6" t="s">
        <v>21</v>
      </c>
      <c r="K34" s="7">
        <v>92</v>
      </c>
      <c r="L34" s="6">
        <v>712528</v>
      </c>
      <c r="M34" s="6">
        <v>223167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4681708</v>
      </c>
      <c r="B35" s="4" t="s">
        <v>1365</v>
      </c>
      <c r="C35" s="5" t="s">
        <v>1366</v>
      </c>
      <c r="D35" s="6" t="s">
        <v>15</v>
      </c>
      <c r="E35" s="6" t="s">
        <v>1175</v>
      </c>
      <c r="F35" s="6" t="s">
        <v>1350</v>
      </c>
      <c r="G35" s="6" t="s">
        <v>1367</v>
      </c>
      <c r="H35" s="6" t="s">
        <v>1368</v>
      </c>
      <c r="I35" s="6" t="s">
        <v>26</v>
      </c>
      <c r="J35" s="6" t="s">
        <v>21</v>
      </c>
      <c r="K35" s="7">
        <v>292</v>
      </c>
      <c r="L35" s="6">
        <v>715461</v>
      </c>
      <c r="M35" s="6">
        <v>222476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4682148</v>
      </c>
      <c r="B36" s="4" t="s">
        <v>1369</v>
      </c>
      <c r="C36" s="5" t="s">
        <v>1370</v>
      </c>
      <c r="D36" s="6" t="s">
        <v>15</v>
      </c>
      <c r="E36" s="6" t="s">
        <v>1175</v>
      </c>
      <c r="F36" s="6" t="s">
        <v>1350</v>
      </c>
      <c r="G36" s="6" t="s">
        <v>1371</v>
      </c>
      <c r="H36" s="6" t="s">
        <v>1372</v>
      </c>
      <c r="I36" s="6" t="s">
        <v>26</v>
      </c>
      <c r="J36" s="6" t="s">
        <v>21</v>
      </c>
      <c r="K36" s="7">
        <v>108</v>
      </c>
      <c r="L36" s="6">
        <v>707698</v>
      </c>
      <c r="M36" s="6">
        <v>223886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7785183</v>
      </c>
      <c r="B37" s="4" t="s">
        <v>1373</v>
      </c>
      <c r="C37" s="5" t="s">
        <v>1374</v>
      </c>
      <c r="D37" s="6" t="s">
        <v>15</v>
      </c>
      <c r="E37" s="6" t="s">
        <v>1175</v>
      </c>
      <c r="F37" s="6" t="s">
        <v>1350</v>
      </c>
      <c r="G37" s="6" t="s">
        <v>1375</v>
      </c>
      <c r="H37" s="6" t="s">
        <v>1376</v>
      </c>
      <c r="I37" s="6" t="s">
        <v>26</v>
      </c>
      <c r="J37" s="6" t="s">
        <v>21</v>
      </c>
      <c r="K37" s="7">
        <v>58</v>
      </c>
      <c r="L37" s="6">
        <v>710287</v>
      </c>
      <c r="M37" s="6">
        <v>223550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4682823</v>
      </c>
      <c r="B38" s="4" t="s">
        <v>1377</v>
      </c>
      <c r="C38" s="5" t="s">
        <v>1378</v>
      </c>
      <c r="D38" s="6" t="s">
        <v>15</v>
      </c>
      <c r="E38" s="6" t="s">
        <v>1175</v>
      </c>
      <c r="F38" s="6" t="s">
        <v>1350</v>
      </c>
      <c r="G38" s="6" t="s">
        <v>1379</v>
      </c>
      <c r="H38" s="6" t="s">
        <v>1380</v>
      </c>
      <c r="I38" s="6" t="s">
        <v>26</v>
      </c>
      <c r="J38" s="6" t="s">
        <v>21</v>
      </c>
      <c r="K38" s="7">
        <v>629</v>
      </c>
      <c r="L38" s="6">
        <v>707890</v>
      </c>
      <c r="M38" s="6">
        <v>219353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7813604</v>
      </c>
      <c r="B39" s="4" t="s">
        <v>1381</v>
      </c>
      <c r="C39" s="5" t="s">
        <v>1382</v>
      </c>
      <c r="D39" s="6" t="s">
        <v>15</v>
      </c>
      <c r="E39" s="6" t="s">
        <v>1175</v>
      </c>
      <c r="F39" s="6" t="s">
        <v>1350</v>
      </c>
      <c r="G39" s="6" t="s">
        <v>1379</v>
      </c>
      <c r="H39" s="6" t="s">
        <v>1380</v>
      </c>
      <c r="I39" s="6" t="s">
        <v>26</v>
      </c>
      <c r="J39" s="6" t="s">
        <v>21</v>
      </c>
      <c r="K39" s="7">
        <v>907</v>
      </c>
      <c r="L39" s="6">
        <v>711247</v>
      </c>
      <c r="M39" s="6">
        <v>218775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4683557</v>
      </c>
      <c r="B40" s="4" t="s">
        <v>1383</v>
      </c>
      <c r="C40" s="5" t="s">
        <v>1384</v>
      </c>
      <c r="D40" s="6" t="s">
        <v>15</v>
      </c>
      <c r="E40" s="6" t="s">
        <v>1175</v>
      </c>
      <c r="F40" s="6" t="s">
        <v>1350</v>
      </c>
      <c r="G40" s="6" t="s">
        <v>1385</v>
      </c>
      <c r="H40" s="6" t="s">
        <v>1350</v>
      </c>
      <c r="I40" s="6" t="s">
        <v>26</v>
      </c>
      <c r="J40" s="6" t="s">
        <v>21</v>
      </c>
      <c r="K40" s="7">
        <v>11</v>
      </c>
      <c r="L40" s="6">
        <v>708659</v>
      </c>
      <c r="M40" s="6">
        <v>225315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4683906</v>
      </c>
      <c r="B41" s="4" t="s">
        <v>1386</v>
      </c>
      <c r="C41" s="5" t="s">
        <v>1387</v>
      </c>
      <c r="D41" s="6" t="s">
        <v>15</v>
      </c>
      <c r="E41" s="6" t="s">
        <v>1175</v>
      </c>
      <c r="F41" s="6" t="s">
        <v>1350</v>
      </c>
      <c r="G41" s="6" t="s">
        <v>1388</v>
      </c>
      <c r="H41" s="6" t="s">
        <v>1389</v>
      </c>
      <c r="I41" s="6" t="s">
        <v>26</v>
      </c>
      <c r="J41" s="6" t="s">
        <v>21</v>
      </c>
      <c r="K41" s="7">
        <v>125</v>
      </c>
      <c r="L41" s="6">
        <v>706708</v>
      </c>
      <c r="M41" s="6">
        <v>229540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4686608</v>
      </c>
      <c r="B42" s="4" t="s">
        <v>1522</v>
      </c>
      <c r="C42" s="5" t="s">
        <v>1523</v>
      </c>
      <c r="D42" s="6" t="s">
        <v>15</v>
      </c>
      <c r="E42" s="6" t="s">
        <v>1175</v>
      </c>
      <c r="F42" s="6" t="s">
        <v>1524</v>
      </c>
      <c r="G42" s="6" t="s">
        <v>1525</v>
      </c>
      <c r="H42" s="6" t="s">
        <v>1526</v>
      </c>
      <c r="I42" s="6" t="s">
        <v>26</v>
      </c>
      <c r="J42" s="6" t="s">
        <v>21</v>
      </c>
      <c r="K42" s="7">
        <v>50</v>
      </c>
      <c r="L42" s="6">
        <v>699200</v>
      </c>
      <c r="M42" s="6">
        <v>223083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4689298</v>
      </c>
      <c r="B43" s="4" t="s">
        <v>1527</v>
      </c>
      <c r="C43" s="5" t="s">
        <v>1528</v>
      </c>
      <c r="D43" s="6" t="s">
        <v>15</v>
      </c>
      <c r="E43" s="6" t="s">
        <v>1175</v>
      </c>
      <c r="F43" s="6" t="s">
        <v>1524</v>
      </c>
      <c r="G43" s="6" t="s">
        <v>1529</v>
      </c>
      <c r="H43" s="6" t="s">
        <v>1530</v>
      </c>
      <c r="I43" s="6" t="s">
        <v>26</v>
      </c>
      <c r="J43" s="6" t="s">
        <v>21</v>
      </c>
      <c r="K43" s="7">
        <v>293</v>
      </c>
      <c r="L43" s="6">
        <v>697719</v>
      </c>
      <c r="M43" s="6">
        <v>228401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7770233</v>
      </c>
      <c r="B44" s="4" t="s">
        <v>1531</v>
      </c>
      <c r="C44" s="5" t="s">
        <v>1532</v>
      </c>
      <c r="D44" s="6" t="s">
        <v>15</v>
      </c>
      <c r="E44" s="6" t="s">
        <v>1175</v>
      </c>
      <c r="F44" s="6" t="s">
        <v>1524</v>
      </c>
      <c r="G44" s="6" t="s">
        <v>1533</v>
      </c>
      <c r="H44" s="6" t="s">
        <v>1534</v>
      </c>
      <c r="I44" s="6" t="s">
        <v>26</v>
      </c>
      <c r="J44" s="6" t="s">
        <v>21</v>
      </c>
      <c r="K44" s="7">
        <v>124</v>
      </c>
      <c r="L44" s="6">
        <v>704443</v>
      </c>
      <c r="M44" s="6">
        <v>220215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8181369</v>
      </c>
      <c r="B45" s="4" t="s">
        <v>1559</v>
      </c>
      <c r="C45" s="5" t="s">
        <v>1560</v>
      </c>
      <c r="D45" s="6" t="s">
        <v>15</v>
      </c>
      <c r="E45" s="6" t="s">
        <v>1175</v>
      </c>
      <c r="F45" s="6" t="s">
        <v>1253</v>
      </c>
      <c r="G45" s="6" t="s">
        <v>1561</v>
      </c>
      <c r="H45" s="6" t="s">
        <v>1562</v>
      </c>
      <c r="I45" s="6" t="s">
        <v>26</v>
      </c>
      <c r="J45" s="6" t="s">
        <v>21</v>
      </c>
      <c r="K45" s="7">
        <v>31</v>
      </c>
      <c r="L45" s="6">
        <v>684341</v>
      </c>
      <c r="M45" s="6">
        <v>229997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35">
      <c r="A46" s="4">
        <v>8023667</v>
      </c>
      <c r="B46" s="4" t="s">
        <v>1563</v>
      </c>
      <c r="C46" s="5" t="s">
        <v>1564</v>
      </c>
      <c r="D46" s="6" t="s">
        <v>15</v>
      </c>
      <c r="E46" s="6" t="s">
        <v>1175</v>
      </c>
      <c r="F46" s="6" t="s">
        <v>1253</v>
      </c>
      <c r="G46" s="6" t="s">
        <v>1565</v>
      </c>
      <c r="H46" s="6" t="s">
        <v>1566</v>
      </c>
      <c r="I46" s="6" t="s">
        <v>26</v>
      </c>
      <c r="J46" s="6" t="s">
        <v>21</v>
      </c>
      <c r="K46" s="7">
        <v>16</v>
      </c>
      <c r="L46" s="6">
        <v>694765</v>
      </c>
      <c r="M46" s="6">
        <v>225275</v>
      </c>
      <c r="N46" s="6">
        <v>1</v>
      </c>
      <c r="O46" s="39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35">
      <c r="A47" s="4">
        <v>8116248</v>
      </c>
      <c r="B47" s="4" t="s">
        <v>1567</v>
      </c>
      <c r="C47" s="5" t="s">
        <v>1568</v>
      </c>
      <c r="D47" s="6" t="s">
        <v>15</v>
      </c>
      <c r="E47" s="6" t="s">
        <v>1175</v>
      </c>
      <c r="F47" s="6" t="s">
        <v>1253</v>
      </c>
      <c r="G47" s="6" t="s">
        <v>1569</v>
      </c>
      <c r="H47" s="6" t="s">
        <v>1570</v>
      </c>
      <c r="I47" s="6" t="s">
        <v>26</v>
      </c>
      <c r="J47" s="6" t="s">
        <v>21</v>
      </c>
      <c r="K47" s="7">
        <v>26</v>
      </c>
      <c r="L47" s="6">
        <v>691686</v>
      </c>
      <c r="M47" s="6">
        <v>227900</v>
      </c>
      <c r="N47" s="6">
        <v>1</v>
      </c>
      <c r="O47" s="39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35">
      <c r="A48" s="4">
        <v>4691992</v>
      </c>
      <c r="B48" s="4" t="s">
        <v>1571</v>
      </c>
      <c r="C48" s="5" t="s">
        <v>1572</v>
      </c>
      <c r="D48" s="6" t="s">
        <v>15</v>
      </c>
      <c r="E48" s="6" t="s">
        <v>1175</v>
      </c>
      <c r="F48" s="6" t="s">
        <v>1253</v>
      </c>
      <c r="G48" s="6" t="s">
        <v>1573</v>
      </c>
      <c r="H48" s="6" t="s">
        <v>1574</v>
      </c>
      <c r="I48" s="6" t="s">
        <v>26</v>
      </c>
      <c r="J48" s="6" t="s">
        <v>21</v>
      </c>
      <c r="K48" s="7">
        <v>128</v>
      </c>
      <c r="L48" s="6">
        <v>687123</v>
      </c>
      <c r="M48" s="6">
        <v>227476</v>
      </c>
      <c r="N48" s="6">
        <v>1</v>
      </c>
      <c r="O48" s="39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35">
      <c r="A49" s="4">
        <v>4692431</v>
      </c>
      <c r="B49" s="4" t="s">
        <v>1575</v>
      </c>
      <c r="C49" s="5" t="s">
        <v>1576</v>
      </c>
      <c r="D49" s="6" t="s">
        <v>15</v>
      </c>
      <c r="E49" s="6" t="s">
        <v>1175</v>
      </c>
      <c r="F49" s="6" t="s">
        <v>1253</v>
      </c>
      <c r="G49" s="6" t="s">
        <v>1577</v>
      </c>
      <c r="H49" s="6" t="s">
        <v>1578</v>
      </c>
      <c r="I49" s="6" t="s">
        <v>26</v>
      </c>
      <c r="J49" s="6" t="s">
        <v>21</v>
      </c>
      <c r="K49" s="7">
        <v>101</v>
      </c>
      <c r="L49" s="6">
        <v>688833</v>
      </c>
      <c r="M49" s="6">
        <v>229515</v>
      </c>
      <c r="N49" s="6">
        <v>1</v>
      </c>
      <c r="O49" s="39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</sheetData>
  <sheetProtection algorithmName="SHA-512" hashValue="CridPTzWLcTgColPv4NJwjzEdYqSNmOn5hLsxWEhKNaaJKWGLjI9xUegvssUy+ee5o9zELUN/QHkHA/uLsxVfA==" saltValue="Vw8r/fS4WuMtBp6wJqqp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CDFC-8172-4DED-84E7-242490772876}">
  <dimension ref="A1:W29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1845</v>
      </c>
      <c r="B2" s="8">
        <f>M14</f>
        <v>14</v>
      </c>
      <c r="C2" s="8" t="str">
        <f>E16</f>
        <v>SANOCKI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14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4641056</v>
      </c>
      <c r="B16" s="4" t="s">
        <v>297</v>
      </c>
      <c r="C16" s="5" t="s">
        <v>298</v>
      </c>
      <c r="D16" s="6" t="s">
        <v>15</v>
      </c>
      <c r="E16" s="6" t="s">
        <v>31</v>
      </c>
      <c r="F16" s="6" t="s">
        <v>299</v>
      </c>
      <c r="G16" s="6" t="s">
        <v>300</v>
      </c>
      <c r="H16" s="6" t="s">
        <v>299</v>
      </c>
      <c r="I16" s="6" t="s">
        <v>26</v>
      </c>
      <c r="J16" s="6" t="s">
        <v>21</v>
      </c>
      <c r="K16" s="7">
        <v>249</v>
      </c>
      <c r="L16" s="6">
        <v>721720</v>
      </c>
      <c r="M16" s="6">
        <v>168180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9633327</v>
      </c>
      <c r="B17" s="4" t="s">
        <v>301</v>
      </c>
      <c r="C17" s="5" t="s">
        <v>302</v>
      </c>
      <c r="D17" s="6" t="s">
        <v>15</v>
      </c>
      <c r="E17" s="6" t="s">
        <v>31</v>
      </c>
      <c r="F17" s="6" t="s">
        <v>299</v>
      </c>
      <c r="G17" s="6" t="s">
        <v>303</v>
      </c>
      <c r="H17" s="6" t="s">
        <v>304</v>
      </c>
      <c r="I17" s="6" t="s">
        <v>26</v>
      </c>
      <c r="J17" s="6" t="s">
        <v>21</v>
      </c>
      <c r="K17" s="7" t="s">
        <v>305</v>
      </c>
      <c r="L17" s="6">
        <v>724463</v>
      </c>
      <c r="M17" s="6">
        <v>158326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4641365</v>
      </c>
      <c r="B18" s="4" t="s">
        <v>306</v>
      </c>
      <c r="C18" s="5" t="s">
        <v>307</v>
      </c>
      <c r="D18" s="6" t="s">
        <v>15</v>
      </c>
      <c r="E18" s="6" t="s">
        <v>31</v>
      </c>
      <c r="F18" s="6" t="s">
        <v>299</v>
      </c>
      <c r="G18" s="6" t="s">
        <v>308</v>
      </c>
      <c r="H18" s="6" t="s">
        <v>309</v>
      </c>
      <c r="I18" s="6" t="s">
        <v>26</v>
      </c>
      <c r="J18" s="6" t="s">
        <v>21</v>
      </c>
      <c r="K18" s="7">
        <v>30</v>
      </c>
      <c r="L18" s="6">
        <v>726108</v>
      </c>
      <c r="M18" s="6">
        <v>172936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4641707</v>
      </c>
      <c r="B19" s="4" t="s">
        <v>310</v>
      </c>
      <c r="C19" s="5" t="s">
        <v>311</v>
      </c>
      <c r="D19" s="6" t="s">
        <v>15</v>
      </c>
      <c r="E19" s="6" t="s">
        <v>31</v>
      </c>
      <c r="F19" s="6" t="s">
        <v>299</v>
      </c>
      <c r="G19" s="6" t="s">
        <v>312</v>
      </c>
      <c r="H19" s="6" t="s">
        <v>313</v>
      </c>
      <c r="I19" s="6" t="s">
        <v>26</v>
      </c>
      <c r="J19" s="6" t="s">
        <v>21</v>
      </c>
      <c r="K19" s="7" t="s">
        <v>314</v>
      </c>
      <c r="L19" s="6">
        <v>716747</v>
      </c>
      <c r="M19" s="6">
        <v>173427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4642404</v>
      </c>
      <c r="B20" s="4" t="s">
        <v>474</v>
      </c>
      <c r="C20" s="5" t="s">
        <v>475</v>
      </c>
      <c r="D20" s="6" t="s">
        <v>15</v>
      </c>
      <c r="E20" s="6" t="s">
        <v>31</v>
      </c>
      <c r="F20" s="6" t="s">
        <v>473</v>
      </c>
      <c r="G20" s="6" t="s">
        <v>476</v>
      </c>
      <c r="H20" s="6" t="s">
        <v>477</v>
      </c>
      <c r="I20" s="6" t="s">
        <v>26</v>
      </c>
      <c r="J20" s="6" t="s">
        <v>21</v>
      </c>
      <c r="K20" s="7">
        <v>48</v>
      </c>
      <c r="L20" s="6">
        <v>738404</v>
      </c>
      <c r="M20" s="6">
        <v>202789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4643236</v>
      </c>
      <c r="B21" s="4" t="s">
        <v>478</v>
      </c>
      <c r="C21" s="5" t="s">
        <v>479</v>
      </c>
      <c r="D21" s="6" t="s">
        <v>15</v>
      </c>
      <c r="E21" s="6" t="s">
        <v>31</v>
      </c>
      <c r="F21" s="6" t="s">
        <v>473</v>
      </c>
      <c r="G21" s="6" t="s">
        <v>480</v>
      </c>
      <c r="H21" s="6" t="s">
        <v>481</v>
      </c>
      <c r="I21" s="6" t="s">
        <v>26</v>
      </c>
      <c r="J21" s="6" t="s">
        <v>21</v>
      </c>
      <c r="K21" s="7">
        <v>82</v>
      </c>
      <c r="L21" s="6">
        <v>725124</v>
      </c>
      <c r="M21" s="6">
        <v>201696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4643731</v>
      </c>
      <c r="B22" s="4" t="s">
        <v>482</v>
      </c>
      <c r="C22" s="5" t="s">
        <v>483</v>
      </c>
      <c r="D22" s="6" t="s">
        <v>15</v>
      </c>
      <c r="E22" s="6" t="s">
        <v>31</v>
      </c>
      <c r="F22" s="6" t="s">
        <v>473</v>
      </c>
      <c r="G22" s="6" t="s">
        <v>484</v>
      </c>
      <c r="H22" s="6" t="s">
        <v>485</v>
      </c>
      <c r="I22" s="6" t="s">
        <v>26</v>
      </c>
      <c r="J22" s="6" t="s">
        <v>21</v>
      </c>
      <c r="K22" s="7">
        <v>170</v>
      </c>
      <c r="L22" s="6">
        <v>736295</v>
      </c>
      <c r="M22" s="6">
        <v>199652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4646620</v>
      </c>
      <c r="B23" s="4" t="s">
        <v>486</v>
      </c>
      <c r="C23" s="5" t="s">
        <v>487</v>
      </c>
      <c r="D23" s="6" t="s">
        <v>15</v>
      </c>
      <c r="E23" s="6" t="s">
        <v>31</v>
      </c>
      <c r="F23" s="6" t="s">
        <v>473</v>
      </c>
      <c r="G23" s="6" t="s">
        <v>488</v>
      </c>
      <c r="H23" s="6" t="s">
        <v>489</v>
      </c>
      <c r="I23" s="6" t="s">
        <v>26</v>
      </c>
      <c r="J23" s="6" t="s">
        <v>21</v>
      </c>
      <c r="K23" s="7">
        <v>11</v>
      </c>
      <c r="L23" s="6">
        <v>737021</v>
      </c>
      <c r="M23" s="6">
        <v>198800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4646729</v>
      </c>
      <c r="B24" s="4" t="s">
        <v>490</v>
      </c>
      <c r="C24" s="5" t="s">
        <v>491</v>
      </c>
      <c r="D24" s="6" t="s">
        <v>15</v>
      </c>
      <c r="E24" s="6" t="s">
        <v>31</v>
      </c>
      <c r="F24" s="6" t="s">
        <v>473</v>
      </c>
      <c r="G24" s="6" t="s">
        <v>492</v>
      </c>
      <c r="H24" s="6" t="s">
        <v>493</v>
      </c>
      <c r="I24" s="6" t="s">
        <v>26</v>
      </c>
      <c r="J24" s="6" t="s">
        <v>21</v>
      </c>
      <c r="K24" s="7">
        <v>1</v>
      </c>
      <c r="L24" s="6">
        <v>738822</v>
      </c>
      <c r="M24" s="6">
        <v>191256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4647567</v>
      </c>
      <c r="B25" s="4" t="s">
        <v>564</v>
      </c>
      <c r="C25" s="5" t="s">
        <v>565</v>
      </c>
      <c r="D25" s="6" t="s">
        <v>15</v>
      </c>
      <c r="E25" s="6" t="s">
        <v>31</v>
      </c>
      <c r="F25" s="6" t="s">
        <v>566</v>
      </c>
      <c r="G25" s="6" t="s">
        <v>567</v>
      </c>
      <c r="H25" s="6" t="s">
        <v>566</v>
      </c>
      <c r="I25" s="6" t="s">
        <v>26</v>
      </c>
      <c r="J25" s="6" t="s">
        <v>21</v>
      </c>
      <c r="K25" s="7">
        <v>138</v>
      </c>
      <c r="L25" s="6">
        <v>743142</v>
      </c>
      <c r="M25" s="6">
        <v>195351</v>
      </c>
      <c r="N25" s="6">
        <v>1</v>
      </c>
      <c r="O25" s="39"/>
      <c r="P25" s="39"/>
      <c r="Q25" s="39"/>
      <c r="R25" s="40">
        <f t="shared" ref="R25:R29" si="5">ROUND(Q25*0.23,2)</f>
        <v>0</v>
      </c>
      <c r="S25" s="41">
        <f t="shared" ref="S25:S29" si="6">ROUND(SUM(Q25:R25),2)</f>
        <v>0</v>
      </c>
      <c r="T25" s="39"/>
      <c r="U25" s="39"/>
      <c r="V25" s="40">
        <f t="shared" ref="V25:V29" si="7">ROUND(U25*0.23,2)</f>
        <v>0</v>
      </c>
      <c r="W25" s="41">
        <f t="shared" ref="W25:W29" si="8">ROUND(SUM(U25:V25),2)</f>
        <v>0</v>
      </c>
    </row>
    <row r="26" spans="1:23" x14ac:dyDescent="0.35">
      <c r="A26" s="4">
        <v>4649096</v>
      </c>
      <c r="B26" s="4" t="s">
        <v>580</v>
      </c>
      <c r="C26" s="5" t="s">
        <v>581</v>
      </c>
      <c r="D26" s="6" t="s">
        <v>15</v>
      </c>
      <c r="E26" s="6" t="s">
        <v>31</v>
      </c>
      <c r="F26" s="6" t="s">
        <v>582</v>
      </c>
      <c r="G26" s="6" t="s">
        <v>583</v>
      </c>
      <c r="H26" s="6" t="s">
        <v>584</v>
      </c>
      <c r="I26" s="6" t="s">
        <v>26</v>
      </c>
      <c r="J26" s="6" t="s">
        <v>21</v>
      </c>
      <c r="K26" s="7">
        <v>191</v>
      </c>
      <c r="L26" s="6">
        <v>733344</v>
      </c>
      <c r="M26" s="6">
        <v>181537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4649379</v>
      </c>
      <c r="B27" s="4" t="s">
        <v>585</v>
      </c>
      <c r="C27" s="5" t="s">
        <v>586</v>
      </c>
      <c r="D27" s="6" t="s">
        <v>15</v>
      </c>
      <c r="E27" s="6" t="s">
        <v>31</v>
      </c>
      <c r="F27" s="6" t="s">
        <v>582</v>
      </c>
      <c r="G27" s="6" t="s">
        <v>587</v>
      </c>
      <c r="H27" s="6" t="s">
        <v>588</v>
      </c>
      <c r="I27" s="6" t="s">
        <v>26</v>
      </c>
      <c r="J27" s="6" t="s">
        <v>21</v>
      </c>
      <c r="K27" s="7">
        <v>64</v>
      </c>
      <c r="L27" s="6">
        <v>734607</v>
      </c>
      <c r="M27" s="6">
        <v>177770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4649500</v>
      </c>
      <c r="B28" s="4" t="s">
        <v>589</v>
      </c>
      <c r="C28" s="5" t="s">
        <v>590</v>
      </c>
      <c r="D28" s="6" t="s">
        <v>15</v>
      </c>
      <c r="E28" s="6" t="s">
        <v>31</v>
      </c>
      <c r="F28" s="6" t="s">
        <v>582</v>
      </c>
      <c r="G28" s="6" t="s">
        <v>591</v>
      </c>
      <c r="H28" s="6" t="s">
        <v>592</v>
      </c>
      <c r="I28" s="6" t="s">
        <v>26</v>
      </c>
      <c r="J28" s="6" t="s">
        <v>21</v>
      </c>
      <c r="K28" s="7">
        <v>32</v>
      </c>
      <c r="L28" s="6">
        <v>729514</v>
      </c>
      <c r="M28" s="6">
        <v>180975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4649795</v>
      </c>
      <c r="B29" s="4" t="s">
        <v>593</v>
      </c>
      <c r="C29" s="5" t="s">
        <v>594</v>
      </c>
      <c r="D29" s="6" t="s">
        <v>15</v>
      </c>
      <c r="E29" s="6" t="s">
        <v>31</v>
      </c>
      <c r="F29" s="6" t="s">
        <v>582</v>
      </c>
      <c r="G29" s="6" t="s">
        <v>595</v>
      </c>
      <c r="H29" s="6" t="s">
        <v>596</v>
      </c>
      <c r="I29" s="6" t="s">
        <v>26</v>
      </c>
      <c r="J29" s="6" t="s">
        <v>33</v>
      </c>
      <c r="K29" s="7">
        <v>45</v>
      </c>
      <c r="L29" s="6">
        <v>733568</v>
      </c>
      <c r="M29" s="6">
        <v>184914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</sheetData>
  <sheetProtection algorithmName="SHA-512" hashValue="wyNyIAQrLeKXjESmGMA8SwygzDt/j5+XPKOQ05nanb0uILa8u4Gr+cv13zF0ji8TORFzLEfZLmmN7bsUd/2Avw==" saltValue="4nQP8lMtPFfZyKzocYynK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5123-803A-4A30-8D3A-A866CF39428D}">
  <dimension ref="A1:W32"/>
  <sheetViews>
    <sheetView topLeftCell="A4"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1844</v>
      </c>
      <c r="B2" s="8">
        <f>M14</f>
        <v>17</v>
      </c>
      <c r="C2" s="8" t="str">
        <f>E16</f>
        <v>RZESZOWSKI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17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4592985</v>
      </c>
      <c r="B16" s="4" t="s">
        <v>731</v>
      </c>
      <c r="C16" s="5" t="s">
        <v>732</v>
      </c>
      <c r="D16" s="6" t="s">
        <v>15</v>
      </c>
      <c r="E16" s="6" t="s">
        <v>729</v>
      </c>
      <c r="F16" s="6" t="s">
        <v>730</v>
      </c>
      <c r="G16" s="6" t="s">
        <v>733</v>
      </c>
      <c r="H16" s="6" t="s">
        <v>734</v>
      </c>
      <c r="I16" s="6" t="s">
        <v>26</v>
      </c>
      <c r="J16" s="6" t="s">
        <v>21</v>
      </c>
      <c r="K16" s="7">
        <v>131</v>
      </c>
      <c r="L16" s="6">
        <v>732691</v>
      </c>
      <c r="M16" s="6">
        <v>217583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4594031</v>
      </c>
      <c r="B17" s="4" t="s">
        <v>735</v>
      </c>
      <c r="C17" s="5" t="s">
        <v>736</v>
      </c>
      <c r="D17" s="6" t="s">
        <v>15</v>
      </c>
      <c r="E17" s="6" t="s">
        <v>729</v>
      </c>
      <c r="F17" s="6" t="s">
        <v>730</v>
      </c>
      <c r="G17" s="6" t="s">
        <v>737</v>
      </c>
      <c r="H17" s="6" t="s">
        <v>738</v>
      </c>
      <c r="I17" s="6" t="s">
        <v>26</v>
      </c>
      <c r="J17" s="6" t="s">
        <v>21</v>
      </c>
      <c r="K17" s="7">
        <v>69</v>
      </c>
      <c r="L17" s="6">
        <v>736297</v>
      </c>
      <c r="M17" s="6">
        <v>226137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4594445</v>
      </c>
      <c r="B18" s="4" t="s">
        <v>739</v>
      </c>
      <c r="C18" s="5" t="s">
        <v>740</v>
      </c>
      <c r="D18" s="6" t="s">
        <v>15</v>
      </c>
      <c r="E18" s="6" t="s">
        <v>729</v>
      </c>
      <c r="F18" s="6" t="s">
        <v>730</v>
      </c>
      <c r="G18" s="6" t="s">
        <v>741</v>
      </c>
      <c r="H18" s="6" t="s">
        <v>742</v>
      </c>
      <c r="I18" s="6" t="s">
        <v>26</v>
      </c>
      <c r="J18" s="6" t="s">
        <v>21</v>
      </c>
      <c r="K18" s="7">
        <v>82</v>
      </c>
      <c r="L18" s="6">
        <v>727853</v>
      </c>
      <c r="M18" s="6">
        <v>220763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4594565</v>
      </c>
      <c r="B19" s="4" t="s">
        <v>743</v>
      </c>
      <c r="C19" s="5" t="s">
        <v>744</v>
      </c>
      <c r="D19" s="6" t="s">
        <v>15</v>
      </c>
      <c r="E19" s="6" t="s">
        <v>729</v>
      </c>
      <c r="F19" s="6" t="s">
        <v>730</v>
      </c>
      <c r="G19" s="6" t="s">
        <v>745</v>
      </c>
      <c r="H19" s="6" t="s">
        <v>746</v>
      </c>
      <c r="I19" s="6" t="s">
        <v>26</v>
      </c>
      <c r="J19" s="6" t="s">
        <v>21</v>
      </c>
      <c r="K19" s="7">
        <v>24</v>
      </c>
      <c r="L19" s="6">
        <v>736275</v>
      </c>
      <c r="M19" s="6">
        <v>221602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4594740</v>
      </c>
      <c r="B20" s="4" t="s">
        <v>747</v>
      </c>
      <c r="C20" s="5" t="s">
        <v>748</v>
      </c>
      <c r="D20" s="6" t="s">
        <v>15</v>
      </c>
      <c r="E20" s="6" t="s">
        <v>729</v>
      </c>
      <c r="F20" s="6" t="s">
        <v>730</v>
      </c>
      <c r="G20" s="6" t="s">
        <v>749</v>
      </c>
      <c r="H20" s="6" t="s">
        <v>750</v>
      </c>
      <c r="I20" s="6" t="s">
        <v>26</v>
      </c>
      <c r="J20" s="6" t="s">
        <v>21</v>
      </c>
      <c r="K20" s="7">
        <v>28</v>
      </c>
      <c r="L20" s="6">
        <v>729055</v>
      </c>
      <c r="M20" s="6">
        <v>223426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4585006</v>
      </c>
      <c r="B21" s="4" t="s">
        <v>1134</v>
      </c>
      <c r="C21" s="5" t="s">
        <v>1135</v>
      </c>
      <c r="D21" s="6" t="s">
        <v>15</v>
      </c>
      <c r="E21" s="6" t="s">
        <v>729</v>
      </c>
      <c r="F21" s="6" t="s">
        <v>1133</v>
      </c>
      <c r="G21" s="6" t="s">
        <v>1136</v>
      </c>
      <c r="H21" s="6" t="s">
        <v>1137</v>
      </c>
      <c r="I21" s="6" t="s">
        <v>26</v>
      </c>
      <c r="J21" s="6" t="s">
        <v>21</v>
      </c>
      <c r="K21" s="7">
        <v>432</v>
      </c>
      <c r="L21" s="6">
        <v>709273</v>
      </c>
      <c r="M21" s="6">
        <v>237134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4585479</v>
      </c>
      <c r="B22" s="4" t="s">
        <v>1138</v>
      </c>
      <c r="C22" s="5" t="s">
        <v>1139</v>
      </c>
      <c r="D22" s="6" t="s">
        <v>15</v>
      </c>
      <c r="E22" s="6" t="s">
        <v>729</v>
      </c>
      <c r="F22" s="6" t="s">
        <v>1133</v>
      </c>
      <c r="G22" s="6" t="s">
        <v>1140</v>
      </c>
      <c r="H22" s="6" t="s">
        <v>1141</v>
      </c>
      <c r="I22" s="6" t="s">
        <v>26</v>
      </c>
      <c r="J22" s="6" t="s">
        <v>21</v>
      </c>
      <c r="K22" s="7">
        <v>167</v>
      </c>
      <c r="L22" s="6">
        <v>707274</v>
      </c>
      <c r="M22" s="6">
        <v>238628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4598341</v>
      </c>
      <c r="B23" s="4" t="s">
        <v>1235</v>
      </c>
      <c r="C23" s="5" t="s">
        <v>1236</v>
      </c>
      <c r="D23" s="6" t="s">
        <v>15</v>
      </c>
      <c r="E23" s="6" t="s">
        <v>729</v>
      </c>
      <c r="F23" s="6" t="s">
        <v>1234</v>
      </c>
      <c r="G23" s="6" t="s">
        <v>1237</v>
      </c>
      <c r="H23" s="6" t="s">
        <v>1238</v>
      </c>
      <c r="I23" s="6" t="s">
        <v>26</v>
      </c>
      <c r="J23" s="6" t="s">
        <v>21</v>
      </c>
      <c r="K23" s="7">
        <v>252</v>
      </c>
      <c r="L23" s="6">
        <v>712475</v>
      </c>
      <c r="M23" s="6">
        <v>250899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4599043</v>
      </c>
      <c r="B24" s="4" t="s">
        <v>1239</v>
      </c>
      <c r="C24" s="5" t="s">
        <v>1240</v>
      </c>
      <c r="D24" s="6" t="s">
        <v>15</v>
      </c>
      <c r="E24" s="6" t="s">
        <v>729</v>
      </c>
      <c r="F24" s="6" t="s">
        <v>1234</v>
      </c>
      <c r="G24" s="6" t="s">
        <v>1241</v>
      </c>
      <c r="H24" s="6" t="s">
        <v>1242</v>
      </c>
      <c r="I24" s="6" t="s">
        <v>26</v>
      </c>
      <c r="J24" s="6" t="s">
        <v>21</v>
      </c>
      <c r="K24" s="7">
        <v>589</v>
      </c>
      <c r="L24" s="6">
        <v>710447</v>
      </c>
      <c r="M24" s="6">
        <v>264847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4600664</v>
      </c>
      <c r="B25" s="4" t="s">
        <v>1243</v>
      </c>
      <c r="C25" s="5" t="s">
        <v>1244</v>
      </c>
      <c r="D25" s="6" t="s">
        <v>15</v>
      </c>
      <c r="E25" s="6" t="s">
        <v>729</v>
      </c>
      <c r="F25" s="6" t="s">
        <v>1234</v>
      </c>
      <c r="G25" s="6" t="s">
        <v>1245</v>
      </c>
      <c r="H25" s="6" t="s">
        <v>1246</v>
      </c>
      <c r="I25" s="6" t="s">
        <v>26</v>
      </c>
      <c r="J25" s="6" t="s">
        <v>21</v>
      </c>
      <c r="K25" s="7">
        <v>104</v>
      </c>
      <c r="L25" s="6">
        <v>710426</v>
      </c>
      <c r="M25" s="6">
        <v>261782</v>
      </c>
      <c r="N25" s="6">
        <v>1</v>
      </c>
      <c r="O25" s="39"/>
      <c r="P25" s="39"/>
      <c r="Q25" s="39"/>
      <c r="R25" s="40">
        <f t="shared" ref="R25:R32" si="5">ROUND(Q25*0.23,2)</f>
        <v>0</v>
      </c>
      <c r="S25" s="41">
        <f t="shared" ref="S25:S32" si="6">ROUND(SUM(Q25:R25),2)</f>
        <v>0</v>
      </c>
      <c r="T25" s="39"/>
      <c r="U25" s="39"/>
      <c r="V25" s="40">
        <f t="shared" ref="V25:V32" si="7">ROUND(U25*0.23,2)</f>
        <v>0</v>
      </c>
      <c r="W25" s="41">
        <f t="shared" ref="W25:W32" si="8">ROUND(SUM(U25:V25),2)</f>
        <v>0</v>
      </c>
    </row>
    <row r="26" spans="1:23" x14ac:dyDescent="0.35">
      <c r="A26" s="4">
        <v>4607648</v>
      </c>
      <c r="B26" s="4" t="s">
        <v>1289</v>
      </c>
      <c r="C26" s="5" t="s">
        <v>1290</v>
      </c>
      <c r="D26" s="6" t="s">
        <v>15</v>
      </c>
      <c r="E26" s="6" t="s">
        <v>729</v>
      </c>
      <c r="F26" s="6" t="s">
        <v>1288</v>
      </c>
      <c r="G26" s="6" t="s">
        <v>1291</v>
      </c>
      <c r="H26" s="6" t="s">
        <v>1292</v>
      </c>
      <c r="I26" s="6" t="s">
        <v>26</v>
      </c>
      <c r="J26" s="6" t="s">
        <v>21</v>
      </c>
      <c r="K26" s="7" t="s">
        <v>1293</v>
      </c>
      <c r="L26" s="6">
        <v>722019</v>
      </c>
      <c r="M26" s="6">
        <v>245074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4611689</v>
      </c>
      <c r="B27" s="4" t="s">
        <v>1296</v>
      </c>
      <c r="C27" s="5" t="s">
        <v>1297</v>
      </c>
      <c r="D27" s="6" t="s">
        <v>15</v>
      </c>
      <c r="E27" s="6" t="s">
        <v>729</v>
      </c>
      <c r="F27" s="6" t="s">
        <v>1295</v>
      </c>
      <c r="G27" s="6" t="s">
        <v>1298</v>
      </c>
      <c r="H27" s="6" t="s">
        <v>1299</v>
      </c>
      <c r="I27" s="6" t="s">
        <v>26</v>
      </c>
      <c r="J27" s="6" t="s">
        <v>21</v>
      </c>
      <c r="K27" s="7">
        <v>23</v>
      </c>
      <c r="L27" s="6">
        <v>711764</v>
      </c>
      <c r="M27" s="6">
        <v>229997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4620336</v>
      </c>
      <c r="B28" s="4" t="s">
        <v>1536</v>
      </c>
      <c r="C28" s="5" t="s">
        <v>1537</v>
      </c>
      <c r="D28" s="6" t="s">
        <v>15</v>
      </c>
      <c r="E28" s="6" t="s">
        <v>729</v>
      </c>
      <c r="F28" s="6" t="s">
        <v>1535</v>
      </c>
      <c r="G28" s="6" t="s">
        <v>1538</v>
      </c>
      <c r="H28" s="6" t="s">
        <v>1539</v>
      </c>
      <c r="I28" s="6" t="s">
        <v>26</v>
      </c>
      <c r="J28" s="6" t="s">
        <v>21</v>
      </c>
      <c r="K28" s="7">
        <v>60</v>
      </c>
      <c r="L28" s="6">
        <v>711223</v>
      </c>
      <c r="M28" s="6">
        <v>250837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4596348</v>
      </c>
      <c r="B29" s="4" t="s">
        <v>1758</v>
      </c>
      <c r="C29" s="5" t="s">
        <v>1759</v>
      </c>
      <c r="D29" s="6" t="s">
        <v>15</v>
      </c>
      <c r="E29" s="6" t="s">
        <v>729</v>
      </c>
      <c r="F29" s="6" t="s">
        <v>1234</v>
      </c>
      <c r="G29" s="6" t="s">
        <v>1760</v>
      </c>
      <c r="H29" s="6" t="s">
        <v>1234</v>
      </c>
      <c r="I29" s="6" t="s">
        <v>351</v>
      </c>
      <c r="J29" s="6" t="s">
        <v>352</v>
      </c>
      <c r="K29" s="7" t="s">
        <v>1648</v>
      </c>
      <c r="L29" s="6">
        <v>712570</v>
      </c>
      <c r="M29" s="6">
        <v>257349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4596750</v>
      </c>
      <c r="B30" s="4" t="s">
        <v>1761</v>
      </c>
      <c r="C30" s="5" t="s">
        <v>1762</v>
      </c>
      <c r="D30" s="6" t="s">
        <v>15</v>
      </c>
      <c r="E30" s="6" t="s">
        <v>729</v>
      </c>
      <c r="F30" s="6" t="s">
        <v>1234</v>
      </c>
      <c r="G30" s="6" t="s">
        <v>1760</v>
      </c>
      <c r="H30" s="6" t="s">
        <v>1234</v>
      </c>
      <c r="I30" s="6" t="s">
        <v>1623</v>
      </c>
      <c r="J30" s="6" t="s">
        <v>1584</v>
      </c>
      <c r="K30" s="7">
        <v>14</v>
      </c>
      <c r="L30" s="6">
        <v>711532</v>
      </c>
      <c r="M30" s="6">
        <v>258060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4596879</v>
      </c>
      <c r="B31" s="4" t="s">
        <v>1763</v>
      </c>
      <c r="C31" s="5" t="s">
        <v>1764</v>
      </c>
      <c r="D31" s="6" t="s">
        <v>15</v>
      </c>
      <c r="E31" s="6" t="s">
        <v>729</v>
      </c>
      <c r="F31" s="6" t="s">
        <v>1234</v>
      </c>
      <c r="G31" s="6" t="s">
        <v>1760</v>
      </c>
      <c r="H31" s="6" t="s">
        <v>1234</v>
      </c>
      <c r="I31" s="6" t="s">
        <v>1130</v>
      </c>
      <c r="J31" s="6" t="s">
        <v>1131</v>
      </c>
      <c r="K31" s="7">
        <v>1</v>
      </c>
      <c r="L31" s="6">
        <v>711396</v>
      </c>
      <c r="M31" s="6">
        <v>258146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4596883</v>
      </c>
      <c r="B32" s="4" t="s">
        <v>1765</v>
      </c>
      <c r="C32" s="5" t="s">
        <v>1766</v>
      </c>
      <c r="D32" s="6" t="s">
        <v>15</v>
      </c>
      <c r="E32" s="6" t="s">
        <v>729</v>
      </c>
      <c r="F32" s="6" t="s">
        <v>1234</v>
      </c>
      <c r="G32" s="6" t="s">
        <v>1760</v>
      </c>
      <c r="H32" s="6" t="s">
        <v>1234</v>
      </c>
      <c r="I32" s="6" t="s">
        <v>1130</v>
      </c>
      <c r="J32" s="6" t="s">
        <v>1131</v>
      </c>
      <c r="K32" s="7">
        <v>2</v>
      </c>
      <c r="L32" s="6">
        <v>711416</v>
      </c>
      <c r="M32" s="6">
        <v>258169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</sheetData>
  <sheetProtection algorithmName="SHA-512" hashValue="hNYzpAXYFGIuQNLTlwYKWfy0KLxUr48o+qGkKE5fcVANbsbX2hFgXU4Li8x6dFL483Ezs09zHR9cB1PJXnlwRA==" saltValue="AtnLnoTsjic0XBGPqAw+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95F1-4EB9-49C1-B503-63D7DEDC08BB}">
  <dimension ref="A1:W39"/>
  <sheetViews>
    <sheetView workbookViewId="0">
      <selection activeCell="A25" sqref="A25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1843</v>
      </c>
      <c r="B2" s="8">
        <f>M14</f>
        <v>24</v>
      </c>
      <c r="C2" s="8" t="str">
        <f>E16</f>
        <v>ROPCZYCKO-SĘDZISZOWSKI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24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4557975</v>
      </c>
      <c r="B16" s="4" t="s">
        <v>1247</v>
      </c>
      <c r="C16" s="5" t="s">
        <v>1248</v>
      </c>
      <c r="D16" s="6" t="s">
        <v>15</v>
      </c>
      <c r="E16" s="6" t="s">
        <v>1249</v>
      </c>
      <c r="F16" s="6" t="s">
        <v>1250</v>
      </c>
      <c r="G16" s="6" t="s">
        <v>1251</v>
      </c>
      <c r="H16" s="6" t="s">
        <v>1252</v>
      </c>
      <c r="I16" s="6" t="s">
        <v>26</v>
      </c>
      <c r="J16" s="6" t="s">
        <v>21</v>
      </c>
      <c r="K16" s="7">
        <v>44</v>
      </c>
      <c r="L16" s="6">
        <v>699185</v>
      </c>
      <c r="M16" s="6">
        <v>240709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4560407</v>
      </c>
      <c r="B17" s="4" t="s">
        <v>1420</v>
      </c>
      <c r="C17" s="5" t="s">
        <v>1421</v>
      </c>
      <c r="D17" s="6" t="s">
        <v>15</v>
      </c>
      <c r="E17" s="6" t="s">
        <v>1249</v>
      </c>
      <c r="F17" s="6" t="s">
        <v>775</v>
      </c>
      <c r="G17" s="6" t="s">
        <v>1422</v>
      </c>
      <c r="H17" s="6" t="s">
        <v>1423</v>
      </c>
      <c r="I17" s="6" t="s">
        <v>26</v>
      </c>
      <c r="J17" s="6" t="s">
        <v>21</v>
      </c>
      <c r="K17" s="7">
        <v>206</v>
      </c>
      <c r="L17" s="6">
        <v>690709</v>
      </c>
      <c r="M17" s="6">
        <v>257639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4560910</v>
      </c>
      <c r="B18" s="4" t="s">
        <v>1424</v>
      </c>
      <c r="C18" s="5" t="s">
        <v>1425</v>
      </c>
      <c r="D18" s="6" t="s">
        <v>15</v>
      </c>
      <c r="E18" s="6" t="s">
        <v>1249</v>
      </c>
      <c r="F18" s="6" t="s">
        <v>775</v>
      </c>
      <c r="G18" s="6" t="s">
        <v>1426</v>
      </c>
      <c r="H18" s="6" t="s">
        <v>1427</v>
      </c>
      <c r="I18" s="6" t="s">
        <v>26</v>
      </c>
      <c r="J18" s="6" t="s">
        <v>21</v>
      </c>
      <c r="K18" s="7">
        <v>175</v>
      </c>
      <c r="L18" s="6">
        <v>687168</v>
      </c>
      <c r="M18" s="6">
        <v>251161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9633227</v>
      </c>
      <c r="B19" s="4" t="s">
        <v>1428</v>
      </c>
      <c r="C19" s="5" t="s">
        <v>1429</v>
      </c>
      <c r="D19" s="6" t="s">
        <v>15</v>
      </c>
      <c r="E19" s="6" t="s">
        <v>1249</v>
      </c>
      <c r="F19" s="6" t="s">
        <v>775</v>
      </c>
      <c r="G19" s="6" t="s">
        <v>1430</v>
      </c>
      <c r="H19" s="6" t="s">
        <v>1431</v>
      </c>
      <c r="I19" s="6" t="s">
        <v>26</v>
      </c>
      <c r="J19" s="6" t="s">
        <v>21</v>
      </c>
      <c r="K19" s="7">
        <v>59</v>
      </c>
      <c r="L19" s="6">
        <v>688356</v>
      </c>
      <c r="M19" s="6">
        <v>254597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4567675</v>
      </c>
      <c r="B20" s="4" t="s">
        <v>1482</v>
      </c>
      <c r="C20" s="5" t="s">
        <v>1483</v>
      </c>
      <c r="D20" s="6" t="s">
        <v>15</v>
      </c>
      <c r="E20" s="6" t="s">
        <v>1249</v>
      </c>
      <c r="F20" s="6" t="s">
        <v>1481</v>
      </c>
      <c r="G20" s="6" t="s">
        <v>1484</v>
      </c>
      <c r="H20" s="6" t="s">
        <v>1485</v>
      </c>
      <c r="I20" s="6" t="s">
        <v>26</v>
      </c>
      <c r="J20" s="6" t="s">
        <v>21</v>
      </c>
      <c r="K20" s="7">
        <v>469</v>
      </c>
      <c r="L20" s="6">
        <v>681937</v>
      </c>
      <c r="M20" s="6">
        <v>242541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7721360</v>
      </c>
      <c r="B21" s="4" t="s">
        <v>1486</v>
      </c>
      <c r="C21" s="5" t="s">
        <v>1487</v>
      </c>
      <c r="D21" s="6" t="s">
        <v>15</v>
      </c>
      <c r="E21" s="6" t="s">
        <v>1249</v>
      </c>
      <c r="F21" s="6" t="s">
        <v>1481</v>
      </c>
      <c r="G21" s="6" t="s">
        <v>1488</v>
      </c>
      <c r="H21" s="6" t="s">
        <v>1489</v>
      </c>
      <c r="I21" s="6" t="s">
        <v>26</v>
      </c>
      <c r="J21" s="6" t="s">
        <v>21</v>
      </c>
      <c r="K21" s="7">
        <v>35</v>
      </c>
      <c r="L21" s="6">
        <v>680327</v>
      </c>
      <c r="M21" s="6">
        <v>236221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4568211</v>
      </c>
      <c r="B22" s="4" t="s">
        <v>1490</v>
      </c>
      <c r="C22" s="5" t="s">
        <v>1491</v>
      </c>
      <c r="D22" s="6" t="s">
        <v>15</v>
      </c>
      <c r="E22" s="6" t="s">
        <v>1249</v>
      </c>
      <c r="F22" s="6" t="s">
        <v>1481</v>
      </c>
      <c r="G22" s="6" t="s">
        <v>1492</v>
      </c>
      <c r="H22" s="6" t="s">
        <v>1493</v>
      </c>
      <c r="I22" s="6" t="s">
        <v>26</v>
      </c>
      <c r="J22" s="6" t="s">
        <v>21</v>
      </c>
      <c r="K22" s="7">
        <v>261</v>
      </c>
      <c r="L22" s="6">
        <v>679672</v>
      </c>
      <c r="M22" s="6">
        <v>238578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4568229</v>
      </c>
      <c r="B23" s="4" t="s">
        <v>1494</v>
      </c>
      <c r="C23" s="5" t="s">
        <v>1495</v>
      </c>
      <c r="D23" s="6" t="s">
        <v>15</v>
      </c>
      <c r="E23" s="6" t="s">
        <v>1249</v>
      </c>
      <c r="F23" s="6" t="s">
        <v>1481</v>
      </c>
      <c r="G23" s="6" t="s">
        <v>1492</v>
      </c>
      <c r="H23" s="6" t="s">
        <v>1493</v>
      </c>
      <c r="I23" s="6" t="s">
        <v>26</v>
      </c>
      <c r="J23" s="6" t="s">
        <v>21</v>
      </c>
      <c r="K23" s="7">
        <v>40</v>
      </c>
      <c r="L23" s="6">
        <v>682701</v>
      </c>
      <c r="M23" s="6">
        <v>238828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4570744</v>
      </c>
      <c r="B24" s="4" t="s">
        <v>1497</v>
      </c>
      <c r="C24" s="5" t="s">
        <v>1498</v>
      </c>
      <c r="D24" s="6" t="s">
        <v>15</v>
      </c>
      <c r="E24" s="6" t="s">
        <v>1249</v>
      </c>
      <c r="F24" s="6" t="s">
        <v>1496</v>
      </c>
      <c r="G24" s="6" t="s">
        <v>1499</v>
      </c>
      <c r="H24" s="6" t="s">
        <v>1500</v>
      </c>
      <c r="I24" s="6" t="s">
        <v>26</v>
      </c>
      <c r="J24" s="6" t="s">
        <v>21</v>
      </c>
      <c r="K24" s="7">
        <v>46</v>
      </c>
      <c r="L24" s="6">
        <v>692158</v>
      </c>
      <c r="M24" s="6">
        <v>252916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4571035</v>
      </c>
      <c r="B25" s="4" t="s">
        <v>1501</v>
      </c>
      <c r="C25" s="5" t="s">
        <v>1502</v>
      </c>
      <c r="D25" s="6" t="s">
        <v>15</v>
      </c>
      <c r="E25" s="6" t="s">
        <v>1249</v>
      </c>
      <c r="F25" s="6" t="s">
        <v>1496</v>
      </c>
      <c r="G25" s="6" t="s">
        <v>1503</v>
      </c>
      <c r="H25" s="6" t="s">
        <v>1504</v>
      </c>
      <c r="I25" s="6" t="s">
        <v>26</v>
      </c>
      <c r="J25" s="6" t="s">
        <v>21</v>
      </c>
      <c r="K25" s="7">
        <v>254</v>
      </c>
      <c r="L25" s="6">
        <v>690169</v>
      </c>
      <c r="M25" s="6">
        <v>250518</v>
      </c>
      <c r="N25" s="6">
        <v>1</v>
      </c>
      <c r="O25" s="39"/>
      <c r="P25" s="39"/>
      <c r="Q25" s="39"/>
      <c r="R25" s="40">
        <f t="shared" ref="R25:R39" si="5">ROUND(Q25*0.23,2)</f>
        <v>0</v>
      </c>
      <c r="S25" s="41">
        <f t="shared" ref="S25:S39" si="6">ROUND(SUM(Q25:R25),2)</f>
        <v>0</v>
      </c>
      <c r="T25" s="39"/>
      <c r="U25" s="39"/>
      <c r="V25" s="40">
        <f t="shared" ref="V25:V39" si="7">ROUND(U25*0.23,2)</f>
        <v>0</v>
      </c>
      <c r="W25" s="41">
        <f t="shared" ref="W25:W39" si="8">ROUND(SUM(U25:V25),2)</f>
        <v>0</v>
      </c>
    </row>
    <row r="26" spans="1:23" x14ac:dyDescent="0.35">
      <c r="A26" s="4">
        <v>4575082</v>
      </c>
      <c r="B26" s="4" t="s">
        <v>1540</v>
      </c>
      <c r="C26" s="5" t="s">
        <v>1541</v>
      </c>
      <c r="D26" s="6" t="s">
        <v>15</v>
      </c>
      <c r="E26" s="6" t="s">
        <v>1249</v>
      </c>
      <c r="F26" s="6" t="s">
        <v>1542</v>
      </c>
      <c r="G26" s="6" t="s">
        <v>1543</v>
      </c>
      <c r="H26" s="6" t="s">
        <v>1544</v>
      </c>
      <c r="I26" s="6" t="s">
        <v>26</v>
      </c>
      <c r="J26" s="6" t="s">
        <v>21</v>
      </c>
      <c r="K26" s="7">
        <v>197</v>
      </c>
      <c r="L26" s="6">
        <v>685889</v>
      </c>
      <c r="M26" s="6">
        <v>238463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9633211</v>
      </c>
      <c r="B27" s="4" t="s">
        <v>1545</v>
      </c>
      <c r="C27" s="5" t="s">
        <v>1546</v>
      </c>
      <c r="D27" s="6" t="s">
        <v>15</v>
      </c>
      <c r="E27" s="6" t="s">
        <v>1249</v>
      </c>
      <c r="F27" s="6" t="s">
        <v>1542</v>
      </c>
      <c r="G27" s="6" t="s">
        <v>1547</v>
      </c>
      <c r="H27" s="6" t="s">
        <v>1548</v>
      </c>
      <c r="I27" s="6" t="s">
        <v>26</v>
      </c>
      <c r="J27" s="6" t="s">
        <v>21</v>
      </c>
      <c r="K27" s="7" t="s">
        <v>1549</v>
      </c>
      <c r="L27" s="6">
        <v>682658</v>
      </c>
      <c r="M27" s="6">
        <v>230843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8025026</v>
      </c>
      <c r="B28" s="4" t="s">
        <v>1550</v>
      </c>
      <c r="C28" s="5" t="s">
        <v>1551</v>
      </c>
      <c r="D28" s="6" t="s">
        <v>15</v>
      </c>
      <c r="E28" s="6" t="s">
        <v>1249</v>
      </c>
      <c r="F28" s="6" t="s">
        <v>1542</v>
      </c>
      <c r="G28" s="6" t="s">
        <v>1547</v>
      </c>
      <c r="H28" s="6" t="s">
        <v>1548</v>
      </c>
      <c r="I28" s="6" t="s">
        <v>26</v>
      </c>
      <c r="J28" s="6" t="s">
        <v>21</v>
      </c>
      <c r="K28" s="7">
        <v>621</v>
      </c>
      <c r="L28" s="6">
        <v>683098</v>
      </c>
      <c r="M28" s="6">
        <v>232454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4575881</v>
      </c>
      <c r="B29" s="4" t="s">
        <v>1552</v>
      </c>
      <c r="C29" s="5" t="s">
        <v>1553</v>
      </c>
      <c r="D29" s="6" t="s">
        <v>15</v>
      </c>
      <c r="E29" s="6" t="s">
        <v>1249</v>
      </c>
      <c r="F29" s="6" t="s">
        <v>1542</v>
      </c>
      <c r="G29" s="6" t="s">
        <v>1554</v>
      </c>
      <c r="H29" s="6" t="s">
        <v>1555</v>
      </c>
      <c r="I29" s="6" t="s">
        <v>26</v>
      </c>
      <c r="J29" s="6" t="s">
        <v>21</v>
      </c>
      <c r="K29" s="7">
        <v>75</v>
      </c>
      <c r="L29" s="6">
        <v>684712</v>
      </c>
      <c r="M29" s="6">
        <v>237258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4576683</v>
      </c>
      <c r="B30" s="4" t="s">
        <v>1556</v>
      </c>
      <c r="C30" s="5" t="s">
        <v>1557</v>
      </c>
      <c r="D30" s="6" t="s">
        <v>15</v>
      </c>
      <c r="E30" s="6" t="s">
        <v>1249</v>
      </c>
      <c r="F30" s="6" t="s">
        <v>1542</v>
      </c>
      <c r="G30" s="6" t="s">
        <v>1558</v>
      </c>
      <c r="H30" s="6" t="s">
        <v>1542</v>
      </c>
      <c r="I30" s="6" t="s">
        <v>26</v>
      </c>
      <c r="J30" s="6" t="s">
        <v>21</v>
      </c>
      <c r="K30" s="7">
        <v>265</v>
      </c>
      <c r="L30" s="6">
        <v>687279</v>
      </c>
      <c r="M30" s="6">
        <v>234000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4565200</v>
      </c>
      <c r="B31" s="4" t="s">
        <v>1795</v>
      </c>
      <c r="C31" s="5" t="s">
        <v>1796</v>
      </c>
      <c r="D31" s="6" t="s">
        <v>15</v>
      </c>
      <c r="E31" s="6" t="s">
        <v>1249</v>
      </c>
      <c r="F31" s="6" t="s">
        <v>1481</v>
      </c>
      <c r="G31" s="6" t="s">
        <v>1797</v>
      </c>
      <c r="H31" s="6" t="s">
        <v>1481</v>
      </c>
      <c r="I31" s="6" t="s">
        <v>1459</v>
      </c>
      <c r="J31" s="6" t="s">
        <v>1460</v>
      </c>
      <c r="K31" s="7">
        <v>7</v>
      </c>
      <c r="L31" s="6">
        <v>686105</v>
      </c>
      <c r="M31" s="6">
        <v>246774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4565256</v>
      </c>
      <c r="B32" s="4" t="s">
        <v>1798</v>
      </c>
      <c r="C32" s="5" t="s">
        <v>1799</v>
      </c>
      <c r="D32" s="6" t="s">
        <v>15</v>
      </c>
      <c r="E32" s="6" t="s">
        <v>1249</v>
      </c>
      <c r="F32" s="6" t="s">
        <v>1481</v>
      </c>
      <c r="G32" s="6" t="s">
        <v>1797</v>
      </c>
      <c r="H32" s="6" t="s">
        <v>1481</v>
      </c>
      <c r="I32" s="6" t="s">
        <v>1800</v>
      </c>
      <c r="J32" s="6" t="s">
        <v>1801</v>
      </c>
      <c r="K32" s="7">
        <v>5</v>
      </c>
      <c r="L32" s="6">
        <v>686717</v>
      </c>
      <c r="M32" s="6">
        <v>246173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4565302</v>
      </c>
      <c r="B33" s="4" t="s">
        <v>1802</v>
      </c>
      <c r="C33" s="5" t="s">
        <v>1803</v>
      </c>
      <c r="D33" s="6" t="s">
        <v>15</v>
      </c>
      <c r="E33" s="6" t="s">
        <v>1249</v>
      </c>
      <c r="F33" s="6" t="s">
        <v>1481</v>
      </c>
      <c r="G33" s="6" t="s">
        <v>1797</v>
      </c>
      <c r="H33" s="6" t="s">
        <v>1481</v>
      </c>
      <c r="I33" s="6" t="s">
        <v>1669</v>
      </c>
      <c r="J33" s="6" t="s">
        <v>1670</v>
      </c>
      <c r="K33" s="7">
        <v>4</v>
      </c>
      <c r="L33" s="6">
        <v>686346</v>
      </c>
      <c r="M33" s="6">
        <v>246870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4565568</v>
      </c>
      <c r="B34" s="4" t="s">
        <v>1804</v>
      </c>
      <c r="C34" s="5" t="s">
        <v>1805</v>
      </c>
      <c r="D34" s="6" t="s">
        <v>15</v>
      </c>
      <c r="E34" s="6" t="s">
        <v>1249</v>
      </c>
      <c r="F34" s="6" t="s">
        <v>1481</v>
      </c>
      <c r="G34" s="6" t="s">
        <v>1797</v>
      </c>
      <c r="H34" s="6" t="s">
        <v>1481</v>
      </c>
      <c r="I34" s="6" t="s">
        <v>32</v>
      </c>
      <c r="J34" s="6" t="s">
        <v>33</v>
      </c>
      <c r="K34" s="7">
        <v>33</v>
      </c>
      <c r="L34" s="6">
        <v>688152</v>
      </c>
      <c r="M34" s="6">
        <v>248265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4565610</v>
      </c>
      <c r="B35" s="4" t="s">
        <v>1808</v>
      </c>
      <c r="C35" s="5" t="s">
        <v>1809</v>
      </c>
      <c r="D35" s="6" t="s">
        <v>15</v>
      </c>
      <c r="E35" s="6" t="s">
        <v>1249</v>
      </c>
      <c r="F35" s="6" t="s">
        <v>1481</v>
      </c>
      <c r="G35" s="6" t="s">
        <v>1797</v>
      </c>
      <c r="H35" s="6" t="s">
        <v>1481</v>
      </c>
      <c r="I35" s="6" t="s">
        <v>1806</v>
      </c>
      <c r="J35" s="6" t="s">
        <v>1807</v>
      </c>
      <c r="K35" s="7">
        <v>8</v>
      </c>
      <c r="L35" s="6">
        <v>687159</v>
      </c>
      <c r="M35" s="6">
        <v>246005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4569330</v>
      </c>
      <c r="B36" s="4" t="s">
        <v>1810</v>
      </c>
      <c r="C36" s="5" t="s">
        <v>1811</v>
      </c>
      <c r="D36" s="6" t="s">
        <v>15</v>
      </c>
      <c r="E36" s="6" t="s">
        <v>1249</v>
      </c>
      <c r="F36" s="6" t="s">
        <v>1496</v>
      </c>
      <c r="G36" s="6" t="s">
        <v>1812</v>
      </c>
      <c r="H36" s="6" t="s">
        <v>1496</v>
      </c>
      <c r="I36" s="6" t="s">
        <v>1813</v>
      </c>
      <c r="J36" s="6" t="s">
        <v>1814</v>
      </c>
      <c r="K36" s="7">
        <v>5</v>
      </c>
      <c r="L36" s="6">
        <v>692376</v>
      </c>
      <c r="M36" s="6">
        <v>248304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4569950</v>
      </c>
      <c r="B37" s="4" t="s">
        <v>1815</v>
      </c>
      <c r="C37" s="5" t="s">
        <v>1816</v>
      </c>
      <c r="D37" s="6" t="s">
        <v>15</v>
      </c>
      <c r="E37" s="6" t="s">
        <v>1249</v>
      </c>
      <c r="F37" s="6" t="s">
        <v>1496</v>
      </c>
      <c r="G37" s="6" t="s">
        <v>1812</v>
      </c>
      <c r="H37" s="6" t="s">
        <v>1496</v>
      </c>
      <c r="I37" s="6" t="s">
        <v>1817</v>
      </c>
      <c r="J37" s="6" t="s">
        <v>1818</v>
      </c>
      <c r="K37" s="7">
        <v>3</v>
      </c>
      <c r="L37" s="6">
        <v>693378</v>
      </c>
      <c r="M37" s="6">
        <v>248256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4569729</v>
      </c>
      <c r="B38" s="4" t="s">
        <v>1819</v>
      </c>
      <c r="C38" s="5" t="s">
        <v>1820</v>
      </c>
      <c r="D38" s="6" t="s">
        <v>15</v>
      </c>
      <c r="E38" s="6" t="s">
        <v>1249</v>
      </c>
      <c r="F38" s="6" t="s">
        <v>1496</v>
      </c>
      <c r="G38" s="6" t="s">
        <v>1812</v>
      </c>
      <c r="H38" s="6" t="s">
        <v>1496</v>
      </c>
      <c r="I38" s="6" t="s">
        <v>1623</v>
      </c>
      <c r="J38" s="6" t="s">
        <v>1584</v>
      </c>
      <c r="K38" s="7">
        <v>9</v>
      </c>
      <c r="L38" s="6">
        <v>693128</v>
      </c>
      <c r="M38" s="6">
        <v>248218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4570388</v>
      </c>
      <c r="B39" s="4" t="s">
        <v>1821</v>
      </c>
      <c r="C39" s="5" t="s">
        <v>1822</v>
      </c>
      <c r="D39" s="6" t="s">
        <v>15</v>
      </c>
      <c r="E39" s="6" t="s">
        <v>1249</v>
      </c>
      <c r="F39" s="6" t="s">
        <v>1496</v>
      </c>
      <c r="G39" s="6" t="s">
        <v>1812</v>
      </c>
      <c r="H39" s="6" t="s">
        <v>1496</v>
      </c>
      <c r="I39" s="6" t="s">
        <v>1806</v>
      </c>
      <c r="J39" s="6" t="s">
        <v>1807</v>
      </c>
      <c r="K39" s="7">
        <v>2</v>
      </c>
      <c r="L39" s="6">
        <v>693054</v>
      </c>
      <c r="M39" s="6">
        <v>248239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</sheetData>
  <sheetProtection algorithmName="SHA-512" hashValue="xRo3pzt3le7bGBkwFRYcXJIzmoFo63jPIXKqdiOoa4fXPButYBL1Lq2sigoVama3/Rdv1BkKHoJM+nMXCoRd+Q==" saltValue="krZrmIjUSY7EyPJyCYsE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838E-B791-4E2C-BB6C-05D41C9408BA}">
  <dimension ref="A1:W59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1842</v>
      </c>
      <c r="B2" s="8">
        <f>M14</f>
        <v>44</v>
      </c>
      <c r="C2" s="8" t="str">
        <f>E16</f>
        <v>PRZEWORSKI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44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4538915</v>
      </c>
      <c r="B16" s="4" t="s">
        <v>598</v>
      </c>
      <c r="C16" s="5" t="s">
        <v>599</v>
      </c>
      <c r="D16" s="6" t="s">
        <v>15</v>
      </c>
      <c r="E16" s="6" t="s">
        <v>600</v>
      </c>
      <c r="F16" s="6" t="s">
        <v>601</v>
      </c>
      <c r="G16" s="6" t="s">
        <v>602</v>
      </c>
      <c r="H16" s="6" t="s">
        <v>601</v>
      </c>
      <c r="I16" s="6" t="s">
        <v>26</v>
      </c>
      <c r="J16" s="6" t="s">
        <v>21</v>
      </c>
      <c r="K16" s="7">
        <v>180</v>
      </c>
      <c r="L16" s="6">
        <v>763458</v>
      </c>
      <c r="M16" s="6">
        <v>271891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4538923</v>
      </c>
      <c r="B17" s="4" t="s">
        <v>604</v>
      </c>
      <c r="C17" s="5" t="s">
        <v>605</v>
      </c>
      <c r="D17" s="6" t="s">
        <v>15</v>
      </c>
      <c r="E17" s="6" t="s">
        <v>600</v>
      </c>
      <c r="F17" s="6" t="s">
        <v>601</v>
      </c>
      <c r="G17" s="6" t="s">
        <v>602</v>
      </c>
      <c r="H17" s="6" t="s">
        <v>601</v>
      </c>
      <c r="I17" s="6" t="s">
        <v>26</v>
      </c>
      <c r="J17" s="6" t="s">
        <v>21</v>
      </c>
      <c r="K17" s="7">
        <v>26</v>
      </c>
      <c r="L17" s="6">
        <v>763315</v>
      </c>
      <c r="M17" s="6">
        <v>272223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4539034</v>
      </c>
      <c r="B18" s="4" t="s">
        <v>606</v>
      </c>
      <c r="C18" s="5" t="s">
        <v>607</v>
      </c>
      <c r="D18" s="6" t="s">
        <v>15</v>
      </c>
      <c r="E18" s="6" t="s">
        <v>600</v>
      </c>
      <c r="F18" s="6" t="s">
        <v>601</v>
      </c>
      <c r="G18" s="6" t="s">
        <v>608</v>
      </c>
      <c r="H18" s="6" t="s">
        <v>609</v>
      </c>
      <c r="I18" s="6" t="s">
        <v>26</v>
      </c>
      <c r="J18" s="6" t="s">
        <v>21</v>
      </c>
      <c r="K18" s="7">
        <v>41</v>
      </c>
      <c r="L18" s="6">
        <v>758624</v>
      </c>
      <c r="M18" s="6">
        <v>270965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8048252</v>
      </c>
      <c r="B19" s="4" t="s">
        <v>610</v>
      </c>
      <c r="C19" s="5" t="s">
        <v>611</v>
      </c>
      <c r="D19" s="6" t="s">
        <v>15</v>
      </c>
      <c r="E19" s="6" t="s">
        <v>600</v>
      </c>
      <c r="F19" s="6" t="s">
        <v>601</v>
      </c>
      <c r="G19" s="6" t="s">
        <v>612</v>
      </c>
      <c r="H19" s="6" t="s">
        <v>613</v>
      </c>
      <c r="I19" s="6" t="s">
        <v>26</v>
      </c>
      <c r="J19" s="6" t="s">
        <v>21</v>
      </c>
      <c r="K19" s="7">
        <v>197</v>
      </c>
      <c r="L19" s="6">
        <v>767721</v>
      </c>
      <c r="M19" s="6">
        <v>275431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4541248</v>
      </c>
      <c r="B20" s="4" t="s">
        <v>772</v>
      </c>
      <c r="C20" s="5" t="s">
        <v>773</v>
      </c>
      <c r="D20" s="6" t="s">
        <v>15</v>
      </c>
      <c r="E20" s="6" t="s">
        <v>600</v>
      </c>
      <c r="F20" s="6" t="s">
        <v>771</v>
      </c>
      <c r="G20" s="6" t="s">
        <v>774</v>
      </c>
      <c r="H20" s="6" t="s">
        <v>775</v>
      </c>
      <c r="I20" s="6" t="s">
        <v>26</v>
      </c>
      <c r="J20" s="6" t="s">
        <v>21</v>
      </c>
      <c r="K20" s="7" t="s">
        <v>776</v>
      </c>
      <c r="L20" s="6">
        <v>744365</v>
      </c>
      <c r="M20" s="6">
        <v>244265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4542018</v>
      </c>
      <c r="B21" s="4" t="s">
        <v>815</v>
      </c>
      <c r="C21" s="5" t="s">
        <v>816</v>
      </c>
      <c r="D21" s="6" t="s">
        <v>15</v>
      </c>
      <c r="E21" s="6" t="s">
        <v>600</v>
      </c>
      <c r="F21" s="6" t="s">
        <v>817</v>
      </c>
      <c r="G21" s="6" t="s">
        <v>818</v>
      </c>
      <c r="H21" s="6" t="s">
        <v>817</v>
      </c>
      <c r="I21" s="6" t="s">
        <v>26</v>
      </c>
      <c r="J21" s="6" t="s">
        <v>21</v>
      </c>
      <c r="K21" s="7">
        <v>209</v>
      </c>
      <c r="L21" s="6">
        <v>736949</v>
      </c>
      <c r="M21" s="6">
        <v>229411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4542819</v>
      </c>
      <c r="B22" s="4" t="s">
        <v>819</v>
      </c>
      <c r="C22" s="5" t="s">
        <v>820</v>
      </c>
      <c r="D22" s="6" t="s">
        <v>15</v>
      </c>
      <c r="E22" s="6" t="s">
        <v>600</v>
      </c>
      <c r="F22" s="6" t="s">
        <v>817</v>
      </c>
      <c r="G22" s="6" t="s">
        <v>821</v>
      </c>
      <c r="H22" s="6" t="s">
        <v>822</v>
      </c>
      <c r="I22" s="6" t="s">
        <v>26</v>
      </c>
      <c r="J22" s="6" t="s">
        <v>21</v>
      </c>
      <c r="K22" s="7">
        <v>575</v>
      </c>
      <c r="L22" s="6">
        <v>739984</v>
      </c>
      <c r="M22" s="6">
        <v>235006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4544621</v>
      </c>
      <c r="B23" s="4" t="s">
        <v>824</v>
      </c>
      <c r="C23" s="5" t="s">
        <v>825</v>
      </c>
      <c r="D23" s="6" t="s">
        <v>15</v>
      </c>
      <c r="E23" s="6" t="s">
        <v>600</v>
      </c>
      <c r="F23" s="6" t="s">
        <v>823</v>
      </c>
      <c r="G23" s="6" t="s">
        <v>826</v>
      </c>
      <c r="H23" s="6" t="s">
        <v>827</v>
      </c>
      <c r="I23" s="6" t="s">
        <v>26</v>
      </c>
      <c r="J23" s="6" t="s">
        <v>21</v>
      </c>
      <c r="K23" s="7">
        <v>488</v>
      </c>
      <c r="L23" s="6">
        <v>743235</v>
      </c>
      <c r="M23" s="6">
        <v>235411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4545302</v>
      </c>
      <c r="B24" s="4" t="s">
        <v>828</v>
      </c>
      <c r="C24" s="5" t="s">
        <v>829</v>
      </c>
      <c r="D24" s="6" t="s">
        <v>15</v>
      </c>
      <c r="E24" s="6" t="s">
        <v>600</v>
      </c>
      <c r="F24" s="6" t="s">
        <v>823</v>
      </c>
      <c r="G24" s="6" t="s">
        <v>830</v>
      </c>
      <c r="H24" s="6" t="s">
        <v>831</v>
      </c>
      <c r="I24" s="6" t="s">
        <v>26</v>
      </c>
      <c r="J24" s="6" t="s">
        <v>21</v>
      </c>
      <c r="K24" s="7">
        <v>158</v>
      </c>
      <c r="L24" s="6">
        <v>746436</v>
      </c>
      <c r="M24" s="6">
        <v>237343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4545786</v>
      </c>
      <c r="B25" s="4" t="s">
        <v>832</v>
      </c>
      <c r="C25" s="5" t="s">
        <v>833</v>
      </c>
      <c r="D25" s="6" t="s">
        <v>15</v>
      </c>
      <c r="E25" s="6" t="s">
        <v>600</v>
      </c>
      <c r="F25" s="6" t="s">
        <v>823</v>
      </c>
      <c r="G25" s="6" t="s">
        <v>834</v>
      </c>
      <c r="H25" s="6" t="s">
        <v>835</v>
      </c>
      <c r="I25" s="6" t="s">
        <v>26</v>
      </c>
      <c r="J25" s="6" t="s">
        <v>21</v>
      </c>
      <c r="K25" s="7">
        <v>146</v>
      </c>
      <c r="L25" s="6">
        <v>745828</v>
      </c>
      <c r="M25" s="6">
        <v>233998</v>
      </c>
      <c r="N25" s="6">
        <v>1</v>
      </c>
      <c r="O25" s="39"/>
      <c r="P25" s="39"/>
      <c r="Q25" s="39"/>
      <c r="R25" s="40">
        <f t="shared" ref="R25:R59" si="5">ROUND(Q25*0.23,2)</f>
        <v>0</v>
      </c>
      <c r="S25" s="41">
        <f t="shared" ref="S25:S59" si="6">ROUND(SUM(Q25:R25),2)</f>
        <v>0</v>
      </c>
      <c r="T25" s="39"/>
      <c r="U25" s="39"/>
      <c r="V25" s="40">
        <f t="shared" ref="V25:V59" si="7">ROUND(U25*0.23,2)</f>
        <v>0</v>
      </c>
      <c r="W25" s="41">
        <f t="shared" ref="W25:W59" si="8">ROUND(SUM(U25:V25),2)</f>
        <v>0</v>
      </c>
    </row>
    <row r="26" spans="1:23" x14ac:dyDescent="0.35">
      <c r="A26" s="4">
        <v>4546198</v>
      </c>
      <c r="B26" s="4" t="s">
        <v>836</v>
      </c>
      <c r="C26" s="5" t="s">
        <v>837</v>
      </c>
      <c r="D26" s="6" t="s">
        <v>15</v>
      </c>
      <c r="E26" s="6" t="s">
        <v>600</v>
      </c>
      <c r="F26" s="6" t="s">
        <v>823</v>
      </c>
      <c r="G26" s="6" t="s">
        <v>838</v>
      </c>
      <c r="H26" s="6" t="s">
        <v>839</v>
      </c>
      <c r="I26" s="6" t="s">
        <v>26</v>
      </c>
      <c r="J26" s="6" t="s">
        <v>21</v>
      </c>
      <c r="K26" s="7">
        <v>179</v>
      </c>
      <c r="L26" s="6">
        <v>742209</v>
      </c>
      <c r="M26" s="6">
        <v>238084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4546789</v>
      </c>
      <c r="B27" s="4" t="s">
        <v>840</v>
      </c>
      <c r="C27" s="5" t="s">
        <v>841</v>
      </c>
      <c r="D27" s="6" t="s">
        <v>15</v>
      </c>
      <c r="E27" s="6" t="s">
        <v>600</v>
      </c>
      <c r="F27" s="6" t="s">
        <v>823</v>
      </c>
      <c r="G27" s="6" t="s">
        <v>842</v>
      </c>
      <c r="H27" s="6" t="s">
        <v>843</v>
      </c>
      <c r="I27" s="6" t="s">
        <v>26</v>
      </c>
      <c r="J27" s="6" t="s">
        <v>21</v>
      </c>
      <c r="K27" s="7">
        <v>329</v>
      </c>
      <c r="L27" s="6">
        <v>740311</v>
      </c>
      <c r="M27" s="6">
        <v>241247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4547232</v>
      </c>
      <c r="B28" s="4" t="s">
        <v>959</v>
      </c>
      <c r="C28" s="5" t="s">
        <v>960</v>
      </c>
      <c r="D28" s="6" t="s">
        <v>15</v>
      </c>
      <c r="E28" s="6" t="s">
        <v>600</v>
      </c>
      <c r="F28" s="6" t="s">
        <v>961</v>
      </c>
      <c r="G28" s="6" t="s">
        <v>962</v>
      </c>
      <c r="H28" s="6" t="s">
        <v>963</v>
      </c>
      <c r="I28" s="6" t="s">
        <v>26</v>
      </c>
      <c r="J28" s="6" t="s">
        <v>21</v>
      </c>
      <c r="K28" s="7">
        <v>109</v>
      </c>
      <c r="L28" s="6">
        <v>752518</v>
      </c>
      <c r="M28" s="6">
        <v>252428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4548387</v>
      </c>
      <c r="B29" s="4" t="s">
        <v>964</v>
      </c>
      <c r="C29" s="5" t="s">
        <v>965</v>
      </c>
      <c r="D29" s="6" t="s">
        <v>15</v>
      </c>
      <c r="E29" s="6" t="s">
        <v>600</v>
      </c>
      <c r="F29" s="6" t="s">
        <v>961</v>
      </c>
      <c r="G29" s="6" t="s">
        <v>966</v>
      </c>
      <c r="H29" s="6" t="s">
        <v>967</v>
      </c>
      <c r="I29" s="6" t="s">
        <v>26</v>
      </c>
      <c r="J29" s="6" t="s">
        <v>21</v>
      </c>
      <c r="K29" s="7">
        <v>503</v>
      </c>
      <c r="L29" s="6">
        <v>747074</v>
      </c>
      <c r="M29" s="6">
        <v>251009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4548790</v>
      </c>
      <c r="B30" s="4" t="s">
        <v>968</v>
      </c>
      <c r="C30" s="5" t="s">
        <v>969</v>
      </c>
      <c r="D30" s="6" t="s">
        <v>15</v>
      </c>
      <c r="E30" s="6" t="s">
        <v>600</v>
      </c>
      <c r="F30" s="6" t="s">
        <v>961</v>
      </c>
      <c r="G30" s="6" t="s">
        <v>970</v>
      </c>
      <c r="H30" s="6" t="s">
        <v>971</v>
      </c>
      <c r="I30" s="6" t="s">
        <v>26</v>
      </c>
      <c r="J30" s="6" t="s">
        <v>21</v>
      </c>
      <c r="K30" s="7">
        <v>384</v>
      </c>
      <c r="L30" s="6">
        <v>755095</v>
      </c>
      <c r="M30" s="6">
        <v>247254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4549286</v>
      </c>
      <c r="B31" s="4" t="s">
        <v>972</v>
      </c>
      <c r="C31" s="5" t="s">
        <v>973</v>
      </c>
      <c r="D31" s="6" t="s">
        <v>15</v>
      </c>
      <c r="E31" s="6" t="s">
        <v>600</v>
      </c>
      <c r="F31" s="6" t="s">
        <v>961</v>
      </c>
      <c r="G31" s="6" t="s">
        <v>974</v>
      </c>
      <c r="H31" s="6" t="s">
        <v>597</v>
      </c>
      <c r="I31" s="6" t="s">
        <v>26</v>
      </c>
      <c r="J31" s="6" t="s">
        <v>21</v>
      </c>
      <c r="K31" s="7">
        <v>561</v>
      </c>
      <c r="L31" s="6">
        <v>743634</v>
      </c>
      <c r="M31" s="6">
        <v>248945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4549928</v>
      </c>
      <c r="B32" s="4" t="s">
        <v>975</v>
      </c>
      <c r="C32" s="5" t="s">
        <v>976</v>
      </c>
      <c r="D32" s="6" t="s">
        <v>15</v>
      </c>
      <c r="E32" s="6" t="s">
        <v>600</v>
      </c>
      <c r="F32" s="6" t="s">
        <v>961</v>
      </c>
      <c r="G32" s="6" t="s">
        <v>977</v>
      </c>
      <c r="H32" s="6" t="s">
        <v>978</v>
      </c>
      <c r="I32" s="6" t="s">
        <v>26</v>
      </c>
      <c r="J32" s="6" t="s">
        <v>21</v>
      </c>
      <c r="K32" s="7">
        <v>568</v>
      </c>
      <c r="L32" s="6">
        <v>753604</v>
      </c>
      <c r="M32" s="6">
        <v>248910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4550378</v>
      </c>
      <c r="B33" s="4" t="s">
        <v>979</v>
      </c>
      <c r="C33" s="5" t="s">
        <v>980</v>
      </c>
      <c r="D33" s="6" t="s">
        <v>15</v>
      </c>
      <c r="E33" s="6" t="s">
        <v>600</v>
      </c>
      <c r="F33" s="6" t="s">
        <v>961</v>
      </c>
      <c r="G33" s="6" t="s">
        <v>981</v>
      </c>
      <c r="H33" s="6" t="s">
        <v>982</v>
      </c>
      <c r="I33" s="6" t="s">
        <v>26</v>
      </c>
      <c r="J33" s="6" t="s">
        <v>21</v>
      </c>
      <c r="K33" s="7">
        <v>338</v>
      </c>
      <c r="L33" s="6">
        <v>747223</v>
      </c>
      <c r="M33" s="6">
        <v>247809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4550718</v>
      </c>
      <c r="B34" s="4" t="s">
        <v>983</v>
      </c>
      <c r="C34" s="5" t="s">
        <v>984</v>
      </c>
      <c r="D34" s="6" t="s">
        <v>15</v>
      </c>
      <c r="E34" s="6" t="s">
        <v>600</v>
      </c>
      <c r="F34" s="6" t="s">
        <v>961</v>
      </c>
      <c r="G34" s="6" t="s">
        <v>985</v>
      </c>
      <c r="H34" s="6" t="s">
        <v>986</v>
      </c>
      <c r="I34" s="6" t="s">
        <v>26</v>
      </c>
      <c r="J34" s="6" t="s">
        <v>21</v>
      </c>
      <c r="K34" s="7">
        <v>100</v>
      </c>
      <c r="L34" s="6">
        <v>745364</v>
      </c>
      <c r="M34" s="6">
        <v>253279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4550948</v>
      </c>
      <c r="B35" s="4" t="s">
        <v>987</v>
      </c>
      <c r="C35" s="5" t="s">
        <v>988</v>
      </c>
      <c r="D35" s="6" t="s">
        <v>15</v>
      </c>
      <c r="E35" s="6" t="s">
        <v>600</v>
      </c>
      <c r="F35" s="6" t="s">
        <v>961</v>
      </c>
      <c r="G35" s="6" t="s">
        <v>989</v>
      </c>
      <c r="H35" s="6" t="s">
        <v>990</v>
      </c>
      <c r="I35" s="6" t="s">
        <v>26</v>
      </c>
      <c r="J35" s="6" t="s">
        <v>21</v>
      </c>
      <c r="K35" s="7">
        <v>227</v>
      </c>
      <c r="L35" s="6">
        <v>756527</v>
      </c>
      <c r="M35" s="6">
        <v>250477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4552200</v>
      </c>
      <c r="B36" s="4" t="s">
        <v>1033</v>
      </c>
      <c r="C36" s="5" t="s">
        <v>1034</v>
      </c>
      <c r="D36" s="6" t="s">
        <v>15</v>
      </c>
      <c r="E36" s="6" t="s">
        <v>600</v>
      </c>
      <c r="F36" s="6" t="s">
        <v>472</v>
      </c>
      <c r="G36" s="6" t="s">
        <v>1035</v>
      </c>
      <c r="H36" s="6" t="s">
        <v>1036</v>
      </c>
      <c r="I36" s="6" t="s">
        <v>26</v>
      </c>
      <c r="J36" s="6" t="s">
        <v>21</v>
      </c>
      <c r="K36" s="7">
        <v>39</v>
      </c>
      <c r="L36" s="6">
        <v>763188</v>
      </c>
      <c r="M36" s="6">
        <v>258979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4552364</v>
      </c>
      <c r="B37" s="4" t="s">
        <v>1037</v>
      </c>
      <c r="C37" s="5" t="s">
        <v>1038</v>
      </c>
      <c r="D37" s="6" t="s">
        <v>15</v>
      </c>
      <c r="E37" s="6" t="s">
        <v>600</v>
      </c>
      <c r="F37" s="6" t="s">
        <v>472</v>
      </c>
      <c r="G37" s="6" t="s">
        <v>1039</v>
      </c>
      <c r="H37" s="6" t="s">
        <v>477</v>
      </c>
      <c r="I37" s="6" t="s">
        <v>26</v>
      </c>
      <c r="J37" s="6" t="s">
        <v>21</v>
      </c>
      <c r="K37" s="7">
        <v>109</v>
      </c>
      <c r="L37" s="6">
        <v>762679</v>
      </c>
      <c r="M37" s="6">
        <v>265176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4553174</v>
      </c>
      <c r="B38" s="4" t="s">
        <v>1040</v>
      </c>
      <c r="C38" s="5" t="s">
        <v>1041</v>
      </c>
      <c r="D38" s="6" t="s">
        <v>15</v>
      </c>
      <c r="E38" s="6" t="s">
        <v>600</v>
      </c>
      <c r="F38" s="6" t="s">
        <v>472</v>
      </c>
      <c r="G38" s="6" t="s">
        <v>1042</v>
      </c>
      <c r="H38" s="6" t="s">
        <v>1043</v>
      </c>
      <c r="I38" s="6" t="s">
        <v>26</v>
      </c>
      <c r="J38" s="6" t="s">
        <v>21</v>
      </c>
      <c r="K38" s="7">
        <v>79</v>
      </c>
      <c r="L38" s="6">
        <v>758416</v>
      </c>
      <c r="M38" s="6">
        <v>268130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4553423</v>
      </c>
      <c r="B39" s="4" t="s">
        <v>1044</v>
      </c>
      <c r="C39" s="5" t="s">
        <v>1045</v>
      </c>
      <c r="D39" s="6" t="s">
        <v>15</v>
      </c>
      <c r="E39" s="6" t="s">
        <v>600</v>
      </c>
      <c r="F39" s="6" t="s">
        <v>472</v>
      </c>
      <c r="G39" s="6" t="s">
        <v>1046</v>
      </c>
      <c r="H39" s="6" t="s">
        <v>1047</v>
      </c>
      <c r="I39" s="6" t="s">
        <v>26</v>
      </c>
      <c r="J39" s="6" t="s">
        <v>21</v>
      </c>
      <c r="K39" s="7">
        <v>1</v>
      </c>
      <c r="L39" s="6">
        <v>758395</v>
      </c>
      <c r="M39" s="6">
        <v>264460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4553925</v>
      </c>
      <c r="B40" s="4" t="s">
        <v>1064</v>
      </c>
      <c r="C40" s="5" t="s">
        <v>1065</v>
      </c>
      <c r="D40" s="6" t="s">
        <v>15</v>
      </c>
      <c r="E40" s="6" t="s">
        <v>600</v>
      </c>
      <c r="F40" s="6" t="s">
        <v>1066</v>
      </c>
      <c r="G40" s="6" t="s">
        <v>1067</v>
      </c>
      <c r="H40" s="6" t="s">
        <v>1068</v>
      </c>
      <c r="I40" s="6" t="s">
        <v>26</v>
      </c>
      <c r="J40" s="6" t="s">
        <v>21</v>
      </c>
      <c r="K40" s="7">
        <v>608</v>
      </c>
      <c r="L40" s="6">
        <v>750047</v>
      </c>
      <c r="M40" s="6">
        <v>254457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8449010</v>
      </c>
      <c r="B41" s="4" t="s">
        <v>1069</v>
      </c>
      <c r="C41" s="5" t="s">
        <v>1070</v>
      </c>
      <c r="D41" s="6" t="s">
        <v>15</v>
      </c>
      <c r="E41" s="6" t="s">
        <v>600</v>
      </c>
      <c r="F41" s="6" t="s">
        <v>1066</v>
      </c>
      <c r="G41" s="6" t="s">
        <v>1071</v>
      </c>
      <c r="H41" s="6" t="s">
        <v>1072</v>
      </c>
      <c r="I41" s="6" t="s">
        <v>26</v>
      </c>
      <c r="J41" s="6" t="s">
        <v>21</v>
      </c>
      <c r="K41" s="7">
        <v>284</v>
      </c>
      <c r="L41" s="6">
        <v>755422</v>
      </c>
      <c r="M41" s="6">
        <v>256536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4555187</v>
      </c>
      <c r="B42" s="4" t="s">
        <v>1073</v>
      </c>
      <c r="C42" s="5" t="s">
        <v>1074</v>
      </c>
      <c r="D42" s="6" t="s">
        <v>15</v>
      </c>
      <c r="E42" s="6" t="s">
        <v>600</v>
      </c>
      <c r="F42" s="6" t="s">
        <v>1066</v>
      </c>
      <c r="G42" s="6" t="s">
        <v>1075</v>
      </c>
      <c r="H42" s="6" t="s">
        <v>1076</v>
      </c>
      <c r="I42" s="6" t="s">
        <v>26</v>
      </c>
      <c r="J42" s="6" t="s">
        <v>21</v>
      </c>
      <c r="K42" s="7">
        <v>275</v>
      </c>
      <c r="L42" s="6">
        <v>755006</v>
      </c>
      <c r="M42" s="6">
        <v>253815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4555796</v>
      </c>
      <c r="B43" s="4" t="s">
        <v>1077</v>
      </c>
      <c r="C43" s="5" t="s">
        <v>1078</v>
      </c>
      <c r="D43" s="6" t="s">
        <v>15</v>
      </c>
      <c r="E43" s="6" t="s">
        <v>600</v>
      </c>
      <c r="F43" s="6" t="s">
        <v>1066</v>
      </c>
      <c r="G43" s="6" t="s">
        <v>1079</v>
      </c>
      <c r="H43" s="6" t="s">
        <v>1080</v>
      </c>
      <c r="I43" s="6" t="s">
        <v>26</v>
      </c>
      <c r="J43" s="6" t="s">
        <v>21</v>
      </c>
      <c r="K43" s="7">
        <v>65</v>
      </c>
      <c r="L43" s="6">
        <v>755469</v>
      </c>
      <c r="M43" s="6">
        <v>261243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9633249</v>
      </c>
      <c r="B44" s="4" t="s">
        <v>1110</v>
      </c>
      <c r="C44" s="5" t="s">
        <v>1111</v>
      </c>
      <c r="D44" s="6" t="s">
        <v>15</v>
      </c>
      <c r="E44" s="6" t="s">
        <v>600</v>
      </c>
      <c r="F44" s="6" t="s">
        <v>115</v>
      </c>
      <c r="G44" s="6" t="s">
        <v>1112</v>
      </c>
      <c r="H44" s="6" t="s">
        <v>1113</v>
      </c>
      <c r="I44" s="6" t="s">
        <v>26</v>
      </c>
      <c r="J44" s="6" t="s">
        <v>21</v>
      </c>
      <c r="K44" s="7">
        <v>210</v>
      </c>
      <c r="L44" s="6">
        <v>751346</v>
      </c>
      <c r="M44" s="6">
        <v>246996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4556544</v>
      </c>
      <c r="B45" s="4" t="s">
        <v>1114</v>
      </c>
      <c r="C45" s="5" t="s">
        <v>1115</v>
      </c>
      <c r="D45" s="6" t="s">
        <v>15</v>
      </c>
      <c r="E45" s="6" t="s">
        <v>600</v>
      </c>
      <c r="F45" s="6" t="s">
        <v>115</v>
      </c>
      <c r="G45" s="6" t="s">
        <v>1116</v>
      </c>
      <c r="H45" s="6" t="s">
        <v>1117</v>
      </c>
      <c r="I45" s="6" t="s">
        <v>26</v>
      </c>
      <c r="J45" s="6" t="s">
        <v>21</v>
      </c>
      <c r="K45" s="7">
        <v>16</v>
      </c>
      <c r="L45" s="6">
        <v>754620</v>
      </c>
      <c r="M45" s="6">
        <v>239803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35">
      <c r="A46" s="4">
        <v>4556874</v>
      </c>
      <c r="B46" s="4" t="s">
        <v>1118</v>
      </c>
      <c r="C46" s="5" t="s">
        <v>1119</v>
      </c>
      <c r="D46" s="6" t="s">
        <v>15</v>
      </c>
      <c r="E46" s="6" t="s">
        <v>600</v>
      </c>
      <c r="F46" s="6" t="s">
        <v>115</v>
      </c>
      <c r="G46" s="6" t="s">
        <v>1120</v>
      </c>
      <c r="H46" s="6" t="s">
        <v>1121</v>
      </c>
      <c r="I46" s="6" t="s">
        <v>26</v>
      </c>
      <c r="J46" s="6" t="s">
        <v>21</v>
      </c>
      <c r="K46" s="7" t="s">
        <v>776</v>
      </c>
      <c r="L46" s="6">
        <v>752423</v>
      </c>
      <c r="M46" s="6">
        <v>240418</v>
      </c>
      <c r="N46" s="6">
        <v>1</v>
      </c>
      <c r="O46" s="39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35">
      <c r="A47" s="4">
        <v>4557033</v>
      </c>
      <c r="B47" s="4" t="s">
        <v>1122</v>
      </c>
      <c r="C47" s="5" t="s">
        <v>1123</v>
      </c>
      <c r="D47" s="6" t="s">
        <v>15</v>
      </c>
      <c r="E47" s="6" t="s">
        <v>600</v>
      </c>
      <c r="F47" s="6" t="s">
        <v>115</v>
      </c>
      <c r="G47" s="6" t="s">
        <v>1124</v>
      </c>
      <c r="H47" s="6" t="s">
        <v>1125</v>
      </c>
      <c r="I47" s="6" t="s">
        <v>26</v>
      </c>
      <c r="J47" s="6" t="s">
        <v>21</v>
      </c>
      <c r="K47" s="7">
        <v>227</v>
      </c>
      <c r="L47" s="6">
        <v>750111</v>
      </c>
      <c r="M47" s="6">
        <v>238649</v>
      </c>
      <c r="N47" s="6">
        <v>1</v>
      </c>
      <c r="O47" s="39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35">
      <c r="A48" s="4">
        <v>4557575</v>
      </c>
      <c r="B48" s="4" t="s">
        <v>1127</v>
      </c>
      <c r="C48" s="5" t="s">
        <v>1128</v>
      </c>
      <c r="D48" s="6" t="s">
        <v>15</v>
      </c>
      <c r="E48" s="6" t="s">
        <v>600</v>
      </c>
      <c r="F48" s="6" t="s">
        <v>115</v>
      </c>
      <c r="G48" s="6" t="s">
        <v>1126</v>
      </c>
      <c r="H48" s="6" t="s">
        <v>115</v>
      </c>
      <c r="I48" s="6" t="s">
        <v>26</v>
      </c>
      <c r="J48" s="6" t="s">
        <v>21</v>
      </c>
      <c r="K48" s="7" t="s">
        <v>1129</v>
      </c>
      <c r="L48" s="6">
        <v>753545</v>
      </c>
      <c r="M48" s="6">
        <v>241621</v>
      </c>
      <c r="N48" s="6">
        <v>1</v>
      </c>
      <c r="O48" s="39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35">
      <c r="A49" s="4">
        <v>4543389</v>
      </c>
      <c r="B49" s="4" t="s">
        <v>1700</v>
      </c>
      <c r="C49" s="5" t="s">
        <v>1701</v>
      </c>
      <c r="D49" s="6" t="s">
        <v>15</v>
      </c>
      <c r="E49" s="6" t="s">
        <v>600</v>
      </c>
      <c r="F49" s="6" t="s">
        <v>823</v>
      </c>
      <c r="G49" s="6" t="s">
        <v>1702</v>
      </c>
      <c r="H49" s="6" t="s">
        <v>823</v>
      </c>
      <c r="I49" s="6" t="s">
        <v>32</v>
      </c>
      <c r="J49" s="6" t="s">
        <v>33</v>
      </c>
      <c r="K49" s="7" t="s">
        <v>1585</v>
      </c>
      <c r="L49" s="6">
        <v>744672</v>
      </c>
      <c r="M49" s="6">
        <v>240817</v>
      </c>
      <c r="N49" s="6">
        <v>1</v>
      </c>
      <c r="O49" s="39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35">
      <c r="A50" s="4">
        <v>4543772</v>
      </c>
      <c r="B50" s="4" t="s">
        <v>1703</v>
      </c>
      <c r="C50" s="5" t="s">
        <v>1704</v>
      </c>
      <c r="D50" s="6" t="s">
        <v>15</v>
      </c>
      <c r="E50" s="6" t="s">
        <v>600</v>
      </c>
      <c r="F50" s="6" t="s">
        <v>823</v>
      </c>
      <c r="G50" s="6" t="s">
        <v>1702</v>
      </c>
      <c r="H50" s="6" t="s">
        <v>823</v>
      </c>
      <c r="I50" s="6" t="s">
        <v>1705</v>
      </c>
      <c r="J50" s="6" t="s">
        <v>1706</v>
      </c>
      <c r="K50" s="7">
        <v>6</v>
      </c>
      <c r="L50" s="6">
        <v>744778</v>
      </c>
      <c r="M50" s="6">
        <v>240480</v>
      </c>
      <c r="N50" s="6">
        <v>1</v>
      </c>
      <c r="O50" s="39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35">
      <c r="A51" s="4">
        <v>4538359</v>
      </c>
      <c r="B51" s="4" t="s">
        <v>1723</v>
      </c>
      <c r="C51" s="5" t="s">
        <v>1724</v>
      </c>
      <c r="D51" s="6" t="s">
        <v>15</v>
      </c>
      <c r="E51" s="6" t="s">
        <v>600</v>
      </c>
      <c r="F51" s="6" t="s">
        <v>961</v>
      </c>
      <c r="G51" s="6" t="s">
        <v>1725</v>
      </c>
      <c r="H51" s="6" t="s">
        <v>961</v>
      </c>
      <c r="I51" s="6" t="s">
        <v>1726</v>
      </c>
      <c r="J51" s="6" t="s">
        <v>1727</v>
      </c>
      <c r="K51" s="7">
        <v>148</v>
      </c>
      <c r="L51" s="6">
        <v>749806</v>
      </c>
      <c r="M51" s="6">
        <v>252231</v>
      </c>
      <c r="N51" s="6">
        <v>1</v>
      </c>
      <c r="O51" s="39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35">
      <c r="A52" s="4">
        <v>4538436</v>
      </c>
      <c r="B52" s="4" t="s">
        <v>1728</v>
      </c>
      <c r="C52" s="5" t="s">
        <v>1729</v>
      </c>
      <c r="D52" s="6" t="s">
        <v>15</v>
      </c>
      <c r="E52" s="6" t="s">
        <v>600</v>
      </c>
      <c r="F52" s="6" t="s">
        <v>961</v>
      </c>
      <c r="G52" s="6" t="s">
        <v>1725</v>
      </c>
      <c r="H52" s="6" t="s">
        <v>961</v>
      </c>
      <c r="I52" s="6" t="s">
        <v>1617</v>
      </c>
      <c r="J52" s="6" t="s">
        <v>1618</v>
      </c>
      <c r="K52" s="7">
        <v>5</v>
      </c>
      <c r="L52" s="6">
        <v>749748</v>
      </c>
      <c r="M52" s="6">
        <v>249593</v>
      </c>
      <c r="N52" s="6">
        <v>1</v>
      </c>
      <c r="O52" s="39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  <row r="53" spans="1:23" x14ac:dyDescent="0.35">
      <c r="A53" s="4">
        <v>8185255</v>
      </c>
      <c r="B53" s="4" t="s">
        <v>1730</v>
      </c>
      <c r="C53" s="5" t="s">
        <v>1731</v>
      </c>
      <c r="D53" s="6" t="s">
        <v>15</v>
      </c>
      <c r="E53" s="6" t="s">
        <v>600</v>
      </c>
      <c r="F53" s="6" t="s">
        <v>961</v>
      </c>
      <c r="G53" s="6" t="s">
        <v>1725</v>
      </c>
      <c r="H53" s="6" t="s">
        <v>961</v>
      </c>
      <c r="I53" s="6" t="s">
        <v>1732</v>
      </c>
      <c r="J53" s="6" t="s">
        <v>1733</v>
      </c>
      <c r="K53" s="7">
        <v>20</v>
      </c>
      <c r="L53" s="6">
        <v>749696</v>
      </c>
      <c r="M53" s="6">
        <v>249360</v>
      </c>
      <c r="N53" s="6">
        <v>1</v>
      </c>
      <c r="O53" s="39"/>
      <c r="P53" s="39"/>
      <c r="Q53" s="39"/>
      <c r="R53" s="40">
        <f t="shared" si="5"/>
        <v>0</v>
      </c>
      <c r="S53" s="41">
        <f t="shared" si="6"/>
        <v>0</v>
      </c>
      <c r="T53" s="39"/>
      <c r="U53" s="39"/>
      <c r="V53" s="40">
        <f t="shared" si="7"/>
        <v>0</v>
      </c>
      <c r="W53" s="41">
        <f t="shared" si="8"/>
        <v>0</v>
      </c>
    </row>
    <row r="54" spans="1:23" x14ac:dyDescent="0.35">
      <c r="A54" s="4">
        <v>4536459</v>
      </c>
      <c r="B54" s="4" t="s">
        <v>1734</v>
      </c>
      <c r="C54" s="5" t="s">
        <v>1735</v>
      </c>
      <c r="D54" s="6" t="s">
        <v>15</v>
      </c>
      <c r="E54" s="6" t="s">
        <v>600</v>
      </c>
      <c r="F54" s="6" t="s">
        <v>961</v>
      </c>
      <c r="G54" s="6" t="s">
        <v>1725</v>
      </c>
      <c r="H54" s="6" t="s">
        <v>961</v>
      </c>
      <c r="I54" s="6" t="s">
        <v>1736</v>
      </c>
      <c r="J54" s="6" t="s">
        <v>1737</v>
      </c>
      <c r="K54" s="7">
        <v>9</v>
      </c>
      <c r="L54" s="6">
        <v>750201</v>
      </c>
      <c r="M54" s="6">
        <v>249773</v>
      </c>
      <c r="N54" s="6">
        <v>1</v>
      </c>
      <c r="O54" s="39"/>
      <c r="P54" s="39"/>
      <c r="Q54" s="39"/>
      <c r="R54" s="40">
        <f t="shared" si="5"/>
        <v>0</v>
      </c>
      <c r="S54" s="41">
        <f t="shared" si="6"/>
        <v>0</v>
      </c>
      <c r="T54" s="39"/>
      <c r="U54" s="39"/>
      <c r="V54" s="40">
        <f t="shared" si="7"/>
        <v>0</v>
      </c>
      <c r="W54" s="41">
        <f t="shared" si="8"/>
        <v>0</v>
      </c>
    </row>
    <row r="55" spans="1:23" x14ac:dyDescent="0.35">
      <c r="A55" s="4">
        <v>4538513</v>
      </c>
      <c r="B55" s="4" t="s">
        <v>1738</v>
      </c>
      <c r="C55" s="5" t="s">
        <v>1739</v>
      </c>
      <c r="D55" s="6" t="s">
        <v>15</v>
      </c>
      <c r="E55" s="6" t="s">
        <v>600</v>
      </c>
      <c r="F55" s="6" t="s">
        <v>961</v>
      </c>
      <c r="G55" s="6" t="s">
        <v>1725</v>
      </c>
      <c r="H55" s="6" t="s">
        <v>961</v>
      </c>
      <c r="I55" s="6" t="s">
        <v>889</v>
      </c>
      <c r="J55" s="6" t="s">
        <v>890</v>
      </c>
      <c r="K55" s="7">
        <v>11</v>
      </c>
      <c r="L55" s="6">
        <v>750216</v>
      </c>
      <c r="M55" s="6">
        <v>249311</v>
      </c>
      <c r="N55" s="6">
        <v>1</v>
      </c>
      <c r="O55" s="39"/>
      <c r="P55" s="39"/>
      <c r="Q55" s="39"/>
      <c r="R55" s="40">
        <f t="shared" si="5"/>
        <v>0</v>
      </c>
      <c r="S55" s="41">
        <f t="shared" si="6"/>
        <v>0</v>
      </c>
      <c r="T55" s="39"/>
      <c r="U55" s="39"/>
      <c r="V55" s="40">
        <f t="shared" si="7"/>
        <v>0</v>
      </c>
      <c r="W55" s="41">
        <f t="shared" si="8"/>
        <v>0</v>
      </c>
    </row>
    <row r="56" spans="1:23" x14ac:dyDescent="0.35">
      <c r="A56" s="4">
        <v>4538554</v>
      </c>
      <c r="B56" s="4" t="s">
        <v>1740</v>
      </c>
      <c r="C56" s="5" t="s">
        <v>1741</v>
      </c>
      <c r="D56" s="6" t="s">
        <v>15</v>
      </c>
      <c r="E56" s="6" t="s">
        <v>600</v>
      </c>
      <c r="F56" s="6" t="s">
        <v>961</v>
      </c>
      <c r="G56" s="6" t="s">
        <v>1725</v>
      </c>
      <c r="H56" s="6" t="s">
        <v>961</v>
      </c>
      <c r="I56" s="6" t="s">
        <v>1742</v>
      </c>
      <c r="J56" s="6" t="s">
        <v>1743</v>
      </c>
      <c r="K56" s="7">
        <v>10</v>
      </c>
      <c r="L56" s="6">
        <v>750661</v>
      </c>
      <c r="M56" s="6">
        <v>249486</v>
      </c>
      <c r="N56" s="6">
        <v>1</v>
      </c>
      <c r="O56" s="39"/>
      <c r="P56" s="39"/>
      <c r="Q56" s="39"/>
      <c r="R56" s="40">
        <f t="shared" si="5"/>
        <v>0</v>
      </c>
      <c r="S56" s="41">
        <f t="shared" si="6"/>
        <v>0</v>
      </c>
      <c r="T56" s="39"/>
      <c r="U56" s="39"/>
      <c r="V56" s="40">
        <f t="shared" si="7"/>
        <v>0</v>
      </c>
      <c r="W56" s="41">
        <f t="shared" si="8"/>
        <v>0</v>
      </c>
    </row>
    <row r="57" spans="1:23" x14ac:dyDescent="0.35">
      <c r="A57" s="4">
        <v>4537826</v>
      </c>
      <c r="B57" s="4" t="s">
        <v>1744</v>
      </c>
      <c r="C57" s="5" t="s">
        <v>1745</v>
      </c>
      <c r="D57" s="6" t="s">
        <v>15</v>
      </c>
      <c r="E57" s="6" t="s">
        <v>600</v>
      </c>
      <c r="F57" s="6" t="s">
        <v>961</v>
      </c>
      <c r="G57" s="6" t="s">
        <v>1725</v>
      </c>
      <c r="H57" s="6" t="s">
        <v>961</v>
      </c>
      <c r="I57" s="6" t="s">
        <v>32</v>
      </c>
      <c r="J57" s="6" t="s">
        <v>33</v>
      </c>
      <c r="K57" s="7">
        <v>6</v>
      </c>
      <c r="L57" s="6">
        <v>749616</v>
      </c>
      <c r="M57" s="6">
        <v>249253</v>
      </c>
      <c r="N57" s="6">
        <v>1</v>
      </c>
      <c r="O57" s="39"/>
      <c r="P57" s="39"/>
      <c r="Q57" s="39"/>
      <c r="R57" s="40">
        <f t="shared" si="5"/>
        <v>0</v>
      </c>
      <c r="S57" s="41">
        <f t="shared" si="6"/>
        <v>0</v>
      </c>
      <c r="T57" s="39"/>
      <c r="U57" s="39"/>
      <c r="V57" s="40">
        <f t="shared" si="7"/>
        <v>0</v>
      </c>
      <c r="W57" s="41">
        <f t="shared" si="8"/>
        <v>0</v>
      </c>
    </row>
    <row r="58" spans="1:23" x14ac:dyDescent="0.35">
      <c r="A58" s="4">
        <v>4551941</v>
      </c>
      <c r="B58" s="4" t="s">
        <v>1753</v>
      </c>
      <c r="C58" s="5" t="s">
        <v>1754</v>
      </c>
      <c r="D58" s="6" t="s">
        <v>15</v>
      </c>
      <c r="E58" s="6" t="s">
        <v>600</v>
      </c>
      <c r="F58" s="6" t="s">
        <v>472</v>
      </c>
      <c r="G58" s="6" t="s">
        <v>1755</v>
      </c>
      <c r="H58" s="6" t="s">
        <v>472</v>
      </c>
      <c r="I58" s="6" t="s">
        <v>351</v>
      </c>
      <c r="J58" s="6" t="s">
        <v>352</v>
      </c>
      <c r="K58" s="7">
        <v>4</v>
      </c>
      <c r="L58" s="6">
        <v>757571</v>
      </c>
      <c r="M58" s="6">
        <v>262839</v>
      </c>
      <c r="N58" s="6">
        <v>1</v>
      </c>
      <c r="O58" s="39"/>
      <c r="P58" s="39"/>
      <c r="Q58" s="39"/>
      <c r="R58" s="40">
        <f t="shared" si="5"/>
        <v>0</v>
      </c>
      <c r="S58" s="41">
        <f t="shared" si="6"/>
        <v>0</v>
      </c>
      <c r="T58" s="39"/>
      <c r="U58" s="39"/>
      <c r="V58" s="40">
        <f t="shared" si="7"/>
        <v>0</v>
      </c>
      <c r="W58" s="41">
        <f t="shared" si="8"/>
        <v>0</v>
      </c>
    </row>
    <row r="59" spans="1:23" x14ac:dyDescent="0.35">
      <c r="A59" s="4">
        <v>4551986</v>
      </c>
      <c r="B59" s="4" t="s">
        <v>1756</v>
      </c>
      <c r="C59" s="5" t="s">
        <v>1757</v>
      </c>
      <c r="D59" s="6" t="s">
        <v>15</v>
      </c>
      <c r="E59" s="6" t="s">
        <v>600</v>
      </c>
      <c r="F59" s="6" t="s">
        <v>472</v>
      </c>
      <c r="G59" s="6" t="s">
        <v>1755</v>
      </c>
      <c r="H59" s="6" t="s">
        <v>472</v>
      </c>
      <c r="I59" s="6" t="s">
        <v>1623</v>
      </c>
      <c r="J59" s="6" t="s">
        <v>1584</v>
      </c>
      <c r="K59" s="7">
        <v>4</v>
      </c>
      <c r="L59" s="6">
        <v>757706</v>
      </c>
      <c r="M59" s="6">
        <v>262980</v>
      </c>
      <c r="N59" s="6">
        <v>1</v>
      </c>
      <c r="O59" s="39"/>
      <c r="P59" s="39"/>
      <c r="Q59" s="39"/>
      <c r="R59" s="40">
        <f t="shared" si="5"/>
        <v>0</v>
      </c>
      <c r="S59" s="41">
        <f t="shared" si="6"/>
        <v>0</v>
      </c>
      <c r="T59" s="39"/>
      <c r="U59" s="39"/>
      <c r="V59" s="40">
        <f t="shared" si="7"/>
        <v>0</v>
      </c>
      <c r="W59" s="41">
        <f t="shared" si="8"/>
        <v>0</v>
      </c>
    </row>
  </sheetData>
  <sheetProtection algorithmName="SHA-512" hashValue="4adnvnf3okpNeZNStL61Vdq+xOdtn8IbAxBLNWMVSE92q+k5SoL+Oe+yFJJJTfPxY4rfolhfqgr98cCsXWAiJw==" saltValue="/+ZS9tKqnDyPaPKab8wAV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8305-2166-49E1-A5CA-67A54E80C29D}">
  <dimension ref="A1:W38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1841</v>
      </c>
      <c r="B2" s="8">
        <f>M14</f>
        <v>23</v>
      </c>
      <c r="C2" s="8" t="str">
        <f>E16</f>
        <v>PRZEMYSKI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23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8764277</v>
      </c>
      <c r="B16" s="4" t="s">
        <v>614</v>
      </c>
      <c r="C16" s="5" t="s">
        <v>615</v>
      </c>
      <c r="D16" s="6" t="s">
        <v>15</v>
      </c>
      <c r="E16" s="6" t="s">
        <v>603</v>
      </c>
      <c r="F16" s="6" t="s">
        <v>616</v>
      </c>
      <c r="G16" s="6" t="s">
        <v>617</v>
      </c>
      <c r="H16" s="6" t="s">
        <v>616</v>
      </c>
      <c r="I16" s="6" t="s">
        <v>618</v>
      </c>
      <c r="J16" s="6" t="s">
        <v>619</v>
      </c>
      <c r="K16" s="7">
        <v>10</v>
      </c>
      <c r="L16" s="6">
        <v>751048</v>
      </c>
      <c r="M16" s="6">
        <v>208386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8681320</v>
      </c>
      <c r="B17" s="4" t="s">
        <v>620</v>
      </c>
      <c r="C17" s="5" t="s">
        <v>621</v>
      </c>
      <c r="D17" s="6" t="s">
        <v>15</v>
      </c>
      <c r="E17" s="6" t="s">
        <v>603</v>
      </c>
      <c r="F17" s="6" t="s">
        <v>616</v>
      </c>
      <c r="G17" s="6" t="s">
        <v>617</v>
      </c>
      <c r="H17" s="6" t="s">
        <v>616</v>
      </c>
      <c r="I17" s="6" t="s">
        <v>622</v>
      </c>
      <c r="J17" s="6" t="s">
        <v>623</v>
      </c>
      <c r="K17" s="7">
        <v>1</v>
      </c>
      <c r="L17" s="6">
        <v>751258</v>
      </c>
      <c r="M17" s="6">
        <v>208370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4516194</v>
      </c>
      <c r="B18" s="4" t="s">
        <v>624</v>
      </c>
      <c r="C18" s="5" t="s">
        <v>625</v>
      </c>
      <c r="D18" s="6" t="s">
        <v>15</v>
      </c>
      <c r="E18" s="6" t="s">
        <v>603</v>
      </c>
      <c r="F18" s="6" t="s">
        <v>616</v>
      </c>
      <c r="G18" s="6" t="s">
        <v>626</v>
      </c>
      <c r="H18" s="6" t="s">
        <v>627</v>
      </c>
      <c r="I18" s="6" t="s">
        <v>26</v>
      </c>
      <c r="J18" s="6" t="s">
        <v>21</v>
      </c>
      <c r="K18" s="7" t="s">
        <v>628</v>
      </c>
      <c r="L18" s="6">
        <v>747522</v>
      </c>
      <c r="M18" s="6">
        <v>199735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4516229</v>
      </c>
      <c r="B19" s="4" t="s">
        <v>629</v>
      </c>
      <c r="C19" s="5" t="s">
        <v>630</v>
      </c>
      <c r="D19" s="6" t="s">
        <v>15</v>
      </c>
      <c r="E19" s="6" t="s">
        <v>603</v>
      </c>
      <c r="F19" s="6" t="s">
        <v>616</v>
      </c>
      <c r="G19" s="6" t="s">
        <v>631</v>
      </c>
      <c r="H19" s="6" t="s">
        <v>632</v>
      </c>
      <c r="I19" s="6" t="s">
        <v>26</v>
      </c>
      <c r="J19" s="6" t="s">
        <v>21</v>
      </c>
      <c r="K19" s="7">
        <v>21</v>
      </c>
      <c r="L19" s="6">
        <v>747653</v>
      </c>
      <c r="M19" s="6">
        <v>205289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4516510</v>
      </c>
      <c r="B20" s="4" t="s">
        <v>633</v>
      </c>
      <c r="C20" s="5" t="s">
        <v>634</v>
      </c>
      <c r="D20" s="6" t="s">
        <v>15</v>
      </c>
      <c r="E20" s="6" t="s">
        <v>603</v>
      </c>
      <c r="F20" s="6" t="s">
        <v>616</v>
      </c>
      <c r="G20" s="6" t="s">
        <v>635</v>
      </c>
      <c r="H20" s="6" t="s">
        <v>636</v>
      </c>
      <c r="I20" s="6" t="s">
        <v>26</v>
      </c>
      <c r="J20" s="6" t="s">
        <v>21</v>
      </c>
      <c r="K20" s="7">
        <v>52</v>
      </c>
      <c r="L20" s="6">
        <v>742618</v>
      </c>
      <c r="M20" s="6">
        <v>209430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4516867</v>
      </c>
      <c r="B21" s="4" t="s">
        <v>637</v>
      </c>
      <c r="C21" s="5" t="s">
        <v>638</v>
      </c>
      <c r="D21" s="6" t="s">
        <v>15</v>
      </c>
      <c r="E21" s="6" t="s">
        <v>603</v>
      </c>
      <c r="F21" s="6" t="s">
        <v>616</v>
      </c>
      <c r="G21" s="6" t="s">
        <v>639</v>
      </c>
      <c r="H21" s="6" t="s">
        <v>640</v>
      </c>
      <c r="I21" s="6" t="s">
        <v>26</v>
      </c>
      <c r="J21" s="6" t="s">
        <v>21</v>
      </c>
      <c r="K21" s="7">
        <v>52</v>
      </c>
      <c r="L21" s="6">
        <v>749675</v>
      </c>
      <c r="M21" s="6">
        <v>214163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9633262</v>
      </c>
      <c r="B22" s="4" t="s">
        <v>641</v>
      </c>
      <c r="C22" s="5" t="s">
        <v>642</v>
      </c>
      <c r="D22" s="6" t="s">
        <v>15</v>
      </c>
      <c r="E22" s="6" t="s">
        <v>603</v>
      </c>
      <c r="F22" s="6" t="s">
        <v>616</v>
      </c>
      <c r="G22" s="6" t="s">
        <v>643</v>
      </c>
      <c r="H22" s="6" t="s">
        <v>644</v>
      </c>
      <c r="I22" s="6" t="s">
        <v>26</v>
      </c>
      <c r="J22" s="6" t="s">
        <v>21</v>
      </c>
      <c r="K22" s="7">
        <v>46</v>
      </c>
      <c r="L22" s="6">
        <v>740884</v>
      </c>
      <c r="M22" s="6">
        <v>212191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4517174</v>
      </c>
      <c r="B23" s="4" t="s">
        <v>693</v>
      </c>
      <c r="C23" s="5" t="s">
        <v>694</v>
      </c>
      <c r="D23" s="6" t="s">
        <v>15</v>
      </c>
      <c r="E23" s="6" t="s">
        <v>603</v>
      </c>
      <c r="F23" s="6" t="s">
        <v>695</v>
      </c>
      <c r="G23" s="6" t="s">
        <v>696</v>
      </c>
      <c r="H23" s="6" t="s">
        <v>697</v>
      </c>
      <c r="I23" s="6" t="s">
        <v>26</v>
      </c>
      <c r="J23" s="6" t="s">
        <v>21</v>
      </c>
      <c r="K23" s="7" t="s">
        <v>698</v>
      </c>
      <c r="L23" s="6">
        <v>739762</v>
      </c>
      <c r="M23" s="6">
        <v>222814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4517617</v>
      </c>
      <c r="B24" s="4" t="s">
        <v>699</v>
      </c>
      <c r="C24" s="5" t="s">
        <v>700</v>
      </c>
      <c r="D24" s="6" t="s">
        <v>15</v>
      </c>
      <c r="E24" s="6" t="s">
        <v>603</v>
      </c>
      <c r="F24" s="6" t="s">
        <v>695</v>
      </c>
      <c r="G24" s="6" t="s">
        <v>701</v>
      </c>
      <c r="H24" s="6" t="s">
        <v>702</v>
      </c>
      <c r="I24" s="6" t="s">
        <v>26</v>
      </c>
      <c r="J24" s="6" t="s">
        <v>21</v>
      </c>
      <c r="K24" s="7" t="s">
        <v>703</v>
      </c>
      <c r="L24" s="6">
        <v>741075</v>
      </c>
      <c r="M24" s="6">
        <v>226562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4517842</v>
      </c>
      <c r="B25" s="4" t="s">
        <v>707</v>
      </c>
      <c r="C25" s="5" t="s">
        <v>708</v>
      </c>
      <c r="D25" s="6" t="s">
        <v>15</v>
      </c>
      <c r="E25" s="6" t="s">
        <v>603</v>
      </c>
      <c r="F25" s="6" t="s">
        <v>695</v>
      </c>
      <c r="G25" s="6" t="s">
        <v>704</v>
      </c>
      <c r="H25" s="6" t="s">
        <v>695</v>
      </c>
      <c r="I25" s="6" t="s">
        <v>705</v>
      </c>
      <c r="J25" s="6" t="s">
        <v>706</v>
      </c>
      <c r="K25" s="7">
        <v>6</v>
      </c>
      <c r="L25" s="6">
        <v>744302</v>
      </c>
      <c r="M25" s="6">
        <v>222908</v>
      </c>
      <c r="N25" s="6">
        <v>1</v>
      </c>
      <c r="O25" s="39"/>
      <c r="P25" s="39"/>
      <c r="Q25" s="39"/>
      <c r="R25" s="40">
        <f t="shared" ref="R25:R38" si="5">ROUND(Q25*0.23,2)</f>
        <v>0</v>
      </c>
      <c r="S25" s="41">
        <f t="shared" ref="S25:S38" si="6">ROUND(SUM(Q25:R25),2)</f>
        <v>0</v>
      </c>
      <c r="T25" s="39"/>
      <c r="U25" s="39"/>
      <c r="V25" s="40">
        <f t="shared" ref="V25:V38" si="7">ROUND(U25*0.23,2)</f>
        <v>0</v>
      </c>
      <c r="W25" s="41">
        <f t="shared" ref="W25:W38" si="8">ROUND(SUM(U25:V25),2)</f>
        <v>0</v>
      </c>
    </row>
    <row r="26" spans="1:23" x14ac:dyDescent="0.35">
      <c r="A26" s="4">
        <v>4518052</v>
      </c>
      <c r="B26" s="4" t="s">
        <v>709</v>
      </c>
      <c r="C26" s="5" t="s">
        <v>710</v>
      </c>
      <c r="D26" s="6" t="s">
        <v>15</v>
      </c>
      <c r="E26" s="6" t="s">
        <v>603</v>
      </c>
      <c r="F26" s="6" t="s">
        <v>695</v>
      </c>
      <c r="G26" s="6" t="s">
        <v>711</v>
      </c>
      <c r="H26" s="6" t="s">
        <v>712</v>
      </c>
      <c r="I26" s="6" t="s">
        <v>26</v>
      </c>
      <c r="J26" s="6" t="s">
        <v>21</v>
      </c>
      <c r="K26" s="7">
        <v>129</v>
      </c>
      <c r="L26" s="6">
        <v>745469</v>
      </c>
      <c r="M26" s="6">
        <v>228831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4518122</v>
      </c>
      <c r="B27" s="4" t="s">
        <v>713</v>
      </c>
      <c r="C27" s="5" t="s">
        <v>714</v>
      </c>
      <c r="D27" s="6" t="s">
        <v>15</v>
      </c>
      <c r="E27" s="6" t="s">
        <v>603</v>
      </c>
      <c r="F27" s="6" t="s">
        <v>695</v>
      </c>
      <c r="G27" s="6" t="s">
        <v>715</v>
      </c>
      <c r="H27" s="6" t="s">
        <v>716</v>
      </c>
      <c r="I27" s="6" t="s">
        <v>26</v>
      </c>
      <c r="J27" s="6" t="s">
        <v>21</v>
      </c>
      <c r="K27" s="7">
        <v>27</v>
      </c>
      <c r="L27" s="6">
        <v>747795</v>
      </c>
      <c r="M27" s="6">
        <v>218932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8437017</v>
      </c>
      <c r="B28" s="4" t="s">
        <v>717</v>
      </c>
      <c r="C28" s="5" t="s">
        <v>718</v>
      </c>
      <c r="D28" s="6" t="s">
        <v>15</v>
      </c>
      <c r="E28" s="6" t="s">
        <v>603</v>
      </c>
      <c r="F28" s="6" t="s">
        <v>695</v>
      </c>
      <c r="G28" s="6" t="s">
        <v>719</v>
      </c>
      <c r="H28" s="6" t="s">
        <v>720</v>
      </c>
      <c r="I28" s="6" t="s">
        <v>26</v>
      </c>
      <c r="J28" s="6" t="s">
        <v>21</v>
      </c>
      <c r="K28" s="7">
        <v>133</v>
      </c>
      <c r="L28" s="6">
        <v>746865</v>
      </c>
      <c r="M28" s="6">
        <v>224648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9633261</v>
      </c>
      <c r="B29" s="4" t="s">
        <v>721</v>
      </c>
      <c r="C29" s="5" t="s">
        <v>722</v>
      </c>
      <c r="D29" s="6" t="s">
        <v>15</v>
      </c>
      <c r="E29" s="6" t="s">
        <v>603</v>
      </c>
      <c r="F29" s="6" t="s">
        <v>695</v>
      </c>
      <c r="G29" s="6" t="s">
        <v>719</v>
      </c>
      <c r="H29" s="6" t="s">
        <v>720</v>
      </c>
      <c r="I29" s="6" t="s">
        <v>26</v>
      </c>
      <c r="J29" s="6" t="s">
        <v>21</v>
      </c>
      <c r="K29" s="7">
        <v>373</v>
      </c>
      <c r="L29" s="6">
        <v>746379</v>
      </c>
      <c r="M29" s="6">
        <v>223478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4518834</v>
      </c>
      <c r="B30" s="4" t="s">
        <v>723</v>
      </c>
      <c r="C30" s="5" t="s">
        <v>724</v>
      </c>
      <c r="D30" s="6" t="s">
        <v>15</v>
      </c>
      <c r="E30" s="6" t="s">
        <v>603</v>
      </c>
      <c r="F30" s="6" t="s">
        <v>695</v>
      </c>
      <c r="G30" s="6" t="s">
        <v>719</v>
      </c>
      <c r="H30" s="6" t="s">
        <v>720</v>
      </c>
      <c r="I30" s="6" t="s">
        <v>26</v>
      </c>
      <c r="J30" s="6" t="s">
        <v>21</v>
      </c>
      <c r="K30" s="7">
        <v>555</v>
      </c>
      <c r="L30" s="6">
        <v>746041</v>
      </c>
      <c r="M30" s="6">
        <v>222195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4519192</v>
      </c>
      <c r="B31" s="4" t="s">
        <v>725</v>
      </c>
      <c r="C31" s="5" t="s">
        <v>726</v>
      </c>
      <c r="D31" s="6" t="s">
        <v>15</v>
      </c>
      <c r="E31" s="6" t="s">
        <v>603</v>
      </c>
      <c r="F31" s="6" t="s">
        <v>695</v>
      </c>
      <c r="G31" s="6" t="s">
        <v>727</v>
      </c>
      <c r="H31" s="6" t="s">
        <v>728</v>
      </c>
      <c r="I31" s="6" t="s">
        <v>26</v>
      </c>
      <c r="J31" s="6" t="s">
        <v>21</v>
      </c>
      <c r="K31" s="7">
        <v>140</v>
      </c>
      <c r="L31" s="6">
        <v>742420</v>
      </c>
      <c r="M31" s="6">
        <v>224281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4520174</v>
      </c>
      <c r="B32" s="4" t="s">
        <v>752</v>
      </c>
      <c r="C32" s="5" t="s">
        <v>753</v>
      </c>
      <c r="D32" s="6" t="s">
        <v>15</v>
      </c>
      <c r="E32" s="6" t="s">
        <v>603</v>
      </c>
      <c r="F32" s="6" t="s">
        <v>751</v>
      </c>
      <c r="G32" s="6" t="s">
        <v>754</v>
      </c>
      <c r="H32" s="6" t="s">
        <v>751</v>
      </c>
      <c r="I32" s="6" t="s">
        <v>26</v>
      </c>
      <c r="J32" s="6" t="s">
        <v>21</v>
      </c>
      <c r="K32" s="7">
        <v>42</v>
      </c>
      <c r="L32" s="6">
        <v>770211</v>
      </c>
      <c r="M32" s="6">
        <v>209630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4520420</v>
      </c>
      <c r="B33" s="4" t="s">
        <v>755</v>
      </c>
      <c r="C33" s="5" t="s">
        <v>756</v>
      </c>
      <c r="D33" s="6" t="s">
        <v>15</v>
      </c>
      <c r="E33" s="6" t="s">
        <v>603</v>
      </c>
      <c r="F33" s="6" t="s">
        <v>751</v>
      </c>
      <c r="G33" s="6" t="s">
        <v>757</v>
      </c>
      <c r="H33" s="6" t="s">
        <v>758</v>
      </c>
      <c r="I33" s="6" t="s">
        <v>26</v>
      </c>
      <c r="J33" s="6" t="s">
        <v>21</v>
      </c>
      <c r="K33" s="7">
        <v>8</v>
      </c>
      <c r="L33" s="6">
        <v>767420</v>
      </c>
      <c r="M33" s="6">
        <v>205100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4521018</v>
      </c>
      <c r="B34" s="4" t="s">
        <v>759</v>
      </c>
      <c r="C34" s="5" t="s">
        <v>760</v>
      </c>
      <c r="D34" s="6" t="s">
        <v>15</v>
      </c>
      <c r="E34" s="6" t="s">
        <v>603</v>
      </c>
      <c r="F34" s="6" t="s">
        <v>751</v>
      </c>
      <c r="G34" s="6" t="s">
        <v>761</v>
      </c>
      <c r="H34" s="6" t="s">
        <v>762</v>
      </c>
      <c r="I34" s="6" t="s">
        <v>26</v>
      </c>
      <c r="J34" s="6" t="s">
        <v>21</v>
      </c>
      <c r="K34" s="7">
        <v>39</v>
      </c>
      <c r="L34" s="6">
        <v>771929</v>
      </c>
      <c r="M34" s="6">
        <v>208701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4521342</v>
      </c>
      <c r="B35" s="4" t="s">
        <v>763</v>
      </c>
      <c r="C35" s="5" t="s">
        <v>764</v>
      </c>
      <c r="D35" s="6" t="s">
        <v>15</v>
      </c>
      <c r="E35" s="6" t="s">
        <v>603</v>
      </c>
      <c r="F35" s="6" t="s">
        <v>751</v>
      </c>
      <c r="G35" s="6" t="s">
        <v>765</v>
      </c>
      <c r="H35" s="6" t="s">
        <v>766</v>
      </c>
      <c r="I35" s="6" t="s">
        <v>26</v>
      </c>
      <c r="J35" s="6" t="s">
        <v>21</v>
      </c>
      <c r="K35" s="7">
        <v>121</v>
      </c>
      <c r="L35" s="6">
        <v>762985</v>
      </c>
      <c r="M35" s="6">
        <v>205125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4521441</v>
      </c>
      <c r="B36" s="4" t="s">
        <v>767</v>
      </c>
      <c r="C36" s="5" t="s">
        <v>768</v>
      </c>
      <c r="D36" s="6" t="s">
        <v>15</v>
      </c>
      <c r="E36" s="6" t="s">
        <v>603</v>
      </c>
      <c r="F36" s="6" t="s">
        <v>751</v>
      </c>
      <c r="G36" s="6" t="s">
        <v>769</v>
      </c>
      <c r="H36" s="6" t="s">
        <v>770</v>
      </c>
      <c r="I36" s="6" t="s">
        <v>26</v>
      </c>
      <c r="J36" s="6" t="s">
        <v>21</v>
      </c>
      <c r="K36" s="7">
        <v>31</v>
      </c>
      <c r="L36" s="6">
        <v>771713</v>
      </c>
      <c r="M36" s="6">
        <v>205792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4522966</v>
      </c>
      <c r="B37" s="4" t="s">
        <v>844</v>
      </c>
      <c r="C37" s="5" t="s">
        <v>845</v>
      </c>
      <c r="D37" s="6" t="s">
        <v>15</v>
      </c>
      <c r="E37" s="6" t="s">
        <v>603</v>
      </c>
      <c r="F37" s="6" t="s">
        <v>846</v>
      </c>
      <c r="G37" s="6" t="s">
        <v>847</v>
      </c>
      <c r="H37" s="6" t="s">
        <v>848</v>
      </c>
      <c r="I37" s="6" t="s">
        <v>26</v>
      </c>
      <c r="J37" s="6" t="s">
        <v>21</v>
      </c>
      <c r="K37" s="7">
        <v>28</v>
      </c>
      <c r="L37" s="6">
        <v>749937</v>
      </c>
      <c r="M37" s="6">
        <v>222750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4523250</v>
      </c>
      <c r="B38" s="4" t="s">
        <v>849</v>
      </c>
      <c r="C38" s="5" t="s">
        <v>850</v>
      </c>
      <c r="D38" s="6" t="s">
        <v>15</v>
      </c>
      <c r="E38" s="6" t="s">
        <v>603</v>
      </c>
      <c r="F38" s="6" t="s">
        <v>846</v>
      </c>
      <c r="G38" s="6" t="s">
        <v>851</v>
      </c>
      <c r="H38" s="6" t="s">
        <v>852</v>
      </c>
      <c r="I38" s="6" t="s">
        <v>26</v>
      </c>
      <c r="J38" s="6" t="s">
        <v>21</v>
      </c>
      <c r="K38" s="7">
        <v>43</v>
      </c>
      <c r="L38" s="6">
        <v>750955</v>
      </c>
      <c r="M38" s="6">
        <v>219875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</sheetData>
  <sheetProtection algorithmName="SHA-512" hashValue="gxxjfw4P6UM+anOZb5DDlCDp3z9c2OC4++k6Z50uPy03S4myz46SlL+WCUKDMZXvt/7NVhU6oTujTKYuIO+/og==" saltValue="NS0bYOR4m+bsf95B46WS3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F8F2-06D6-42B2-9436-8F5A838C0ACE}">
  <dimension ref="A1:W40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1840</v>
      </c>
      <c r="B2" s="8">
        <f>M14</f>
        <v>25</v>
      </c>
      <c r="C2" s="8" t="str">
        <f>E16</f>
        <v>ŁAŃCUCKI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25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8824877</v>
      </c>
      <c r="B16" s="4" t="s">
        <v>1300</v>
      </c>
      <c r="C16" s="5" t="s">
        <v>1301</v>
      </c>
      <c r="D16" s="6" t="s">
        <v>15</v>
      </c>
      <c r="E16" s="6" t="s">
        <v>1132</v>
      </c>
      <c r="F16" s="6" t="s">
        <v>1302</v>
      </c>
      <c r="G16" s="6" t="s">
        <v>1303</v>
      </c>
      <c r="H16" s="6" t="s">
        <v>1304</v>
      </c>
      <c r="I16" s="6" t="s">
        <v>26</v>
      </c>
      <c r="J16" s="6" t="s">
        <v>21</v>
      </c>
      <c r="K16" s="7">
        <v>489</v>
      </c>
      <c r="L16" s="6">
        <v>731246</v>
      </c>
      <c r="M16" s="6">
        <v>243801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7702752</v>
      </c>
      <c r="B17" s="4" t="s">
        <v>1305</v>
      </c>
      <c r="C17" s="5" t="s">
        <v>1306</v>
      </c>
      <c r="D17" s="6" t="s">
        <v>15</v>
      </c>
      <c r="E17" s="6" t="s">
        <v>1132</v>
      </c>
      <c r="F17" s="6" t="s">
        <v>1302</v>
      </c>
      <c r="G17" s="6" t="s">
        <v>1307</v>
      </c>
      <c r="H17" s="6" t="s">
        <v>1308</v>
      </c>
      <c r="I17" s="6" t="s">
        <v>26</v>
      </c>
      <c r="J17" s="6" t="s">
        <v>21</v>
      </c>
      <c r="K17" s="6" t="s">
        <v>1309</v>
      </c>
      <c r="L17" s="6">
        <v>726657</v>
      </c>
      <c r="M17" s="6">
        <v>243345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4453584</v>
      </c>
      <c r="B18" s="4" t="s">
        <v>1310</v>
      </c>
      <c r="C18" s="5" t="s">
        <v>1311</v>
      </c>
      <c r="D18" s="6" t="s">
        <v>15</v>
      </c>
      <c r="E18" s="6" t="s">
        <v>1132</v>
      </c>
      <c r="F18" s="6" t="s">
        <v>1302</v>
      </c>
      <c r="G18" s="6" t="s">
        <v>1312</v>
      </c>
      <c r="H18" s="6" t="s">
        <v>1313</v>
      </c>
      <c r="I18" s="6" t="s">
        <v>26</v>
      </c>
      <c r="J18" s="6" t="s">
        <v>21</v>
      </c>
      <c r="K18" s="7">
        <v>264</v>
      </c>
      <c r="L18" s="6">
        <v>731052</v>
      </c>
      <c r="M18" s="6">
        <v>240570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8127905</v>
      </c>
      <c r="B19" s="4" t="s">
        <v>1314</v>
      </c>
      <c r="C19" s="5" t="s">
        <v>1315</v>
      </c>
      <c r="D19" s="6" t="s">
        <v>15</v>
      </c>
      <c r="E19" s="6" t="s">
        <v>1132</v>
      </c>
      <c r="F19" s="6" t="s">
        <v>1302</v>
      </c>
      <c r="G19" s="6" t="s">
        <v>1316</v>
      </c>
      <c r="H19" s="6" t="s">
        <v>1317</v>
      </c>
      <c r="I19" s="6" t="s">
        <v>26</v>
      </c>
      <c r="J19" s="6" t="s">
        <v>21</v>
      </c>
      <c r="K19" s="7">
        <v>311</v>
      </c>
      <c r="L19" s="6">
        <v>726300</v>
      </c>
      <c r="M19" s="6">
        <v>246024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4456441</v>
      </c>
      <c r="B20" s="4" t="s">
        <v>1318</v>
      </c>
      <c r="C20" s="5" t="s">
        <v>1319</v>
      </c>
      <c r="D20" s="6" t="s">
        <v>15</v>
      </c>
      <c r="E20" s="6" t="s">
        <v>1132</v>
      </c>
      <c r="F20" s="6" t="s">
        <v>1302</v>
      </c>
      <c r="G20" s="6" t="s">
        <v>1320</v>
      </c>
      <c r="H20" s="6" t="s">
        <v>1321</v>
      </c>
      <c r="I20" s="6" t="s">
        <v>26</v>
      </c>
      <c r="J20" s="6" t="s">
        <v>21</v>
      </c>
      <c r="K20" s="7">
        <v>374</v>
      </c>
      <c r="L20" s="6">
        <v>741359</v>
      </c>
      <c r="M20" s="6">
        <v>250780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4457694</v>
      </c>
      <c r="B21" s="4" t="s">
        <v>1322</v>
      </c>
      <c r="C21" s="5" t="s">
        <v>1323</v>
      </c>
      <c r="D21" s="6" t="s">
        <v>15</v>
      </c>
      <c r="E21" s="6" t="s">
        <v>1132</v>
      </c>
      <c r="F21" s="6" t="s">
        <v>1302</v>
      </c>
      <c r="G21" s="6" t="s">
        <v>1324</v>
      </c>
      <c r="H21" s="6" t="s">
        <v>1325</v>
      </c>
      <c r="I21" s="6" t="s">
        <v>26</v>
      </c>
      <c r="J21" s="6" t="s">
        <v>21</v>
      </c>
      <c r="K21" s="7">
        <v>49</v>
      </c>
      <c r="L21" s="6">
        <v>731717</v>
      </c>
      <c r="M21" s="6">
        <v>246803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4457757</v>
      </c>
      <c r="B22" s="4" t="s">
        <v>1326</v>
      </c>
      <c r="C22" s="5" t="s">
        <v>1327</v>
      </c>
      <c r="D22" s="6" t="s">
        <v>15</v>
      </c>
      <c r="E22" s="6" t="s">
        <v>1132</v>
      </c>
      <c r="F22" s="6" t="s">
        <v>1302</v>
      </c>
      <c r="G22" s="6" t="s">
        <v>1324</v>
      </c>
      <c r="H22" s="6" t="s">
        <v>1325</v>
      </c>
      <c r="I22" s="6" t="s">
        <v>26</v>
      </c>
      <c r="J22" s="6" t="s">
        <v>21</v>
      </c>
      <c r="K22" s="7">
        <v>98</v>
      </c>
      <c r="L22" s="6">
        <v>732687</v>
      </c>
      <c r="M22" s="6">
        <v>247191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4458783</v>
      </c>
      <c r="B23" s="4" t="s">
        <v>1328</v>
      </c>
      <c r="C23" s="5" t="s">
        <v>1329</v>
      </c>
      <c r="D23" s="6" t="s">
        <v>15</v>
      </c>
      <c r="E23" s="6" t="s">
        <v>1132</v>
      </c>
      <c r="F23" s="6" t="s">
        <v>1330</v>
      </c>
      <c r="G23" s="6" t="s">
        <v>1331</v>
      </c>
      <c r="H23" s="6" t="s">
        <v>1332</v>
      </c>
      <c r="I23" s="6" t="s">
        <v>26</v>
      </c>
      <c r="J23" s="6" t="s">
        <v>21</v>
      </c>
      <c r="K23" s="7">
        <v>27</v>
      </c>
      <c r="L23" s="6">
        <v>735772</v>
      </c>
      <c r="M23" s="6">
        <v>239633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4458811</v>
      </c>
      <c r="B24" s="4" t="s">
        <v>1333</v>
      </c>
      <c r="C24" s="5" t="s">
        <v>1334</v>
      </c>
      <c r="D24" s="6" t="s">
        <v>15</v>
      </c>
      <c r="E24" s="6" t="s">
        <v>1132</v>
      </c>
      <c r="F24" s="6" t="s">
        <v>1330</v>
      </c>
      <c r="G24" s="6" t="s">
        <v>1331</v>
      </c>
      <c r="H24" s="6" t="s">
        <v>1332</v>
      </c>
      <c r="I24" s="6" t="s">
        <v>26</v>
      </c>
      <c r="J24" s="6" t="s">
        <v>21</v>
      </c>
      <c r="K24" s="7">
        <v>451</v>
      </c>
      <c r="L24" s="6">
        <v>733756</v>
      </c>
      <c r="M24" s="6">
        <v>240604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4460183</v>
      </c>
      <c r="B25" s="4" t="s">
        <v>1335</v>
      </c>
      <c r="C25" s="5" t="s">
        <v>1336</v>
      </c>
      <c r="D25" s="6" t="s">
        <v>15</v>
      </c>
      <c r="E25" s="6" t="s">
        <v>1132</v>
      </c>
      <c r="F25" s="6" t="s">
        <v>1330</v>
      </c>
      <c r="G25" s="6" t="s">
        <v>1337</v>
      </c>
      <c r="H25" s="6" t="s">
        <v>1330</v>
      </c>
      <c r="I25" s="6" t="s">
        <v>26</v>
      </c>
      <c r="J25" s="6" t="s">
        <v>21</v>
      </c>
      <c r="K25" s="7">
        <v>1127</v>
      </c>
      <c r="L25" s="6">
        <v>735304</v>
      </c>
      <c r="M25" s="6">
        <v>244691</v>
      </c>
      <c r="N25" s="6">
        <v>1</v>
      </c>
      <c r="O25" s="39"/>
      <c r="P25" s="39"/>
      <c r="Q25" s="39"/>
      <c r="R25" s="40">
        <f t="shared" ref="R25:R40" si="5">ROUND(Q25*0.23,2)</f>
        <v>0</v>
      </c>
      <c r="S25" s="41">
        <f t="shared" ref="S25:S40" si="6">ROUND(SUM(Q25:R25),2)</f>
        <v>0</v>
      </c>
      <c r="T25" s="39"/>
      <c r="U25" s="39"/>
      <c r="V25" s="40">
        <f t="shared" ref="V25:V40" si="7">ROUND(U25*0.23,2)</f>
        <v>0</v>
      </c>
      <c r="W25" s="41">
        <f t="shared" ref="W25:W40" si="8">ROUND(SUM(U25:V25),2)</f>
        <v>0</v>
      </c>
    </row>
    <row r="26" spans="1:23" x14ac:dyDescent="0.35">
      <c r="A26" s="4">
        <v>4459477</v>
      </c>
      <c r="B26" s="4" t="s">
        <v>1338</v>
      </c>
      <c r="C26" s="5" t="s">
        <v>1339</v>
      </c>
      <c r="D26" s="6" t="s">
        <v>15</v>
      </c>
      <c r="E26" s="6" t="s">
        <v>1132</v>
      </c>
      <c r="F26" s="6" t="s">
        <v>1330</v>
      </c>
      <c r="G26" s="6" t="s">
        <v>1340</v>
      </c>
      <c r="H26" s="6" t="s">
        <v>1330</v>
      </c>
      <c r="I26" s="6" t="s">
        <v>26</v>
      </c>
      <c r="J26" s="6" t="s">
        <v>21</v>
      </c>
      <c r="K26" s="7">
        <v>1351</v>
      </c>
      <c r="L26" s="6">
        <v>736876</v>
      </c>
      <c r="M26" s="6">
        <v>244721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4459536</v>
      </c>
      <c r="B27" s="4" t="s">
        <v>1341</v>
      </c>
      <c r="C27" s="5" t="s">
        <v>1342</v>
      </c>
      <c r="D27" s="6" t="s">
        <v>15</v>
      </c>
      <c r="E27" s="6" t="s">
        <v>1132</v>
      </c>
      <c r="F27" s="6" t="s">
        <v>1330</v>
      </c>
      <c r="G27" s="6" t="s">
        <v>1340</v>
      </c>
      <c r="H27" s="6" t="s">
        <v>1330</v>
      </c>
      <c r="I27" s="6" t="s">
        <v>26</v>
      </c>
      <c r="J27" s="6" t="s">
        <v>21</v>
      </c>
      <c r="K27" s="7">
        <v>1685</v>
      </c>
      <c r="L27" s="6">
        <v>738655</v>
      </c>
      <c r="M27" s="6">
        <v>245128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4460631</v>
      </c>
      <c r="B28" s="4" t="s">
        <v>1343</v>
      </c>
      <c r="C28" s="5" t="s">
        <v>1344</v>
      </c>
      <c r="D28" s="6" t="s">
        <v>15</v>
      </c>
      <c r="E28" s="6" t="s">
        <v>1132</v>
      </c>
      <c r="F28" s="6" t="s">
        <v>1330</v>
      </c>
      <c r="G28" s="6" t="s">
        <v>1345</v>
      </c>
      <c r="H28" s="6" t="s">
        <v>1346</v>
      </c>
      <c r="I28" s="6" t="s">
        <v>26</v>
      </c>
      <c r="J28" s="6" t="s">
        <v>21</v>
      </c>
      <c r="K28" s="7">
        <v>126</v>
      </c>
      <c r="L28" s="6">
        <v>735132</v>
      </c>
      <c r="M28" s="6">
        <v>236615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4462068</v>
      </c>
      <c r="B29" s="4" t="s">
        <v>1432</v>
      </c>
      <c r="C29" s="5" t="s">
        <v>1433</v>
      </c>
      <c r="D29" s="6" t="s">
        <v>15</v>
      </c>
      <c r="E29" s="6" t="s">
        <v>1132</v>
      </c>
      <c r="F29" s="6" t="s">
        <v>1434</v>
      </c>
      <c r="G29" s="6" t="s">
        <v>1435</v>
      </c>
      <c r="H29" s="6" t="s">
        <v>1434</v>
      </c>
      <c r="I29" s="6" t="s">
        <v>26</v>
      </c>
      <c r="J29" s="6" t="s">
        <v>21</v>
      </c>
      <c r="K29" s="7">
        <v>325</v>
      </c>
      <c r="L29" s="6">
        <v>731681</v>
      </c>
      <c r="M29" s="6">
        <v>258571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4461068</v>
      </c>
      <c r="B30" s="4" t="s">
        <v>1436</v>
      </c>
      <c r="C30" s="5" t="s">
        <v>1437</v>
      </c>
      <c r="D30" s="6" t="s">
        <v>15</v>
      </c>
      <c r="E30" s="6" t="s">
        <v>1132</v>
      </c>
      <c r="F30" s="6" t="s">
        <v>1434</v>
      </c>
      <c r="G30" s="6" t="s">
        <v>1438</v>
      </c>
      <c r="H30" s="6" t="s">
        <v>1434</v>
      </c>
      <c r="I30" s="6" t="s">
        <v>26</v>
      </c>
      <c r="J30" s="6" t="s">
        <v>21</v>
      </c>
      <c r="K30" s="7">
        <v>347</v>
      </c>
      <c r="L30" s="6">
        <v>731530</v>
      </c>
      <c r="M30" s="6">
        <v>259038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8012503</v>
      </c>
      <c r="B31" s="4" t="s">
        <v>1439</v>
      </c>
      <c r="C31" s="5" t="s">
        <v>1440</v>
      </c>
      <c r="D31" s="6" t="s">
        <v>15</v>
      </c>
      <c r="E31" s="6" t="s">
        <v>1132</v>
      </c>
      <c r="F31" s="6" t="s">
        <v>1434</v>
      </c>
      <c r="G31" s="6" t="s">
        <v>1438</v>
      </c>
      <c r="H31" s="6" t="s">
        <v>1434</v>
      </c>
      <c r="I31" s="6" t="s">
        <v>26</v>
      </c>
      <c r="J31" s="6" t="s">
        <v>21</v>
      </c>
      <c r="K31" s="7">
        <v>677</v>
      </c>
      <c r="L31" s="6">
        <v>730746</v>
      </c>
      <c r="M31" s="6">
        <v>260910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4461121</v>
      </c>
      <c r="B32" s="4" t="s">
        <v>1441</v>
      </c>
      <c r="C32" s="5" t="s">
        <v>1442</v>
      </c>
      <c r="D32" s="6" t="s">
        <v>15</v>
      </c>
      <c r="E32" s="6" t="s">
        <v>1132</v>
      </c>
      <c r="F32" s="6" t="s">
        <v>1434</v>
      </c>
      <c r="G32" s="6" t="s">
        <v>1438</v>
      </c>
      <c r="H32" s="6" t="s">
        <v>1434</v>
      </c>
      <c r="I32" s="6" t="s">
        <v>26</v>
      </c>
      <c r="J32" s="6" t="s">
        <v>21</v>
      </c>
      <c r="K32" s="7">
        <v>946</v>
      </c>
      <c r="L32" s="6">
        <v>730285</v>
      </c>
      <c r="M32" s="6">
        <v>262811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4462570</v>
      </c>
      <c r="B33" s="4" t="s">
        <v>1443</v>
      </c>
      <c r="C33" s="5" t="s">
        <v>1444</v>
      </c>
      <c r="D33" s="6" t="s">
        <v>15</v>
      </c>
      <c r="E33" s="6" t="s">
        <v>1132</v>
      </c>
      <c r="F33" s="6" t="s">
        <v>1434</v>
      </c>
      <c r="G33" s="6" t="s">
        <v>1445</v>
      </c>
      <c r="H33" s="6" t="s">
        <v>1446</v>
      </c>
      <c r="I33" s="6" t="s">
        <v>26</v>
      </c>
      <c r="J33" s="6" t="s">
        <v>21</v>
      </c>
      <c r="K33" s="7">
        <v>171</v>
      </c>
      <c r="L33" s="6">
        <v>728538</v>
      </c>
      <c r="M33" s="6">
        <v>260249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4462713</v>
      </c>
      <c r="B34" s="4" t="s">
        <v>1447</v>
      </c>
      <c r="C34" s="5" t="s">
        <v>1448</v>
      </c>
      <c r="D34" s="6" t="s">
        <v>15</v>
      </c>
      <c r="E34" s="6" t="s">
        <v>1132</v>
      </c>
      <c r="F34" s="6" t="s">
        <v>1434</v>
      </c>
      <c r="G34" s="6" t="s">
        <v>1449</v>
      </c>
      <c r="H34" s="6" t="s">
        <v>1450</v>
      </c>
      <c r="I34" s="6" t="s">
        <v>26</v>
      </c>
      <c r="J34" s="6" t="s">
        <v>21</v>
      </c>
      <c r="K34" s="7">
        <v>259</v>
      </c>
      <c r="L34" s="6">
        <v>731943</v>
      </c>
      <c r="M34" s="6">
        <v>265389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4463227</v>
      </c>
      <c r="B35" s="4" t="s">
        <v>1579</v>
      </c>
      <c r="C35" s="5" t="s">
        <v>1580</v>
      </c>
      <c r="D35" s="6" t="s">
        <v>15</v>
      </c>
      <c r="E35" s="6" t="s">
        <v>1132</v>
      </c>
      <c r="F35" s="6" t="s">
        <v>1581</v>
      </c>
      <c r="G35" s="6" t="s">
        <v>1582</v>
      </c>
      <c r="H35" s="6" t="s">
        <v>1583</v>
      </c>
      <c r="I35" s="6" t="s">
        <v>26</v>
      </c>
      <c r="J35" s="6" t="s">
        <v>21</v>
      </c>
      <c r="K35" s="7">
        <v>425</v>
      </c>
      <c r="L35" s="6">
        <v>733878</v>
      </c>
      <c r="M35" s="6">
        <v>264316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4444824</v>
      </c>
      <c r="B36" s="4" t="s">
        <v>1781</v>
      </c>
      <c r="C36" s="5" t="s">
        <v>1782</v>
      </c>
      <c r="D36" s="6" t="s">
        <v>15</v>
      </c>
      <c r="E36" s="6" t="s">
        <v>1132</v>
      </c>
      <c r="F36" s="6" t="s">
        <v>1302</v>
      </c>
      <c r="G36" s="6" t="s">
        <v>1780</v>
      </c>
      <c r="H36" s="6" t="s">
        <v>1302</v>
      </c>
      <c r="I36" s="6" t="s">
        <v>1783</v>
      </c>
      <c r="J36" s="6" t="s">
        <v>1784</v>
      </c>
      <c r="K36" s="7">
        <v>10</v>
      </c>
      <c r="L36" s="6">
        <v>731051</v>
      </c>
      <c r="M36" s="6">
        <v>249719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4445026</v>
      </c>
      <c r="B37" s="4" t="s">
        <v>1785</v>
      </c>
      <c r="C37" s="5" t="s">
        <v>1786</v>
      </c>
      <c r="D37" s="6" t="s">
        <v>15</v>
      </c>
      <c r="E37" s="6" t="s">
        <v>1132</v>
      </c>
      <c r="F37" s="6" t="s">
        <v>1302</v>
      </c>
      <c r="G37" s="6" t="s">
        <v>1780</v>
      </c>
      <c r="H37" s="6" t="s">
        <v>1302</v>
      </c>
      <c r="I37" s="6" t="s">
        <v>1667</v>
      </c>
      <c r="J37" s="6" t="s">
        <v>1668</v>
      </c>
      <c r="K37" s="7">
        <v>21</v>
      </c>
      <c r="L37" s="6">
        <v>730130</v>
      </c>
      <c r="M37" s="6">
        <v>249388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4445367</v>
      </c>
      <c r="B38" s="4" t="s">
        <v>1787</v>
      </c>
      <c r="C38" s="5" t="s">
        <v>1788</v>
      </c>
      <c r="D38" s="6" t="s">
        <v>15</v>
      </c>
      <c r="E38" s="6" t="s">
        <v>1132</v>
      </c>
      <c r="F38" s="6" t="s">
        <v>1302</v>
      </c>
      <c r="G38" s="6" t="s">
        <v>1780</v>
      </c>
      <c r="H38" s="6" t="s">
        <v>1302</v>
      </c>
      <c r="I38" s="6" t="s">
        <v>803</v>
      </c>
      <c r="J38" s="6" t="s">
        <v>804</v>
      </c>
      <c r="K38" s="7">
        <v>19</v>
      </c>
      <c r="L38" s="6">
        <v>731696</v>
      </c>
      <c r="M38" s="6">
        <v>249409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4445056</v>
      </c>
      <c r="B39" s="4" t="s">
        <v>1789</v>
      </c>
      <c r="C39" s="5" t="s">
        <v>1790</v>
      </c>
      <c r="D39" s="6" t="s">
        <v>15</v>
      </c>
      <c r="E39" s="6" t="s">
        <v>1132</v>
      </c>
      <c r="F39" s="6" t="s">
        <v>1302</v>
      </c>
      <c r="G39" s="6" t="s">
        <v>1780</v>
      </c>
      <c r="H39" s="6" t="s">
        <v>1302</v>
      </c>
      <c r="I39" s="6" t="s">
        <v>19</v>
      </c>
      <c r="J39" s="6" t="s">
        <v>20</v>
      </c>
      <c r="K39" s="7">
        <v>3</v>
      </c>
      <c r="L39" s="6">
        <v>731054</v>
      </c>
      <c r="M39" s="6">
        <v>249269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4445166</v>
      </c>
      <c r="B40" s="4" t="s">
        <v>1791</v>
      </c>
      <c r="C40" s="5" t="s">
        <v>1792</v>
      </c>
      <c r="D40" s="6" t="s">
        <v>15</v>
      </c>
      <c r="E40" s="6" t="s">
        <v>1132</v>
      </c>
      <c r="F40" s="6" t="s">
        <v>1302</v>
      </c>
      <c r="G40" s="6" t="s">
        <v>1780</v>
      </c>
      <c r="H40" s="6" t="s">
        <v>1302</v>
      </c>
      <c r="I40" s="6" t="s">
        <v>1793</v>
      </c>
      <c r="J40" s="6" t="s">
        <v>1794</v>
      </c>
      <c r="K40" s="7">
        <v>7</v>
      </c>
      <c r="L40" s="6">
        <v>731033</v>
      </c>
      <c r="M40" s="6">
        <v>249347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</sheetData>
  <sheetProtection algorithmName="SHA-512" hashValue="usLqYQWlnR0f9xe8pVyjfDs9g6Dj9Q2Ox/rqKU8AYcbcxDoMkiJWK+8TjKPr1EWzj8b35Ut64+dIg+VMsaWHsw==" saltValue="YRPZezzoQmnBaauPVXhtk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1FD8-2FD4-418A-B511-DC3AB063082B}">
  <dimension ref="A1:W49"/>
  <sheetViews>
    <sheetView workbookViewId="0">
      <selection activeCell="A24" sqref="A24"/>
    </sheetView>
  </sheetViews>
  <sheetFormatPr defaultRowHeight="14.5" x14ac:dyDescent="0.35"/>
  <cols>
    <col min="5" max="5" width="12.81640625" customWidth="1"/>
    <col min="6" max="6" width="10.81640625" customWidth="1"/>
    <col min="12" max="12" width="15.453125" customWidth="1"/>
    <col min="15" max="15" width="20.54296875" customWidth="1"/>
    <col min="16" max="16" width="12.81640625" customWidth="1"/>
    <col min="17" max="17" width="20.54296875" customWidth="1"/>
    <col min="19" max="19" width="15.54296875" customWidth="1"/>
    <col min="21" max="21" width="22.54296875" customWidth="1"/>
    <col min="23" max="23" width="16.54296875" customWidth="1"/>
  </cols>
  <sheetData>
    <row r="1" spans="1:23" ht="15" thickBot="1" x14ac:dyDescent="0.4">
      <c r="A1" s="8" t="s">
        <v>1824</v>
      </c>
      <c r="B1" s="8" t="s">
        <v>1827</v>
      </c>
      <c r="C1" s="8" t="s">
        <v>1829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1839</v>
      </c>
      <c r="B2" s="8">
        <f>M14</f>
        <v>34</v>
      </c>
      <c r="C2" s="8" t="str">
        <f>E16</f>
        <v>LUBACZOWSKI</v>
      </c>
      <c r="D2" s="8"/>
      <c r="E2" s="8"/>
      <c r="F2" s="8"/>
      <c r="G2" s="42" t="s">
        <v>1847</v>
      </c>
      <c r="H2" s="43"/>
      <c r="I2" s="44"/>
      <c r="J2" s="45" t="s">
        <v>1848</v>
      </c>
      <c r="K2" s="46"/>
      <c r="L2" s="47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1849</v>
      </c>
      <c r="G3" s="14" t="s">
        <v>1850</v>
      </c>
      <c r="H3" s="8" t="s">
        <v>1851</v>
      </c>
      <c r="I3" s="15" t="s">
        <v>1852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1853</v>
      </c>
      <c r="Q3" s="8" t="s">
        <v>1854</v>
      </c>
      <c r="R3" s="11"/>
      <c r="S3" s="8"/>
      <c r="T3" s="8"/>
      <c r="U3" s="8"/>
      <c r="V3" s="8"/>
    </row>
    <row r="4" spans="1:23" ht="31.5" x14ac:dyDescent="0.35">
      <c r="A4" s="48" t="s">
        <v>1855</v>
      </c>
      <c r="B4" s="48"/>
      <c r="C4" s="48"/>
      <c r="D4" s="48"/>
      <c r="E4" s="48"/>
      <c r="F4" s="19" t="s">
        <v>1856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49" t="s">
        <v>1857</v>
      </c>
      <c r="O4" s="50"/>
      <c r="P4" s="2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1858</v>
      </c>
      <c r="B5" s="48"/>
      <c r="C5" s="48"/>
      <c r="D5" s="48"/>
      <c r="E5" s="48"/>
      <c r="F5" s="19" t="s">
        <v>1859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49"/>
      <c r="O5" s="50"/>
      <c r="P5" s="2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1860</v>
      </c>
      <c r="B6" s="54"/>
      <c r="C6" s="54"/>
      <c r="D6" s="54"/>
      <c r="E6" s="54"/>
      <c r="F6" s="10" t="s">
        <v>1861</v>
      </c>
      <c r="G6" s="25"/>
      <c r="H6" s="21">
        <f t="shared" ref="H6:H10" si="0">G6*0.23</f>
        <v>0</v>
      </c>
      <c r="I6" s="26">
        <f>ROUND(G6+H6,2)</f>
        <v>0</v>
      </c>
      <c r="J6" s="55" t="s">
        <v>1862</v>
      </c>
      <c r="K6" s="56"/>
      <c r="L6" s="5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53.5" x14ac:dyDescent="0.35">
      <c r="A7" s="54" t="s">
        <v>1863</v>
      </c>
      <c r="B7" s="54"/>
      <c r="C7" s="54"/>
      <c r="D7" s="54"/>
      <c r="E7" s="54"/>
      <c r="F7" s="10" t="s">
        <v>1864</v>
      </c>
      <c r="G7" s="25"/>
      <c r="H7" s="21">
        <f t="shared" si="0"/>
        <v>0</v>
      </c>
      <c r="I7" s="26">
        <f>ROUND(G7+H7,2)</f>
        <v>0</v>
      </c>
      <c r="J7" s="55" t="s">
        <v>1862</v>
      </c>
      <c r="K7" s="56"/>
      <c r="L7" s="57"/>
      <c r="M7" s="11"/>
      <c r="N7" s="11"/>
      <c r="O7" s="11"/>
      <c r="P7" s="18" t="s">
        <v>1853</v>
      </c>
      <c r="Q7" s="8" t="s">
        <v>1854</v>
      </c>
      <c r="R7" s="11"/>
      <c r="S7" s="12"/>
      <c r="T7" s="12"/>
      <c r="U7" s="11"/>
      <c r="V7" s="11"/>
    </row>
    <row r="8" spans="1:23" ht="43" x14ac:dyDescent="0.35">
      <c r="A8" s="54" t="s">
        <v>1865</v>
      </c>
      <c r="B8" s="54"/>
      <c r="C8" s="54"/>
      <c r="D8" s="54"/>
      <c r="E8" s="54"/>
      <c r="F8" s="10" t="s">
        <v>1866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49" t="s">
        <v>1867</v>
      </c>
      <c r="O8" s="50"/>
      <c r="P8" s="2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1868</v>
      </c>
      <c r="B9" s="60"/>
      <c r="C9" s="60"/>
      <c r="D9" s="60"/>
      <c r="E9" s="60"/>
      <c r="F9" s="10" t="s">
        <v>1869</v>
      </c>
      <c r="G9" s="25"/>
      <c r="H9" s="21">
        <f t="shared" si="0"/>
        <v>0</v>
      </c>
      <c r="I9" s="26">
        <f>ROUND(G9+H9,2)</f>
        <v>0</v>
      </c>
      <c r="J9" s="61" t="s">
        <v>1862</v>
      </c>
      <c r="K9" s="62"/>
      <c r="L9" s="6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60" t="s">
        <v>1870</v>
      </c>
      <c r="B10" s="60"/>
      <c r="C10" s="60"/>
      <c r="D10" s="60"/>
      <c r="E10" s="60"/>
      <c r="F10" s="10" t="s">
        <v>1871</v>
      </c>
      <c r="G10" s="29"/>
      <c r="H10" s="30">
        <f t="shared" si="0"/>
        <v>0</v>
      </c>
      <c r="I10" s="26">
        <f>ROUND(G10+H10,2)</f>
        <v>0</v>
      </c>
      <c r="J10" s="64" t="s">
        <v>1862</v>
      </c>
      <c r="K10" s="65"/>
      <c r="L10" s="6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67"/>
      <c r="J11" s="68"/>
      <c r="K11" s="68"/>
      <c r="L11" s="69"/>
      <c r="M11" s="32" t="s">
        <v>1872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4" t="s">
        <v>1873</v>
      </c>
      <c r="I12" s="70"/>
      <c r="J12" s="71"/>
      <c r="K12" s="71"/>
      <c r="L12" s="72"/>
      <c r="M12" s="73" t="s">
        <v>1874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6" customHeight="1" x14ac:dyDescent="0.35">
      <c r="A14" s="35" t="s">
        <v>1875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34</v>
      </c>
      <c r="N14" s="37"/>
      <c r="O14" s="11"/>
      <c r="P14" s="58" t="s">
        <v>1876</v>
      </c>
      <c r="Q14" s="59"/>
      <c r="R14" s="59"/>
      <c r="S14" s="59"/>
      <c r="T14" s="58" t="s">
        <v>1877</v>
      </c>
      <c r="U14" s="59"/>
      <c r="V14" s="59"/>
      <c r="W14" s="59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1823</v>
      </c>
      <c r="O15" s="38" t="s">
        <v>1878</v>
      </c>
      <c r="P15" s="38" t="s">
        <v>1879</v>
      </c>
      <c r="Q15" s="38" t="s">
        <v>1880</v>
      </c>
      <c r="R15" s="38" t="s">
        <v>1881</v>
      </c>
      <c r="S15" s="38" t="s">
        <v>1882</v>
      </c>
      <c r="T15" s="38" t="s">
        <v>1883</v>
      </c>
      <c r="U15" s="38" t="s">
        <v>1880</v>
      </c>
      <c r="V15" s="38" t="s">
        <v>1881</v>
      </c>
      <c r="W15" s="38" t="s">
        <v>1882</v>
      </c>
    </row>
    <row r="16" spans="1:23" x14ac:dyDescent="0.35">
      <c r="A16" s="4">
        <v>4429498</v>
      </c>
      <c r="B16" s="4" t="s">
        <v>667</v>
      </c>
      <c r="C16" s="5" t="s">
        <v>668</v>
      </c>
      <c r="D16" s="6" t="s">
        <v>15</v>
      </c>
      <c r="E16" s="6" t="s">
        <v>669</v>
      </c>
      <c r="F16" s="6" t="s">
        <v>670</v>
      </c>
      <c r="G16" s="6" t="s">
        <v>671</v>
      </c>
      <c r="H16" s="6" t="s">
        <v>672</v>
      </c>
      <c r="I16" s="6" t="s">
        <v>26</v>
      </c>
      <c r="J16" s="6" t="s">
        <v>673</v>
      </c>
      <c r="K16" s="7">
        <v>106</v>
      </c>
      <c r="L16" s="6">
        <v>792657</v>
      </c>
      <c r="M16" s="6">
        <v>267893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35">
      <c r="A17" s="4">
        <v>4429923</v>
      </c>
      <c r="B17" s="4" t="s">
        <v>674</v>
      </c>
      <c r="C17" s="5" t="s">
        <v>675</v>
      </c>
      <c r="D17" s="6" t="s">
        <v>15</v>
      </c>
      <c r="E17" s="6" t="s">
        <v>669</v>
      </c>
      <c r="F17" s="6" t="s">
        <v>670</v>
      </c>
      <c r="G17" s="6" t="s">
        <v>676</v>
      </c>
      <c r="H17" s="6" t="s">
        <v>677</v>
      </c>
      <c r="I17" s="6" t="s">
        <v>26</v>
      </c>
      <c r="J17" s="6" t="s">
        <v>21</v>
      </c>
      <c r="K17" s="7">
        <v>20</v>
      </c>
      <c r="L17" s="6">
        <v>796407</v>
      </c>
      <c r="M17" s="6">
        <v>276217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35">
      <c r="A18" s="4">
        <v>4430091</v>
      </c>
      <c r="B18" s="4" t="s">
        <v>678</v>
      </c>
      <c r="C18" s="5" t="s">
        <v>679</v>
      </c>
      <c r="D18" s="6" t="s">
        <v>15</v>
      </c>
      <c r="E18" s="6" t="s">
        <v>669</v>
      </c>
      <c r="F18" s="6" t="s">
        <v>670</v>
      </c>
      <c r="G18" s="6" t="s">
        <v>680</v>
      </c>
      <c r="H18" s="6" t="s">
        <v>681</v>
      </c>
      <c r="I18" s="6" t="s">
        <v>26</v>
      </c>
      <c r="J18" s="6" t="s">
        <v>21</v>
      </c>
      <c r="K18" s="7">
        <v>76</v>
      </c>
      <c r="L18" s="6">
        <v>789173</v>
      </c>
      <c r="M18" s="6">
        <v>273696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35">
      <c r="A19" s="4">
        <v>4430143</v>
      </c>
      <c r="B19" s="4" t="s">
        <v>682</v>
      </c>
      <c r="C19" s="5" t="s">
        <v>683</v>
      </c>
      <c r="D19" s="6" t="s">
        <v>15</v>
      </c>
      <c r="E19" s="6" t="s">
        <v>669</v>
      </c>
      <c r="F19" s="6" t="s">
        <v>670</v>
      </c>
      <c r="G19" s="6" t="s">
        <v>684</v>
      </c>
      <c r="H19" s="6" t="s">
        <v>685</v>
      </c>
      <c r="I19" s="6" t="s">
        <v>26</v>
      </c>
      <c r="J19" s="6" t="s">
        <v>21</v>
      </c>
      <c r="K19" s="7" t="s">
        <v>686</v>
      </c>
      <c r="L19" s="6">
        <v>797004</v>
      </c>
      <c r="M19" s="6">
        <v>270826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35">
      <c r="A20" s="4">
        <v>4430117</v>
      </c>
      <c r="B20" s="4" t="s">
        <v>687</v>
      </c>
      <c r="C20" s="5" t="s">
        <v>688</v>
      </c>
      <c r="D20" s="6" t="s">
        <v>15</v>
      </c>
      <c r="E20" s="6" t="s">
        <v>669</v>
      </c>
      <c r="F20" s="6" t="s">
        <v>670</v>
      </c>
      <c r="G20" s="6" t="s">
        <v>684</v>
      </c>
      <c r="H20" s="6" t="s">
        <v>685</v>
      </c>
      <c r="I20" s="6" t="s">
        <v>26</v>
      </c>
      <c r="J20" s="6" t="s">
        <v>387</v>
      </c>
      <c r="K20" s="7">
        <v>15</v>
      </c>
      <c r="L20" s="6">
        <v>795380</v>
      </c>
      <c r="M20" s="6">
        <v>271212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35">
      <c r="A21" s="4">
        <v>4430373</v>
      </c>
      <c r="B21" s="4" t="s">
        <v>689</v>
      </c>
      <c r="C21" s="5" t="s">
        <v>690</v>
      </c>
      <c r="D21" s="6" t="s">
        <v>15</v>
      </c>
      <c r="E21" s="6" t="s">
        <v>669</v>
      </c>
      <c r="F21" s="6" t="s">
        <v>670</v>
      </c>
      <c r="G21" s="6" t="s">
        <v>691</v>
      </c>
      <c r="H21" s="6" t="s">
        <v>692</v>
      </c>
      <c r="I21" s="6" t="s">
        <v>26</v>
      </c>
      <c r="J21" s="6" t="s">
        <v>21</v>
      </c>
      <c r="K21" s="7">
        <v>75</v>
      </c>
      <c r="L21" s="6">
        <v>791420</v>
      </c>
      <c r="M21" s="6">
        <v>278041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35">
      <c r="A22" s="4">
        <v>4431165</v>
      </c>
      <c r="B22" s="4" t="s">
        <v>777</v>
      </c>
      <c r="C22" s="5" t="s">
        <v>778</v>
      </c>
      <c r="D22" s="6" t="s">
        <v>15</v>
      </c>
      <c r="E22" s="6" t="s">
        <v>669</v>
      </c>
      <c r="F22" s="6" t="s">
        <v>779</v>
      </c>
      <c r="G22" s="6" t="s">
        <v>780</v>
      </c>
      <c r="H22" s="6" t="s">
        <v>779</v>
      </c>
      <c r="I22" s="6" t="s">
        <v>781</v>
      </c>
      <c r="J22" s="6" t="s">
        <v>782</v>
      </c>
      <c r="K22" s="7" t="s">
        <v>783</v>
      </c>
      <c r="L22" s="6">
        <v>811293</v>
      </c>
      <c r="M22" s="6">
        <v>267173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35">
      <c r="A23" s="4">
        <v>4430833</v>
      </c>
      <c r="B23" s="4" t="s">
        <v>784</v>
      </c>
      <c r="C23" s="5" t="s">
        <v>785</v>
      </c>
      <c r="D23" s="6" t="s">
        <v>15</v>
      </c>
      <c r="E23" s="6" t="s">
        <v>669</v>
      </c>
      <c r="F23" s="6" t="s">
        <v>779</v>
      </c>
      <c r="G23" s="6" t="s">
        <v>780</v>
      </c>
      <c r="H23" s="6" t="s">
        <v>779</v>
      </c>
      <c r="I23" s="6" t="s">
        <v>781</v>
      </c>
      <c r="J23" s="6" t="s">
        <v>782</v>
      </c>
      <c r="K23" s="7">
        <v>8</v>
      </c>
      <c r="L23" s="6">
        <v>811265</v>
      </c>
      <c r="M23" s="6">
        <v>267081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35">
      <c r="A24" s="4">
        <v>4431609</v>
      </c>
      <c r="B24" s="4" t="s">
        <v>786</v>
      </c>
      <c r="C24" s="5" t="s">
        <v>787</v>
      </c>
      <c r="D24" s="6" t="s">
        <v>15</v>
      </c>
      <c r="E24" s="6" t="s">
        <v>669</v>
      </c>
      <c r="F24" s="6" t="s">
        <v>779</v>
      </c>
      <c r="G24" s="6" t="s">
        <v>788</v>
      </c>
      <c r="H24" s="6" t="s">
        <v>789</v>
      </c>
      <c r="I24" s="6" t="s">
        <v>26</v>
      </c>
      <c r="J24" s="6" t="s">
        <v>21</v>
      </c>
      <c r="K24" s="7">
        <v>45</v>
      </c>
      <c r="L24" s="6">
        <v>818502</v>
      </c>
      <c r="M24" s="6">
        <v>275220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35">
      <c r="A25" s="4">
        <v>4432115</v>
      </c>
      <c r="B25" s="4" t="s">
        <v>875</v>
      </c>
      <c r="C25" s="5" t="s">
        <v>876</v>
      </c>
      <c r="D25" s="6" t="s">
        <v>15</v>
      </c>
      <c r="E25" s="6" t="s">
        <v>669</v>
      </c>
      <c r="F25" s="6" t="s">
        <v>877</v>
      </c>
      <c r="G25" s="6" t="s">
        <v>878</v>
      </c>
      <c r="H25" s="6" t="s">
        <v>879</v>
      </c>
      <c r="I25" s="6" t="s">
        <v>32</v>
      </c>
      <c r="J25" s="6" t="s">
        <v>33</v>
      </c>
      <c r="K25" s="7">
        <v>24</v>
      </c>
      <c r="L25" s="6">
        <v>801870</v>
      </c>
      <c r="M25" s="6">
        <v>264758</v>
      </c>
      <c r="N25" s="6">
        <v>1</v>
      </c>
      <c r="O25" s="39"/>
      <c r="P25" s="39"/>
      <c r="Q25" s="39"/>
      <c r="R25" s="40">
        <f t="shared" ref="R25:R49" si="5">ROUND(Q25*0.23,2)</f>
        <v>0</v>
      </c>
      <c r="S25" s="41">
        <f t="shared" ref="S25:S49" si="6">ROUND(SUM(Q25:R25),2)</f>
        <v>0</v>
      </c>
      <c r="T25" s="39"/>
      <c r="U25" s="39"/>
      <c r="V25" s="40">
        <f t="shared" ref="V25:V49" si="7">ROUND(U25*0.23,2)</f>
        <v>0</v>
      </c>
      <c r="W25" s="41">
        <f t="shared" ref="W25:W49" si="8">ROUND(SUM(U25:V25),2)</f>
        <v>0</v>
      </c>
    </row>
    <row r="26" spans="1:23" x14ac:dyDescent="0.35">
      <c r="A26" s="4">
        <v>9633087</v>
      </c>
      <c r="B26" s="4" t="s">
        <v>880</v>
      </c>
      <c r="C26" s="5" t="s">
        <v>881</v>
      </c>
      <c r="D26" s="6" t="s">
        <v>15</v>
      </c>
      <c r="E26" s="6" t="s">
        <v>669</v>
      </c>
      <c r="F26" s="6" t="s">
        <v>877</v>
      </c>
      <c r="G26" s="6" t="s">
        <v>882</v>
      </c>
      <c r="H26" s="6" t="s">
        <v>883</v>
      </c>
      <c r="I26" s="6" t="s">
        <v>884</v>
      </c>
      <c r="J26" s="6"/>
      <c r="K26" s="7">
        <v>183</v>
      </c>
      <c r="L26" s="6">
        <v>802559</v>
      </c>
      <c r="M26" s="6">
        <v>256768</v>
      </c>
      <c r="N26" s="6">
        <v>1</v>
      </c>
      <c r="O26" s="39"/>
      <c r="P26" s="39"/>
      <c r="Q26" s="39"/>
      <c r="R26" s="40">
        <f t="shared" si="5"/>
        <v>0</v>
      </c>
      <c r="S26" s="41">
        <f t="shared" si="6"/>
        <v>0</v>
      </c>
      <c r="T26" s="39"/>
      <c r="U26" s="39"/>
      <c r="V26" s="40">
        <f t="shared" si="7"/>
        <v>0</v>
      </c>
      <c r="W26" s="41">
        <f t="shared" si="8"/>
        <v>0</v>
      </c>
    </row>
    <row r="27" spans="1:23" x14ac:dyDescent="0.35">
      <c r="A27" s="4">
        <v>4433187</v>
      </c>
      <c r="B27" s="4" t="s">
        <v>885</v>
      </c>
      <c r="C27" s="5" t="s">
        <v>886</v>
      </c>
      <c r="D27" s="6" t="s">
        <v>15</v>
      </c>
      <c r="E27" s="6" t="s">
        <v>669</v>
      </c>
      <c r="F27" s="6" t="s">
        <v>877</v>
      </c>
      <c r="G27" s="6" t="s">
        <v>887</v>
      </c>
      <c r="H27" s="6" t="s">
        <v>888</v>
      </c>
      <c r="I27" s="6" t="s">
        <v>889</v>
      </c>
      <c r="J27" s="6" t="s">
        <v>890</v>
      </c>
      <c r="K27" s="7">
        <v>45</v>
      </c>
      <c r="L27" s="6">
        <v>797767</v>
      </c>
      <c r="M27" s="6">
        <v>260879</v>
      </c>
      <c r="N27" s="6">
        <v>1</v>
      </c>
      <c r="O27" s="39"/>
      <c r="P27" s="39"/>
      <c r="Q27" s="39"/>
      <c r="R27" s="40">
        <f t="shared" si="5"/>
        <v>0</v>
      </c>
      <c r="S27" s="41">
        <f t="shared" si="6"/>
        <v>0</v>
      </c>
      <c r="T27" s="39"/>
      <c r="U27" s="39"/>
      <c r="V27" s="40">
        <f t="shared" si="7"/>
        <v>0</v>
      </c>
      <c r="W27" s="41">
        <f t="shared" si="8"/>
        <v>0</v>
      </c>
    </row>
    <row r="28" spans="1:23" x14ac:dyDescent="0.35">
      <c r="A28" s="4">
        <v>4433772</v>
      </c>
      <c r="B28" s="4" t="s">
        <v>891</v>
      </c>
      <c r="C28" s="5" t="s">
        <v>892</v>
      </c>
      <c r="D28" s="6" t="s">
        <v>15</v>
      </c>
      <c r="E28" s="6" t="s">
        <v>669</v>
      </c>
      <c r="F28" s="6" t="s">
        <v>877</v>
      </c>
      <c r="G28" s="6" t="s">
        <v>893</v>
      </c>
      <c r="H28" s="6" t="s">
        <v>894</v>
      </c>
      <c r="I28" s="6" t="s">
        <v>32</v>
      </c>
      <c r="J28" s="6" t="s">
        <v>33</v>
      </c>
      <c r="K28" s="7">
        <v>48</v>
      </c>
      <c r="L28" s="6">
        <v>797798</v>
      </c>
      <c r="M28" s="6">
        <v>263230</v>
      </c>
      <c r="N28" s="6">
        <v>1</v>
      </c>
      <c r="O28" s="39"/>
      <c r="P28" s="39"/>
      <c r="Q28" s="39"/>
      <c r="R28" s="40">
        <f t="shared" si="5"/>
        <v>0</v>
      </c>
      <c r="S28" s="41">
        <f t="shared" si="6"/>
        <v>0</v>
      </c>
      <c r="T28" s="39"/>
      <c r="U28" s="39"/>
      <c r="V28" s="40">
        <f t="shared" si="7"/>
        <v>0</v>
      </c>
      <c r="W28" s="41">
        <f t="shared" si="8"/>
        <v>0</v>
      </c>
    </row>
    <row r="29" spans="1:23" x14ac:dyDescent="0.35">
      <c r="A29" s="4">
        <v>4434644</v>
      </c>
      <c r="B29" s="4" t="s">
        <v>895</v>
      </c>
      <c r="C29" s="5" t="s">
        <v>896</v>
      </c>
      <c r="D29" s="6" t="s">
        <v>15</v>
      </c>
      <c r="E29" s="6" t="s">
        <v>669</v>
      </c>
      <c r="F29" s="6" t="s">
        <v>877</v>
      </c>
      <c r="G29" s="6" t="s">
        <v>897</v>
      </c>
      <c r="H29" s="6" t="s">
        <v>898</v>
      </c>
      <c r="I29" s="6" t="s">
        <v>26</v>
      </c>
      <c r="J29" s="6" t="s">
        <v>21</v>
      </c>
      <c r="K29" s="7">
        <v>213</v>
      </c>
      <c r="L29" s="6">
        <v>797549</v>
      </c>
      <c r="M29" s="6">
        <v>267464</v>
      </c>
      <c r="N29" s="6">
        <v>1</v>
      </c>
      <c r="O29" s="39"/>
      <c r="P29" s="39"/>
      <c r="Q29" s="39"/>
      <c r="R29" s="40">
        <f t="shared" si="5"/>
        <v>0</v>
      </c>
      <c r="S29" s="41">
        <f t="shared" si="6"/>
        <v>0</v>
      </c>
      <c r="T29" s="39"/>
      <c r="U29" s="39"/>
      <c r="V29" s="40">
        <f t="shared" si="7"/>
        <v>0</v>
      </c>
      <c r="W29" s="41">
        <f t="shared" si="8"/>
        <v>0</v>
      </c>
    </row>
    <row r="30" spans="1:23" x14ac:dyDescent="0.35">
      <c r="A30" s="4">
        <v>8038040</v>
      </c>
      <c r="B30" s="4" t="s">
        <v>899</v>
      </c>
      <c r="C30" s="5" t="s">
        <v>900</v>
      </c>
      <c r="D30" s="6" t="s">
        <v>15</v>
      </c>
      <c r="E30" s="6" t="s">
        <v>669</v>
      </c>
      <c r="F30" s="6" t="s">
        <v>901</v>
      </c>
      <c r="G30" s="6" t="s">
        <v>902</v>
      </c>
      <c r="H30" s="6" t="s">
        <v>903</v>
      </c>
      <c r="I30" s="6" t="s">
        <v>26</v>
      </c>
      <c r="J30" s="6" t="s">
        <v>21</v>
      </c>
      <c r="K30" s="7">
        <v>9</v>
      </c>
      <c r="L30" s="6">
        <v>812486</v>
      </c>
      <c r="M30" s="6">
        <v>283140</v>
      </c>
      <c r="N30" s="6">
        <v>1</v>
      </c>
      <c r="O30" s="39"/>
      <c r="P30" s="39"/>
      <c r="Q30" s="39"/>
      <c r="R30" s="40">
        <f t="shared" si="5"/>
        <v>0</v>
      </c>
      <c r="S30" s="41">
        <f t="shared" si="6"/>
        <v>0</v>
      </c>
      <c r="T30" s="39"/>
      <c r="U30" s="39"/>
      <c r="V30" s="40">
        <f t="shared" si="7"/>
        <v>0</v>
      </c>
      <c r="W30" s="41">
        <f t="shared" si="8"/>
        <v>0</v>
      </c>
    </row>
    <row r="31" spans="1:23" x14ac:dyDescent="0.35">
      <c r="A31" s="4">
        <v>4434819</v>
      </c>
      <c r="B31" s="4" t="s">
        <v>904</v>
      </c>
      <c r="C31" s="5" t="s">
        <v>905</v>
      </c>
      <c r="D31" s="6" t="s">
        <v>15</v>
      </c>
      <c r="E31" s="6" t="s">
        <v>669</v>
      </c>
      <c r="F31" s="6" t="s">
        <v>901</v>
      </c>
      <c r="G31" s="6" t="s">
        <v>906</v>
      </c>
      <c r="H31" s="6" t="s">
        <v>901</v>
      </c>
      <c r="I31" s="6" t="s">
        <v>907</v>
      </c>
      <c r="J31" s="6" t="s">
        <v>908</v>
      </c>
      <c r="K31" s="7">
        <v>11</v>
      </c>
      <c r="L31" s="6">
        <v>808264</v>
      </c>
      <c r="M31" s="6">
        <v>285026</v>
      </c>
      <c r="N31" s="6">
        <v>1</v>
      </c>
      <c r="O31" s="39"/>
      <c r="P31" s="39"/>
      <c r="Q31" s="39"/>
      <c r="R31" s="40">
        <f t="shared" si="5"/>
        <v>0</v>
      </c>
      <c r="S31" s="41">
        <f t="shared" si="6"/>
        <v>0</v>
      </c>
      <c r="T31" s="39"/>
      <c r="U31" s="39"/>
      <c r="V31" s="40">
        <f t="shared" si="7"/>
        <v>0</v>
      </c>
      <c r="W31" s="41">
        <f t="shared" si="8"/>
        <v>0</v>
      </c>
    </row>
    <row r="32" spans="1:23" x14ac:dyDescent="0.35">
      <c r="A32" s="4">
        <v>4437193</v>
      </c>
      <c r="B32" s="4" t="s">
        <v>909</v>
      </c>
      <c r="C32" s="5" t="s">
        <v>910</v>
      </c>
      <c r="D32" s="6" t="s">
        <v>15</v>
      </c>
      <c r="E32" s="6" t="s">
        <v>669</v>
      </c>
      <c r="F32" s="6" t="s">
        <v>901</v>
      </c>
      <c r="G32" s="6" t="s">
        <v>911</v>
      </c>
      <c r="H32" s="6" t="s">
        <v>912</v>
      </c>
      <c r="I32" s="6" t="s">
        <v>26</v>
      </c>
      <c r="J32" s="6" t="s">
        <v>21</v>
      </c>
      <c r="K32" s="7">
        <v>180</v>
      </c>
      <c r="L32" s="6">
        <v>797868</v>
      </c>
      <c r="M32" s="6">
        <v>281123</v>
      </c>
      <c r="N32" s="6">
        <v>1</v>
      </c>
      <c r="O32" s="39"/>
      <c r="P32" s="39"/>
      <c r="Q32" s="39"/>
      <c r="R32" s="40">
        <f t="shared" si="5"/>
        <v>0</v>
      </c>
      <c r="S32" s="41">
        <f t="shared" si="6"/>
        <v>0</v>
      </c>
      <c r="T32" s="39"/>
      <c r="U32" s="39"/>
      <c r="V32" s="40">
        <f t="shared" si="7"/>
        <v>0</v>
      </c>
      <c r="W32" s="41">
        <f t="shared" si="8"/>
        <v>0</v>
      </c>
    </row>
    <row r="33" spans="1:23" x14ac:dyDescent="0.35">
      <c r="A33" s="4">
        <v>4438312</v>
      </c>
      <c r="B33" s="4" t="s">
        <v>913</v>
      </c>
      <c r="C33" s="5" t="s">
        <v>914</v>
      </c>
      <c r="D33" s="6" t="s">
        <v>15</v>
      </c>
      <c r="E33" s="6" t="s">
        <v>669</v>
      </c>
      <c r="F33" s="6" t="s">
        <v>915</v>
      </c>
      <c r="G33" s="6" t="s">
        <v>916</v>
      </c>
      <c r="H33" s="6" t="s">
        <v>917</v>
      </c>
      <c r="I33" s="6" t="s">
        <v>26</v>
      </c>
      <c r="J33" s="6" t="s">
        <v>21</v>
      </c>
      <c r="K33" s="7">
        <v>47</v>
      </c>
      <c r="L33" s="6">
        <v>790452</v>
      </c>
      <c r="M33" s="6">
        <v>266083</v>
      </c>
      <c r="N33" s="6">
        <v>1</v>
      </c>
      <c r="O33" s="39"/>
      <c r="P33" s="39"/>
      <c r="Q33" s="39"/>
      <c r="R33" s="40">
        <f t="shared" si="5"/>
        <v>0</v>
      </c>
      <c r="S33" s="41">
        <f t="shared" si="6"/>
        <v>0</v>
      </c>
      <c r="T33" s="39"/>
      <c r="U33" s="39"/>
      <c r="V33" s="40">
        <f t="shared" si="7"/>
        <v>0</v>
      </c>
      <c r="W33" s="41">
        <f t="shared" si="8"/>
        <v>0</v>
      </c>
    </row>
    <row r="34" spans="1:23" x14ac:dyDescent="0.35">
      <c r="A34" s="4">
        <v>4438463</v>
      </c>
      <c r="B34" s="4" t="s">
        <v>918</v>
      </c>
      <c r="C34" s="5" t="s">
        <v>919</v>
      </c>
      <c r="D34" s="6" t="s">
        <v>15</v>
      </c>
      <c r="E34" s="6" t="s">
        <v>669</v>
      </c>
      <c r="F34" s="6" t="s">
        <v>915</v>
      </c>
      <c r="G34" s="6" t="s">
        <v>920</v>
      </c>
      <c r="H34" s="6" t="s">
        <v>921</v>
      </c>
      <c r="I34" s="6" t="s">
        <v>26</v>
      </c>
      <c r="J34" s="6" t="s">
        <v>21</v>
      </c>
      <c r="K34" s="7">
        <v>83</v>
      </c>
      <c r="L34" s="6">
        <v>786708</v>
      </c>
      <c r="M34" s="6">
        <v>254040</v>
      </c>
      <c r="N34" s="6">
        <v>1</v>
      </c>
      <c r="O34" s="39"/>
      <c r="P34" s="39"/>
      <c r="Q34" s="39"/>
      <c r="R34" s="40">
        <f t="shared" si="5"/>
        <v>0</v>
      </c>
      <c r="S34" s="41">
        <f t="shared" si="6"/>
        <v>0</v>
      </c>
      <c r="T34" s="39"/>
      <c r="U34" s="39"/>
      <c r="V34" s="40">
        <f t="shared" si="7"/>
        <v>0</v>
      </c>
      <c r="W34" s="41">
        <f t="shared" si="8"/>
        <v>0</v>
      </c>
    </row>
    <row r="35" spans="1:23" x14ac:dyDescent="0.35">
      <c r="A35" s="4">
        <v>9633082</v>
      </c>
      <c r="B35" s="4" t="s">
        <v>922</v>
      </c>
      <c r="C35" s="5" t="s">
        <v>923</v>
      </c>
      <c r="D35" s="6" t="s">
        <v>15</v>
      </c>
      <c r="E35" s="6" t="s">
        <v>669</v>
      </c>
      <c r="F35" s="6" t="s">
        <v>915</v>
      </c>
      <c r="G35" s="6" t="s">
        <v>924</v>
      </c>
      <c r="H35" s="6" t="s">
        <v>925</v>
      </c>
      <c r="I35" s="6" t="s">
        <v>926</v>
      </c>
      <c r="J35" s="6" t="s">
        <v>927</v>
      </c>
      <c r="K35" s="7">
        <v>114</v>
      </c>
      <c r="L35" s="6">
        <v>785615</v>
      </c>
      <c r="M35" s="6">
        <v>263642</v>
      </c>
      <c r="N35" s="6">
        <v>1</v>
      </c>
      <c r="O35" s="39"/>
      <c r="P35" s="39"/>
      <c r="Q35" s="39"/>
      <c r="R35" s="40">
        <f t="shared" si="5"/>
        <v>0</v>
      </c>
      <c r="S35" s="41">
        <f t="shared" si="6"/>
        <v>0</v>
      </c>
      <c r="T35" s="39"/>
      <c r="U35" s="39"/>
      <c r="V35" s="40">
        <f t="shared" si="7"/>
        <v>0</v>
      </c>
      <c r="W35" s="41">
        <f t="shared" si="8"/>
        <v>0</v>
      </c>
    </row>
    <row r="36" spans="1:23" x14ac:dyDescent="0.35">
      <c r="A36" s="4">
        <v>4439074</v>
      </c>
      <c r="B36" s="4" t="s">
        <v>928</v>
      </c>
      <c r="C36" s="5" t="s">
        <v>929</v>
      </c>
      <c r="D36" s="6" t="s">
        <v>15</v>
      </c>
      <c r="E36" s="6" t="s">
        <v>669</v>
      </c>
      <c r="F36" s="6" t="s">
        <v>915</v>
      </c>
      <c r="G36" s="6" t="s">
        <v>930</v>
      </c>
      <c r="H36" s="6" t="s">
        <v>362</v>
      </c>
      <c r="I36" s="6" t="s">
        <v>26</v>
      </c>
      <c r="J36" s="6" t="s">
        <v>21</v>
      </c>
      <c r="K36" s="7">
        <v>72</v>
      </c>
      <c r="L36" s="6">
        <v>784799</v>
      </c>
      <c r="M36" s="6">
        <v>261062</v>
      </c>
      <c r="N36" s="6">
        <v>1</v>
      </c>
      <c r="O36" s="39"/>
      <c r="P36" s="39"/>
      <c r="Q36" s="39"/>
      <c r="R36" s="40">
        <f t="shared" si="5"/>
        <v>0</v>
      </c>
      <c r="S36" s="41">
        <f t="shared" si="6"/>
        <v>0</v>
      </c>
      <c r="T36" s="39"/>
      <c r="U36" s="39"/>
      <c r="V36" s="40">
        <f t="shared" si="7"/>
        <v>0</v>
      </c>
      <c r="W36" s="41">
        <f t="shared" si="8"/>
        <v>0</v>
      </c>
    </row>
    <row r="37" spans="1:23" x14ac:dyDescent="0.35">
      <c r="A37" s="4">
        <v>4439396</v>
      </c>
      <c r="B37" s="4" t="s">
        <v>1048</v>
      </c>
      <c r="C37" s="5" t="s">
        <v>1049</v>
      </c>
      <c r="D37" s="6" t="s">
        <v>15</v>
      </c>
      <c r="E37" s="6" t="s">
        <v>669</v>
      </c>
      <c r="F37" s="6" t="s">
        <v>1050</v>
      </c>
      <c r="G37" s="6" t="s">
        <v>1051</v>
      </c>
      <c r="H37" s="6" t="s">
        <v>1052</v>
      </c>
      <c r="I37" s="6" t="s">
        <v>26</v>
      </c>
      <c r="J37" s="6" t="s">
        <v>21</v>
      </c>
      <c r="K37" s="7">
        <v>81</v>
      </c>
      <c r="L37" s="6">
        <v>775971</v>
      </c>
      <c r="M37" s="6">
        <v>272250</v>
      </c>
      <c r="N37" s="6">
        <v>1</v>
      </c>
      <c r="O37" s="39"/>
      <c r="P37" s="39"/>
      <c r="Q37" s="39"/>
      <c r="R37" s="40">
        <f t="shared" si="5"/>
        <v>0</v>
      </c>
      <c r="S37" s="41">
        <f t="shared" si="6"/>
        <v>0</v>
      </c>
      <c r="T37" s="39"/>
      <c r="U37" s="39"/>
      <c r="V37" s="40">
        <f t="shared" si="7"/>
        <v>0</v>
      </c>
      <c r="W37" s="41">
        <f t="shared" si="8"/>
        <v>0</v>
      </c>
    </row>
    <row r="38" spans="1:23" x14ac:dyDescent="0.35">
      <c r="A38" s="4">
        <v>4439530</v>
      </c>
      <c r="B38" s="4" t="s">
        <v>1053</v>
      </c>
      <c r="C38" s="5" t="s">
        <v>1054</v>
      </c>
      <c r="D38" s="6" t="s">
        <v>15</v>
      </c>
      <c r="E38" s="6" t="s">
        <v>669</v>
      </c>
      <c r="F38" s="6" t="s">
        <v>1050</v>
      </c>
      <c r="G38" s="6" t="s">
        <v>1055</v>
      </c>
      <c r="H38" s="6" t="s">
        <v>1056</v>
      </c>
      <c r="I38" s="6" t="s">
        <v>26</v>
      </c>
      <c r="J38" s="6" t="s">
        <v>21</v>
      </c>
      <c r="K38" s="7">
        <v>45</v>
      </c>
      <c r="L38" s="6">
        <v>778132</v>
      </c>
      <c r="M38" s="6">
        <v>275359</v>
      </c>
      <c r="N38" s="6">
        <v>1</v>
      </c>
      <c r="O38" s="39"/>
      <c r="P38" s="39"/>
      <c r="Q38" s="39"/>
      <c r="R38" s="40">
        <f t="shared" si="5"/>
        <v>0</v>
      </c>
      <c r="S38" s="41">
        <f t="shared" si="6"/>
        <v>0</v>
      </c>
      <c r="T38" s="39"/>
      <c r="U38" s="39"/>
      <c r="V38" s="40">
        <f t="shared" si="7"/>
        <v>0</v>
      </c>
      <c r="W38" s="41">
        <f t="shared" si="8"/>
        <v>0</v>
      </c>
    </row>
    <row r="39" spans="1:23" x14ac:dyDescent="0.35">
      <c r="A39" s="4">
        <v>4440089</v>
      </c>
      <c r="B39" s="4" t="s">
        <v>1057</v>
      </c>
      <c r="C39" s="5" t="s">
        <v>1058</v>
      </c>
      <c r="D39" s="6" t="s">
        <v>15</v>
      </c>
      <c r="E39" s="6" t="s">
        <v>669</v>
      </c>
      <c r="F39" s="6" t="s">
        <v>1050</v>
      </c>
      <c r="G39" s="6" t="s">
        <v>1059</v>
      </c>
      <c r="H39" s="6" t="s">
        <v>1050</v>
      </c>
      <c r="I39" s="6" t="s">
        <v>351</v>
      </c>
      <c r="J39" s="6" t="s">
        <v>352</v>
      </c>
      <c r="K39" s="7">
        <v>83</v>
      </c>
      <c r="L39" s="6">
        <v>780224</v>
      </c>
      <c r="M39" s="6">
        <v>271546</v>
      </c>
      <c r="N39" s="6">
        <v>1</v>
      </c>
      <c r="O39" s="39"/>
      <c r="P39" s="39"/>
      <c r="Q39" s="39"/>
      <c r="R39" s="40">
        <f t="shared" si="5"/>
        <v>0</v>
      </c>
      <c r="S39" s="41">
        <f t="shared" si="6"/>
        <v>0</v>
      </c>
      <c r="T39" s="39"/>
      <c r="U39" s="39"/>
      <c r="V39" s="40">
        <f t="shared" si="7"/>
        <v>0</v>
      </c>
      <c r="W39" s="41">
        <f t="shared" si="8"/>
        <v>0</v>
      </c>
    </row>
    <row r="40" spans="1:23" x14ac:dyDescent="0.35">
      <c r="A40" s="4">
        <v>4440208</v>
      </c>
      <c r="B40" s="4" t="s">
        <v>1060</v>
      </c>
      <c r="C40" s="5" t="s">
        <v>1061</v>
      </c>
      <c r="D40" s="6" t="s">
        <v>15</v>
      </c>
      <c r="E40" s="6" t="s">
        <v>669</v>
      </c>
      <c r="F40" s="6" t="s">
        <v>1050</v>
      </c>
      <c r="G40" s="6" t="s">
        <v>1062</v>
      </c>
      <c r="H40" s="6" t="s">
        <v>1063</v>
      </c>
      <c r="I40" s="6" t="s">
        <v>26</v>
      </c>
      <c r="J40" s="6" t="s">
        <v>21</v>
      </c>
      <c r="K40" s="7">
        <v>79</v>
      </c>
      <c r="L40" s="6">
        <v>784757</v>
      </c>
      <c r="M40" s="6">
        <v>275033</v>
      </c>
      <c r="N40" s="6">
        <v>1</v>
      </c>
      <c r="O40" s="39"/>
      <c r="P40" s="39"/>
      <c r="Q40" s="39"/>
      <c r="R40" s="40">
        <f t="shared" si="5"/>
        <v>0</v>
      </c>
      <c r="S40" s="41">
        <f t="shared" si="6"/>
        <v>0</v>
      </c>
      <c r="T40" s="39"/>
      <c r="U40" s="39"/>
      <c r="V40" s="40">
        <f t="shared" si="7"/>
        <v>0</v>
      </c>
      <c r="W40" s="41">
        <f t="shared" si="8"/>
        <v>0</v>
      </c>
    </row>
    <row r="41" spans="1:23" x14ac:dyDescent="0.35">
      <c r="A41" s="4">
        <v>4440663</v>
      </c>
      <c r="B41" s="4" t="s">
        <v>1102</v>
      </c>
      <c r="C41" s="5" t="s">
        <v>1103</v>
      </c>
      <c r="D41" s="6" t="s">
        <v>15</v>
      </c>
      <c r="E41" s="6" t="s">
        <v>669</v>
      </c>
      <c r="F41" s="6" t="s">
        <v>1104</v>
      </c>
      <c r="G41" s="6" t="s">
        <v>1105</v>
      </c>
      <c r="H41" s="6" t="s">
        <v>1106</v>
      </c>
      <c r="I41" s="6" t="s">
        <v>26</v>
      </c>
      <c r="J41" s="6" t="s">
        <v>21</v>
      </c>
      <c r="K41" s="7">
        <v>84</v>
      </c>
      <c r="L41" s="6">
        <v>794162</v>
      </c>
      <c r="M41" s="6">
        <v>253972</v>
      </c>
      <c r="N41" s="6">
        <v>1</v>
      </c>
      <c r="O41" s="39"/>
      <c r="P41" s="39"/>
      <c r="Q41" s="39"/>
      <c r="R41" s="40">
        <f t="shared" si="5"/>
        <v>0</v>
      </c>
      <c r="S41" s="41">
        <f t="shared" si="6"/>
        <v>0</v>
      </c>
      <c r="T41" s="39"/>
      <c r="U41" s="39"/>
      <c r="V41" s="40">
        <f t="shared" si="7"/>
        <v>0</v>
      </c>
      <c r="W41" s="41">
        <f t="shared" si="8"/>
        <v>0</v>
      </c>
    </row>
    <row r="42" spans="1:23" x14ac:dyDescent="0.35">
      <c r="A42" s="4">
        <v>4441252</v>
      </c>
      <c r="B42" s="4" t="s">
        <v>1107</v>
      </c>
      <c r="C42" s="5" t="s">
        <v>1108</v>
      </c>
      <c r="D42" s="6" t="s">
        <v>15</v>
      </c>
      <c r="E42" s="6" t="s">
        <v>669</v>
      </c>
      <c r="F42" s="6" t="s">
        <v>1104</v>
      </c>
      <c r="G42" s="6" t="s">
        <v>1109</v>
      </c>
      <c r="H42" s="6" t="s">
        <v>1104</v>
      </c>
      <c r="I42" s="6" t="s">
        <v>470</v>
      </c>
      <c r="J42" s="6" t="s">
        <v>471</v>
      </c>
      <c r="K42" s="7">
        <v>13</v>
      </c>
      <c r="L42" s="6">
        <v>798356</v>
      </c>
      <c r="M42" s="6">
        <v>248298</v>
      </c>
      <c r="N42" s="6">
        <v>1</v>
      </c>
      <c r="O42" s="39"/>
      <c r="P42" s="39"/>
      <c r="Q42" s="39"/>
      <c r="R42" s="40">
        <f t="shared" si="5"/>
        <v>0</v>
      </c>
      <c r="S42" s="41">
        <f t="shared" si="6"/>
        <v>0</v>
      </c>
      <c r="T42" s="39"/>
      <c r="U42" s="39"/>
      <c r="V42" s="40">
        <f t="shared" si="7"/>
        <v>0</v>
      </c>
      <c r="W42" s="41">
        <f t="shared" si="8"/>
        <v>0</v>
      </c>
    </row>
    <row r="43" spans="1:23" x14ac:dyDescent="0.35">
      <c r="A43" s="4">
        <v>4428490</v>
      </c>
      <c r="B43" s="4" t="s">
        <v>1707</v>
      </c>
      <c r="C43" s="5" t="s">
        <v>1708</v>
      </c>
      <c r="D43" s="6" t="s">
        <v>15</v>
      </c>
      <c r="E43" s="6" t="s">
        <v>669</v>
      </c>
      <c r="F43" s="6" t="s">
        <v>877</v>
      </c>
      <c r="G43" s="6" t="s">
        <v>1709</v>
      </c>
      <c r="H43" s="6" t="s">
        <v>877</v>
      </c>
      <c r="I43" s="6" t="s">
        <v>1617</v>
      </c>
      <c r="J43" s="6" t="s">
        <v>1618</v>
      </c>
      <c r="K43" s="7">
        <v>5</v>
      </c>
      <c r="L43" s="6">
        <v>794172</v>
      </c>
      <c r="M43" s="6">
        <v>262701</v>
      </c>
      <c r="N43" s="6">
        <v>1</v>
      </c>
      <c r="O43" s="39"/>
      <c r="P43" s="39"/>
      <c r="Q43" s="39"/>
      <c r="R43" s="40">
        <f t="shared" si="5"/>
        <v>0</v>
      </c>
      <c r="S43" s="41">
        <f t="shared" si="6"/>
        <v>0</v>
      </c>
      <c r="T43" s="39"/>
      <c r="U43" s="39"/>
      <c r="V43" s="40">
        <f t="shared" si="7"/>
        <v>0</v>
      </c>
      <c r="W43" s="41">
        <f t="shared" si="8"/>
        <v>0</v>
      </c>
    </row>
    <row r="44" spans="1:23" x14ac:dyDescent="0.35">
      <c r="A44" s="4">
        <v>7735120</v>
      </c>
      <c r="B44" s="4" t="s">
        <v>1710</v>
      </c>
      <c r="C44" s="5" t="s">
        <v>1711</v>
      </c>
      <c r="D44" s="6" t="s">
        <v>15</v>
      </c>
      <c r="E44" s="6" t="s">
        <v>669</v>
      </c>
      <c r="F44" s="6" t="s">
        <v>877</v>
      </c>
      <c r="G44" s="6" t="s">
        <v>1709</v>
      </c>
      <c r="H44" s="6" t="s">
        <v>877</v>
      </c>
      <c r="I44" s="6" t="s">
        <v>1665</v>
      </c>
      <c r="J44" s="6" t="s">
        <v>1666</v>
      </c>
      <c r="K44" s="7">
        <v>22</v>
      </c>
      <c r="L44" s="6">
        <v>794467</v>
      </c>
      <c r="M44" s="6">
        <v>262918</v>
      </c>
      <c r="N44" s="6">
        <v>1</v>
      </c>
      <c r="O44" s="39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35">
      <c r="A45" s="4">
        <v>4427208</v>
      </c>
      <c r="B45" s="4" t="s">
        <v>1712</v>
      </c>
      <c r="C45" s="5" t="s">
        <v>1713</v>
      </c>
      <c r="D45" s="6" t="s">
        <v>15</v>
      </c>
      <c r="E45" s="6" t="s">
        <v>669</v>
      </c>
      <c r="F45" s="6" t="s">
        <v>877</v>
      </c>
      <c r="G45" s="6" t="s">
        <v>1709</v>
      </c>
      <c r="H45" s="6" t="s">
        <v>877</v>
      </c>
      <c r="I45" s="6" t="s">
        <v>351</v>
      </c>
      <c r="J45" s="6" t="s">
        <v>352</v>
      </c>
      <c r="K45" s="7">
        <v>145</v>
      </c>
      <c r="L45" s="6">
        <v>795408</v>
      </c>
      <c r="M45" s="6">
        <v>262985</v>
      </c>
      <c r="N45" s="6">
        <v>1</v>
      </c>
      <c r="O45" s="39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35">
      <c r="A46" s="4">
        <v>4427212</v>
      </c>
      <c r="B46" s="4" t="s">
        <v>1714</v>
      </c>
      <c r="C46" s="5" t="s">
        <v>1715</v>
      </c>
      <c r="D46" s="6" t="s">
        <v>15</v>
      </c>
      <c r="E46" s="6" t="s">
        <v>669</v>
      </c>
      <c r="F46" s="6" t="s">
        <v>877</v>
      </c>
      <c r="G46" s="6" t="s">
        <v>1709</v>
      </c>
      <c r="H46" s="6" t="s">
        <v>877</v>
      </c>
      <c r="I46" s="6" t="s">
        <v>351</v>
      </c>
      <c r="J46" s="6" t="s">
        <v>352</v>
      </c>
      <c r="K46" s="7">
        <v>161</v>
      </c>
      <c r="L46" s="6">
        <v>795441</v>
      </c>
      <c r="M46" s="6">
        <v>263031</v>
      </c>
      <c r="N46" s="6">
        <v>1</v>
      </c>
      <c r="O46" s="39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35">
      <c r="A47" s="4">
        <v>4428699</v>
      </c>
      <c r="B47" s="4" t="s">
        <v>1716</v>
      </c>
      <c r="C47" s="5" t="s">
        <v>1717</v>
      </c>
      <c r="D47" s="6" t="s">
        <v>15</v>
      </c>
      <c r="E47" s="6" t="s">
        <v>669</v>
      </c>
      <c r="F47" s="6" t="s">
        <v>877</v>
      </c>
      <c r="G47" s="6" t="s">
        <v>1709</v>
      </c>
      <c r="H47" s="6" t="s">
        <v>877</v>
      </c>
      <c r="I47" s="6" t="s">
        <v>1623</v>
      </c>
      <c r="J47" s="6" t="s">
        <v>1584</v>
      </c>
      <c r="K47" s="7">
        <v>24</v>
      </c>
      <c r="L47" s="6">
        <v>794317</v>
      </c>
      <c r="M47" s="6">
        <v>262561</v>
      </c>
      <c r="N47" s="6">
        <v>1</v>
      </c>
      <c r="O47" s="39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35">
      <c r="A48" s="4">
        <v>4426942</v>
      </c>
      <c r="B48" s="4" t="s">
        <v>1718</v>
      </c>
      <c r="C48" s="5" t="s">
        <v>1719</v>
      </c>
      <c r="D48" s="6" t="s">
        <v>15</v>
      </c>
      <c r="E48" s="6" t="s">
        <v>669</v>
      </c>
      <c r="F48" s="6" t="s">
        <v>877</v>
      </c>
      <c r="G48" s="6" t="s">
        <v>1709</v>
      </c>
      <c r="H48" s="6" t="s">
        <v>877</v>
      </c>
      <c r="I48" s="6" t="s">
        <v>1673</v>
      </c>
      <c r="J48" s="6" t="s">
        <v>1674</v>
      </c>
      <c r="K48" s="7">
        <v>9</v>
      </c>
      <c r="L48" s="6">
        <v>794589</v>
      </c>
      <c r="M48" s="6">
        <v>262926</v>
      </c>
      <c r="N48" s="6">
        <v>1</v>
      </c>
      <c r="O48" s="39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35">
      <c r="A49" s="4">
        <v>4437999</v>
      </c>
      <c r="B49" s="4" t="s">
        <v>1720</v>
      </c>
      <c r="C49" s="5" t="s">
        <v>1721</v>
      </c>
      <c r="D49" s="6" t="s">
        <v>15</v>
      </c>
      <c r="E49" s="6" t="s">
        <v>669</v>
      </c>
      <c r="F49" s="6" t="s">
        <v>915</v>
      </c>
      <c r="G49" s="6" t="s">
        <v>1722</v>
      </c>
      <c r="H49" s="6" t="s">
        <v>915</v>
      </c>
      <c r="I49" s="6" t="s">
        <v>19</v>
      </c>
      <c r="J49" s="6" t="s">
        <v>20</v>
      </c>
      <c r="K49" s="7">
        <v>1</v>
      </c>
      <c r="L49" s="6">
        <v>787648</v>
      </c>
      <c r="M49" s="6">
        <v>263411</v>
      </c>
      <c r="N49" s="6">
        <v>1</v>
      </c>
      <c r="O49" s="39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</sheetData>
  <sheetProtection algorithmName="SHA-512" hashValue="9fvdHJZXuNr8+ANC3eSpxSPmfzuYtTqRtuExZij04kNV8I6isK6hW+Q5tpEQm8pU7om5MYn7Vezi5tNnStJE0A==" saltValue="FzkBnPSgjiHv1kOzz7CgR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Części_wykaz_POPC</vt:lpstr>
      <vt:lpstr>29P</vt:lpstr>
      <vt:lpstr>28P</vt:lpstr>
      <vt:lpstr>27P</vt:lpstr>
      <vt:lpstr>26P</vt:lpstr>
      <vt:lpstr>25P</vt:lpstr>
      <vt:lpstr>24P</vt:lpstr>
      <vt:lpstr>23P</vt:lpstr>
      <vt:lpstr>22P</vt:lpstr>
      <vt:lpstr>21P</vt:lpstr>
      <vt:lpstr>20P</vt:lpstr>
      <vt:lpstr>19P</vt:lpstr>
      <vt:lpstr>18P</vt:lpstr>
      <vt:lpstr>17P</vt:lpstr>
      <vt:lpstr>16P</vt:lpstr>
      <vt:lpstr>15P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2019-01-15T08:31:49Z</dcterms:created>
  <dcterms:modified xsi:type="dcterms:W3CDTF">2019-01-17T19:12:37Z</dcterms:modified>
</cp:coreProperties>
</file>